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GELVER LENOVO\DOCUMENTOS GELVER PC\PARQUES\ESCRITORIO\DTAAN GELVER\2020\CONTRATACION 2020\BASE DE DATOS\"/>
    </mc:Choice>
  </mc:AlternateContent>
  <bookViews>
    <workbookView xWindow="0" yWindow="0" windowWidth="20490" windowHeight="6855"/>
  </bookViews>
  <sheets>
    <sheet name="CONVENIOS" sheetId="1" r:id="rId1"/>
    <sheet name="PROYECTOS DE COOPERACION" sheetId="2" r:id="rId2"/>
  </sheets>
  <definedNames>
    <definedName name="_xlnm._FilterDatabase" localSheetId="0" hidden="1">CONVENIOS!$A$1:$AW$26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K22" i="2" l="1"/>
  <c r="BN22" i="2" s="1"/>
  <c r="BG22" i="2"/>
  <c r="BJ22" i="2" s="1"/>
  <c r="BF22" i="2"/>
  <c r="BK18" i="2"/>
  <c r="BN18" i="2" s="1"/>
  <c r="BG18" i="2"/>
  <c r="BJ18" i="2" s="1"/>
  <c r="BF18" i="2"/>
  <c r="BK14" i="2"/>
  <c r="BN14" i="2" s="1"/>
  <c r="BJ14" i="2"/>
  <c r="BG14" i="2"/>
</calcChain>
</file>

<file path=xl/comments1.xml><?xml version="1.0" encoding="utf-8"?>
<comments xmlns="http://schemas.openxmlformats.org/spreadsheetml/2006/main">
  <authors>
    <author>Olga Lucia Rodriguez Cardenas</author>
  </authors>
  <commentList>
    <comment ref="D13" authorId="0" shapeId="0">
      <text>
        <r>
          <rPr>
            <b/>
            <sz val="9"/>
            <color indexed="81"/>
            <rFont val="Tahoma"/>
            <family val="2"/>
          </rPr>
          <t>1.Cooperación Bilateral.
2. Cooperación multilateral
3. Cooperación Interinstitucional
4. Cooperación Multi-Bilateral
5.Cooperación Horizontal o Sur-Sur
6. Cooperación Vertical o Norte-Sur.
7. Otra..cuál</t>
        </r>
      </text>
    </comment>
    <comment ref="E13" authorId="0" shapeId="0">
      <text>
        <r>
          <rPr>
            <b/>
            <sz val="9"/>
            <color indexed="81"/>
            <rFont val="Tahoma"/>
            <family val="2"/>
          </rPr>
          <t>1. Cooperación Financiera.
2. Cooperación Técnica
3. Donaciones
4. Subvención
5. Otra…Cuál</t>
        </r>
      </text>
    </comment>
    <comment ref="F13" authorId="0" shapeId="0">
      <text>
        <r>
          <rPr>
            <b/>
            <sz val="9"/>
            <color indexed="81"/>
            <rFont val="Tahoma"/>
            <family val="2"/>
          </rPr>
          <t>Indique el convenio marco si aplica.
Si no aplica entonces señale N/A</t>
        </r>
      </text>
    </comment>
    <comment ref="G13" authorId="0" shapeId="0">
      <text>
        <r>
          <rPr>
            <b/>
            <sz val="9"/>
            <color indexed="81"/>
            <rFont val="Tahoma"/>
            <family val="2"/>
          </rPr>
          <t>Nombre del (os) cooperante (s)</t>
        </r>
      </text>
    </comment>
    <comment ref="H13" authorId="0" shapeId="0">
      <text>
        <r>
          <rPr>
            <b/>
            <sz val="9"/>
            <color indexed="81"/>
            <rFont val="Tahoma"/>
            <family val="2"/>
          </rPr>
          <t>Señale si la cooperación es nacional o internacional</t>
        </r>
        <r>
          <rPr>
            <sz val="9"/>
            <color indexed="81"/>
            <rFont val="Tahoma"/>
            <family val="2"/>
          </rPr>
          <t xml:space="preserve">
</t>
        </r>
      </text>
    </comment>
    <comment ref="I13" authorId="0" shapeId="0">
      <text>
        <r>
          <rPr>
            <b/>
            <sz val="9"/>
            <color indexed="81"/>
            <rFont val="Tahoma"/>
            <family val="2"/>
          </rPr>
          <t>objetivo/objeto del proyecto</t>
        </r>
        <r>
          <rPr>
            <sz val="9"/>
            <color indexed="81"/>
            <rFont val="Tahoma"/>
            <family val="2"/>
          </rPr>
          <t xml:space="preserve">
</t>
        </r>
      </text>
    </comment>
    <comment ref="K13" authorId="0" shapeId="0">
      <text>
        <r>
          <rPr>
            <b/>
            <sz val="9"/>
            <color indexed="81"/>
            <rFont val="Tahoma"/>
            <family val="2"/>
          </rPr>
          <t>Señale las Entidades participantes en el proyecto</t>
        </r>
        <r>
          <rPr>
            <sz val="9"/>
            <color indexed="81"/>
            <rFont val="Tahoma"/>
            <family val="2"/>
          </rPr>
          <t xml:space="preserve">
</t>
        </r>
      </text>
    </comment>
    <comment ref="L13" authorId="0" shapeId="0">
      <text>
        <r>
          <rPr>
            <b/>
            <sz val="9"/>
            <color indexed="81"/>
            <rFont val="Tahoma"/>
            <family val="2"/>
          </rPr>
          <t>Indique la Dependencia del NC reponsable del proyecto</t>
        </r>
        <r>
          <rPr>
            <sz val="9"/>
            <color indexed="81"/>
            <rFont val="Tahoma"/>
            <family val="2"/>
          </rPr>
          <t xml:space="preserve">
Si no aplica señale N/A</t>
        </r>
      </text>
    </comment>
    <comment ref="M13" authorId="0" shapeId="0">
      <text>
        <r>
          <rPr>
            <b/>
            <sz val="9"/>
            <color indexed="81"/>
            <rFont val="Tahoma"/>
            <family val="2"/>
          </rPr>
          <t>Indique la DT responsable del proyecto</t>
        </r>
        <r>
          <rPr>
            <sz val="9"/>
            <color indexed="81"/>
            <rFont val="Tahoma"/>
            <family val="2"/>
          </rPr>
          <t xml:space="preserve">
</t>
        </r>
      </text>
    </comment>
    <comment ref="N13" authorId="0" shapeId="0">
      <text>
        <r>
          <rPr>
            <b/>
            <sz val="9"/>
            <color indexed="81"/>
            <rFont val="Tahoma"/>
            <family val="2"/>
          </rPr>
          <t>Indique el AP responsable del proyecto</t>
        </r>
        <r>
          <rPr>
            <sz val="9"/>
            <color indexed="81"/>
            <rFont val="Tahoma"/>
            <family val="2"/>
          </rPr>
          <t xml:space="preserve">
</t>
        </r>
      </text>
    </comment>
    <comment ref="P13" authorId="0" shapeId="0">
      <text>
        <r>
          <rPr>
            <b/>
            <sz val="9"/>
            <color indexed="81"/>
            <rFont val="Tahoma"/>
            <family val="2"/>
          </rPr>
          <t>Correo electrónico del coordinador/supervisor del proyecto</t>
        </r>
        <r>
          <rPr>
            <sz val="9"/>
            <color indexed="81"/>
            <rFont val="Tahoma"/>
            <family val="2"/>
          </rPr>
          <t xml:space="preserve">
</t>
        </r>
      </text>
    </comment>
    <comment ref="Q13" authorId="0" shapeId="0">
      <text>
        <r>
          <rPr>
            <b/>
            <sz val="9"/>
            <color indexed="81"/>
            <rFont val="Tahoma"/>
            <family val="2"/>
          </rPr>
          <t>Teléfono de contacto del  coordinador/supervisor del proyecto</t>
        </r>
      </text>
    </comment>
    <comment ref="R13" authorId="0" shapeId="0">
      <text>
        <r>
          <rPr>
            <b/>
            <sz val="9"/>
            <color indexed="81"/>
            <rFont val="Tahoma"/>
            <family val="2"/>
          </rPr>
          <t>fecha de inicio del proyecto (día/mes/año). Ejemplo: 01/01/2018</t>
        </r>
      </text>
    </comment>
    <comment ref="S13" authorId="0" shapeId="0">
      <text>
        <r>
          <rPr>
            <b/>
            <sz val="9"/>
            <color indexed="81"/>
            <rFont val="Tahoma"/>
            <family val="2"/>
          </rPr>
          <t>fecha de finalización del proyecto (día/mes/año). Ejemplo: 31/12/2018</t>
        </r>
        <r>
          <rPr>
            <sz val="9"/>
            <color indexed="81"/>
            <rFont val="Tahoma"/>
            <family val="2"/>
          </rPr>
          <t xml:space="preserve">
</t>
        </r>
      </text>
    </comment>
    <comment ref="T13" authorId="0" shapeId="0">
      <text>
        <r>
          <rPr>
            <b/>
            <sz val="9"/>
            <color indexed="81"/>
            <rFont val="Tahoma"/>
            <family val="2"/>
          </rPr>
          <t>señale en meses y días la duración del proyecto. Ejemplo. 11 meses y 20 días</t>
        </r>
        <r>
          <rPr>
            <sz val="9"/>
            <color indexed="81"/>
            <rFont val="Tahoma"/>
            <family val="2"/>
          </rPr>
          <t xml:space="preserve">
</t>
        </r>
      </text>
    </comment>
    <comment ref="U13" authorId="0" shapeId="0">
      <text>
        <r>
          <rPr>
            <b/>
            <sz val="9"/>
            <color indexed="81"/>
            <rFont val="Tahoma"/>
            <family val="2"/>
          </rPr>
          <t xml:space="preserve">indique el estado del proyecto. Por ejemplo en ejecución, suspendido </t>
        </r>
        <r>
          <rPr>
            <sz val="9"/>
            <color indexed="81"/>
            <rFont val="Tahoma"/>
            <family val="2"/>
          </rPr>
          <t xml:space="preserve">
</t>
        </r>
      </text>
    </comment>
    <comment ref="V13" authorId="0" shapeId="0">
      <text>
        <r>
          <rPr>
            <b/>
            <sz val="9"/>
            <color indexed="81"/>
            <rFont val="Tahoma"/>
            <family val="2"/>
          </rPr>
          <t>Señale en número la cantidad de beneficiarios del proyecto</t>
        </r>
        <r>
          <rPr>
            <sz val="9"/>
            <color indexed="81"/>
            <rFont val="Tahoma"/>
            <family val="2"/>
          </rPr>
          <t xml:space="preserve">
</t>
        </r>
      </text>
    </comment>
    <comment ref="X13" authorId="0" shapeId="0">
      <text>
        <r>
          <rPr>
            <b/>
            <sz val="9"/>
            <color indexed="81"/>
            <rFont val="Tahoma"/>
            <family val="2"/>
          </rPr>
          <t>departamentos que se beneficiarán con el proyecto</t>
        </r>
        <r>
          <rPr>
            <sz val="9"/>
            <color indexed="81"/>
            <rFont val="Tahoma"/>
            <family val="2"/>
          </rPr>
          <t xml:space="preserve">
</t>
        </r>
      </text>
    </comment>
    <comment ref="Y13" authorId="0" shapeId="0">
      <text>
        <r>
          <rPr>
            <b/>
            <sz val="9"/>
            <color indexed="81"/>
            <rFont val="Tahoma"/>
            <family val="2"/>
          </rPr>
          <t>municipios que se beneficiarán con el proyecto</t>
        </r>
        <r>
          <rPr>
            <sz val="9"/>
            <color indexed="81"/>
            <rFont val="Tahoma"/>
            <family val="2"/>
          </rPr>
          <t xml:space="preserve">
</t>
        </r>
      </text>
    </comment>
    <comment ref="Z13" authorId="0" shapeId="0">
      <text>
        <r>
          <rPr>
            <b/>
            <sz val="9"/>
            <color indexed="81"/>
            <rFont val="Tahoma"/>
            <family val="2"/>
          </rPr>
          <t xml:space="preserve">Si aplica, Indique a que proyecto de inversión de la Entidad está asociado el proyecto de cooperación:
1.  Administración de las áreas del sistema de Parques Nacionales Naturales y coordinación del SINAP.
2. Fortalecimiento de la capacidad administrativa de PNN parael cumplimiento de su objeto misional
3. Administración de los recursos provenientes de la tasa por uso de agua para la protección y recuperación del recurso hídrico en áreas del SPNN
4. N/A. Si no aplica </t>
        </r>
        <r>
          <rPr>
            <sz val="9"/>
            <color indexed="81"/>
            <rFont val="Tahoma"/>
            <family val="2"/>
          </rPr>
          <t xml:space="preserve">
</t>
        </r>
      </text>
    </comment>
    <comment ref="AA13" authorId="0" shapeId="0">
      <text>
        <r>
          <rPr>
            <b/>
            <sz val="9"/>
            <color indexed="81"/>
            <rFont val="Tahoma"/>
            <family val="2"/>
          </rPr>
          <t>Indique a cual Programa PAI está asociado el proyecto.</t>
        </r>
        <r>
          <rPr>
            <sz val="9"/>
            <color indexed="81"/>
            <rFont val="Tahoma"/>
            <family val="2"/>
          </rPr>
          <t xml:space="preserve">
Ser coherente con lo reportado en el POA de las dependencias involucradas</t>
        </r>
      </text>
    </comment>
    <comment ref="AB13" authorId="0" shapeId="0">
      <text>
        <r>
          <rPr>
            <b/>
            <sz val="9"/>
            <color indexed="81"/>
            <rFont val="Tahoma"/>
            <family val="2"/>
          </rPr>
          <t xml:space="preserve">indique a cual subprograma PAI está asociado el proyecto. 
</t>
        </r>
        <r>
          <rPr>
            <sz val="9"/>
            <color indexed="81"/>
            <rFont val="Tahoma"/>
            <family val="2"/>
          </rPr>
          <t>Ser coherente con lo reportado en el POA de las dependencias involucradas</t>
        </r>
        <r>
          <rPr>
            <sz val="9"/>
            <color indexed="81"/>
            <rFont val="Tahoma"/>
            <family val="2"/>
          </rPr>
          <t xml:space="preserve">
</t>
        </r>
      </text>
    </comment>
    <comment ref="AC13" authorId="0" shapeId="0">
      <text>
        <r>
          <rPr>
            <b/>
            <sz val="9"/>
            <color indexed="81"/>
            <rFont val="Tahoma"/>
            <family val="2"/>
          </rPr>
          <t>Indique a cual meta PAI está asociado el proyecto de cooperación</t>
        </r>
        <r>
          <rPr>
            <sz val="9"/>
            <color indexed="81"/>
            <rFont val="Tahoma"/>
            <family val="2"/>
          </rPr>
          <t xml:space="preserve">
</t>
        </r>
      </text>
    </comment>
    <comment ref="AD13" authorId="0" shapeId="0">
      <text>
        <r>
          <rPr>
            <b/>
            <sz val="9"/>
            <color indexed="81"/>
            <rFont val="Tahoma"/>
            <family val="2"/>
          </rPr>
          <t>nombre del indicador de producto o de gestión reportado en el POA 2018</t>
        </r>
        <r>
          <rPr>
            <sz val="9"/>
            <color indexed="81"/>
            <rFont val="Tahoma"/>
            <family val="2"/>
          </rPr>
          <t xml:space="preserve">
Referencie cada indicador de producto o de gestión (POA) asociado al proyecto de cooperación según sea necesario.
Utilice cuantas filas sean necesarias por indicador de producto o de gestión del POA, que se asocia al proyecto de cooperación</t>
        </r>
      </text>
    </comment>
    <comment ref="AE13" authorId="0" shapeId="0">
      <text>
        <r>
          <rPr>
            <b/>
            <sz val="9"/>
            <color indexed="81"/>
            <rFont val="Tahoma"/>
            <family val="2"/>
          </rPr>
          <t xml:space="preserve">señale en </t>
        </r>
        <r>
          <rPr>
            <b/>
            <u/>
            <sz val="9"/>
            <color indexed="81"/>
            <rFont val="Tahoma"/>
            <family val="2"/>
          </rPr>
          <t>número</t>
        </r>
        <r>
          <rPr>
            <b/>
            <sz val="9"/>
            <color indexed="81"/>
            <rFont val="Tahoma"/>
            <family val="2"/>
          </rPr>
          <t xml:space="preserve"> la meta propuesta en el POA 2018
</t>
        </r>
        <r>
          <rPr>
            <sz val="9"/>
            <color indexed="81"/>
            <rFont val="Tahoma"/>
            <family val="2"/>
          </rPr>
          <t xml:space="preserve">Utilice cuantas filas sean necesarias por meta del indicador de producto o de gestión del POA, que se asocia al proyecto de cooperación
</t>
        </r>
      </text>
    </comment>
    <comment ref="AF13" authorId="0" shapeId="0">
      <text>
        <r>
          <rPr>
            <b/>
            <sz val="9"/>
            <color indexed="81"/>
            <rFont val="Tahoma"/>
            <family val="2"/>
          </rPr>
          <t xml:space="preserve">Señale en número la meta del proyecto de cooperación para 2018 en relación con la meta del POA
</t>
        </r>
        <r>
          <rPr>
            <sz val="9"/>
            <color indexed="81"/>
            <rFont val="Tahoma"/>
            <family val="2"/>
          </rPr>
          <t>Es decir, cuál es el aporte del proyecto de cooperación  a la meta del indicador de producto o de gestión  del POA 2018.
Utilice cuantas filas sean necesarias por meta del indicador de producto o de gestión
Para el ejemplo, la meta del indicador de producto o de gestión  del POA  es 4 y el proyecto de cooperación contribuirá con 2 a dicha meta.</t>
        </r>
        <r>
          <rPr>
            <b/>
            <sz val="9"/>
            <color indexed="81"/>
            <rFont val="Tahoma"/>
            <family val="2"/>
          </rPr>
          <t xml:space="preserve">
</t>
        </r>
      </text>
    </comment>
    <comment ref="AG13" authorId="0" shapeId="0">
      <text>
        <r>
          <rPr>
            <b/>
            <sz val="9"/>
            <color indexed="81"/>
            <rFont val="Tahoma"/>
            <family val="2"/>
          </rPr>
          <t xml:space="preserve">Señale el número de consecutivo del POA.
</t>
        </r>
        <r>
          <rPr>
            <sz val="9"/>
            <color indexed="81"/>
            <rFont val="Tahoma"/>
            <family val="2"/>
          </rPr>
          <t xml:space="preserve">Este número corresponde al número de la fila del POA en el que está registrado el indicador de producto o gestión
</t>
        </r>
      </text>
    </comment>
    <comment ref="AH13" authorId="0" shapeId="0">
      <text>
        <r>
          <rPr>
            <b/>
            <sz val="9"/>
            <color indexed="81"/>
            <rFont val="Tahoma"/>
            <family val="2"/>
          </rPr>
          <t>indique las actividades a desarrollar por su dependencia en 2017, en el marco del proyecto de cooperación</t>
        </r>
        <r>
          <rPr>
            <sz val="9"/>
            <color indexed="81"/>
            <rFont val="Tahoma"/>
            <family val="2"/>
          </rPr>
          <t xml:space="preserve">
Utilice cuantas filas sean necesarias por actividad</t>
        </r>
      </text>
    </comment>
    <comment ref="AI13" authorId="0" shapeId="0">
      <text>
        <r>
          <rPr>
            <b/>
            <sz val="9"/>
            <color indexed="81"/>
            <rFont val="Tahoma"/>
            <family val="2"/>
          </rPr>
          <t xml:space="preserve">Describa las metas establecidas para 2018 en el marco del proyecto de cooperación
</t>
        </r>
        <r>
          <rPr>
            <sz val="9"/>
            <color indexed="81"/>
            <rFont val="Tahoma"/>
            <family val="2"/>
          </rPr>
          <t xml:space="preserve">
Utilice cuantas filas sean necesarias para señalar cada producto de 2018</t>
        </r>
      </text>
    </comment>
    <comment ref="AJ13" authorId="0" shapeId="0">
      <text>
        <r>
          <rPr>
            <b/>
            <sz val="9"/>
            <color indexed="81"/>
            <rFont val="Tahoma"/>
            <family val="2"/>
          </rPr>
          <t>Señale en número la meta del producto o compromiso del proyecto de cooperación para 2018</t>
        </r>
        <r>
          <rPr>
            <sz val="9"/>
            <color indexed="81"/>
            <rFont val="Tahoma"/>
            <family val="2"/>
          </rPr>
          <t xml:space="preserve">
</t>
        </r>
      </text>
    </comment>
    <comment ref="AK13" authorId="0" shapeId="0">
      <text>
        <r>
          <rPr>
            <b/>
            <sz val="9"/>
            <color indexed="81"/>
            <rFont val="Tahoma"/>
            <family val="2"/>
          </rPr>
          <t>reporte en número según corresponda, el avance de la meta del producto planteada en 2018 para el proyecto de cooperación</t>
        </r>
        <r>
          <rPr>
            <sz val="9"/>
            <color indexed="81"/>
            <rFont val="Tahoma"/>
            <family val="2"/>
          </rPr>
          <t xml:space="preserve">
</t>
        </r>
      </text>
    </comment>
    <comment ref="AL13" authorId="0" shapeId="0">
      <text>
        <r>
          <rPr>
            <b/>
            <sz val="9"/>
            <color indexed="81"/>
            <rFont val="Tahoma"/>
            <family val="2"/>
          </rPr>
          <t>Describa los avances/productos obtenidos en la vigencia y/o período a reportar.</t>
        </r>
        <r>
          <rPr>
            <sz val="9"/>
            <color indexed="81"/>
            <rFont val="Tahoma"/>
            <family val="2"/>
          </rPr>
          <t xml:space="preserve">
Se recomienda que estos estén acordes con lo reportado en el seguimiento al POA y en los informes de gestión en relación unicamente con el proyecto de cooperación.
Máximo 300 carácteres</t>
        </r>
      </text>
    </comment>
    <comment ref="AN13" authorId="0" shapeId="0">
      <text>
        <r>
          <rPr>
            <b/>
            <sz val="9"/>
            <color indexed="81"/>
            <rFont val="Tahoma"/>
            <family val="2"/>
          </rPr>
          <t xml:space="preserve">Esta columna no es obligatorio su diligenciamiento
Diligencie en caso de querer ampliar la información reportada  en los avances cuantitativos
</t>
        </r>
      </text>
    </comment>
    <comment ref="AO13" authorId="0" shapeId="0">
      <text>
        <r>
          <rPr>
            <b/>
            <sz val="9"/>
            <color indexed="81"/>
            <rFont val="Tahoma"/>
            <family val="2"/>
          </rPr>
          <t>reporte en número según corresponda, el avance de la meta del producto planteada en 2018 para el proyecto de cooperación</t>
        </r>
        <r>
          <rPr>
            <sz val="9"/>
            <color indexed="81"/>
            <rFont val="Tahoma"/>
            <family val="2"/>
          </rPr>
          <t xml:space="preserve">
</t>
        </r>
      </text>
    </comment>
    <comment ref="AP13" authorId="0" shapeId="0">
      <text>
        <r>
          <rPr>
            <b/>
            <sz val="9"/>
            <color indexed="81"/>
            <rFont val="Tahoma"/>
            <family val="2"/>
          </rPr>
          <t>Describa los avances/productos obtenidos en la vigencia y/o período a reportar.</t>
        </r>
        <r>
          <rPr>
            <sz val="9"/>
            <color indexed="81"/>
            <rFont val="Tahoma"/>
            <family val="2"/>
          </rPr>
          <t xml:space="preserve">
Se recomienda que estos estén acordes con lo reportado en el seguimiento al POA y en los informes de gestión en relación unicamente con el proyecto de cooperación.
Máximo 300 carácteres</t>
        </r>
      </text>
    </comment>
    <comment ref="AR13" authorId="0" shapeId="0">
      <text>
        <r>
          <rPr>
            <b/>
            <sz val="9"/>
            <color indexed="81"/>
            <rFont val="Tahoma"/>
            <family val="2"/>
          </rPr>
          <t xml:space="preserve">Esta columna no es obligatorio su diligenciamiento
Diligencie en caso de querer ampliar la información reportada  en los avances cuantitativos
</t>
        </r>
      </text>
    </comment>
    <comment ref="AS13" authorId="0" shapeId="0">
      <text>
        <r>
          <rPr>
            <b/>
            <sz val="9"/>
            <color indexed="81"/>
            <rFont val="Tahoma"/>
            <family val="2"/>
          </rPr>
          <t>reporte en número según corresponda, el avance de la meta del producto planteada en 2018 para el proyecto de cooperación</t>
        </r>
        <r>
          <rPr>
            <sz val="9"/>
            <color indexed="81"/>
            <rFont val="Tahoma"/>
            <family val="2"/>
          </rPr>
          <t xml:space="preserve">
</t>
        </r>
      </text>
    </comment>
    <comment ref="AT13" authorId="0" shapeId="0">
      <text>
        <r>
          <rPr>
            <b/>
            <sz val="9"/>
            <color indexed="81"/>
            <rFont val="Tahoma"/>
            <family val="2"/>
          </rPr>
          <t>Describa los avances/productos obtenidos en la vigencia y/o período a reportar.</t>
        </r>
        <r>
          <rPr>
            <sz val="9"/>
            <color indexed="81"/>
            <rFont val="Tahoma"/>
            <family val="2"/>
          </rPr>
          <t xml:space="preserve">
Se recomienda que estos estén acordes con lo reportado en el seguimiento al POA y en los informes de gestión en relación unicamente con el proyecto de cooperación.
Máximo 300 carácteres</t>
        </r>
      </text>
    </comment>
    <comment ref="AV13" authorId="0" shapeId="0">
      <text>
        <r>
          <rPr>
            <b/>
            <sz val="9"/>
            <color indexed="81"/>
            <rFont val="Tahoma"/>
            <family val="2"/>
          </rPr>
          <t xml:space="preserve">Esta columna no es obligatorio su diligenciamiento
Diligencie en caso de querer ampliar la información reportada  en los avances cuantitativos
</t>
        </r>
      </text>
    </comment>
    <comment ref="AW13" authorId="0" shapeId="0">
      <text>
        <r>
          <rPr>
            <b/>
            <sz val="9"/>
            <color indexed="81"/>
            <rFont val="Tahoma"/>
            <family val="2"/>
          </rPr>
          <t>reporte en número según corresponda, el avance de la meta del producto planteada en 2018 para el proyecto de cooperación</t>
        </r>
        <r>
          <rPr>
            <sz val="9"/>
            <color indexed="81"/>
            <rFont val="Tahoma"/>
            <family val="2"/>
          </rPr>
          <t xml:space="preserve">
</t>
        </r>
      </text>
    </comment>
    <comment ref="AX13" authorId="0" shapeId="0">
      <text>
        <r>
          <rPr>
            <b/>
            <sz val="9"/>
            <color indexed="81"/>
            <rFont val="Tahoma"/>
            <family val="2"/>
          </rPr>
          <t>Describa los avances/productos obtenidos en la vigencia y/o período a reportar.</t>
        </r>
        <r>
          <rPr>
            <sz val="9"/>
            <color indexed="81"/>
            <rFont val="Tahoma"/>
            <family val="2"/>
          </rPr>
          <t xml:space="preserve">
Se recomienda que estos estén acordes con lo reportado en el seguimiento al POA y en los informes de gestión en relación unicamente con el proyecto de cooperación.
Máximo 300 carácteres</t>
        </r>
      </text>
    </comment>
    <comment ref="AZ13" authorId="0" shapeId="0">
      <text>
        <r>
          <rPr>
            <sz val="9"/>
            <color indexed="81"/>
            <rFont val="Tahoma"/>
            <family val="2"/>
          </rPr>
          <t>Esta columna no es obligatorio su diligenciamiento
Diligencie en caso de querer ampliar la información reportada  en los avances cuantitativos</t>
        </r>
        <r>
          <rPr>
            <b/>
            <sz val="9"/>
            <color indexed="81"/>
            <rFont val="Tahoma"/>
            <family val="2"/>
          </rPr>
          <t xml:space="preserve">
</t>
        </r>
      </text>
    </comment>
    <comment ref="BA13" authorId="0" shapeId="0">
      <text>
        <r>
          <rPr>
            <sz val="9"/>
            <color indexed="81"/>
            <rFont val="Tahoma"/>
            <family val="2"/>
          </rPr>
          <t>*Nota 1: Si en el marco de la ejecución del proyecto/convenio de cooperación, la Entidad no está ejecutando recursos del cooperante y/o no se comprometieron contrapartidas para dicho proyecto en la vigencia 2018, por favor informar de ello en la columna de “Observaciones” de la matriz.
*Nota 2: Para los casos en que no se ejecuten en la Entidad recursos del cooperante y/o no se aporte por parte de PNNC contrapartidas relacionadas con el proyecto/convenio, informar en la columna de “Observaciones” de la matriz cuál es la participación o contribución  de PNN a la ejecución del proyecto e indicar cuál es el rol que la Entidad representa en el convenio/proyecto. Así mismo, informar qué seguimiento  realiza su dependencia a ese tipo de proyecto.
*Nota 3: Independientemente del tipo de contribución o participación que tenga PNNC en la ejecución del proyecto de cooperación, se deben reportar todos los proyectos de cooperación en ejecución, en la matriz de seguimiento a proyectos de cooperación. 
*Nota 4: Para los casos en que aplique la ejecución de recursos de cooperación por parte de la Entidad y/o contrapartidas, la información de ejecución financiera debe ser actualizada  en las columnas  correspondientes en la matriz.</t>
        </r>
        <r>
          <rPr>
            <b/>
            <sz val="9"/>
            <color indexed="81"/>
            <rFont val="Tahoma"/>
            <family val="2"/>
          </rPr>
          <t xml:space="preserve">
</t>
        </r>
        <r>
          <rPr>
            <sz val="9"/>
            <color indexed="81"/>
            <rFont val="Tahoma"/>
            <family val="2"/>
          </rPr>
          <t xml:space="preserve">
</t>
        </r>
      </text>
    </comment>
    <comment ref="BB13" authorId="0" shapeId="0">
      <text>
        <r>
          <rPr>
            <b/>
            <sz val="9"/>
            <color indexed="81"/>
            <rFont val="Tahoma"/>
            <family val="2"/>
          </rPr>
          <t>Indique según corresponda el tipo de moneda:
USD: Dólares
EU: Euros
COP: Pesos Colombianos</t>
        </r>
        <r>
          <rPr>
            <sz val="9"/>
            <color indexed="81"/>
            <rFont val="Tahoma"/>
            <family val="2"/>
          </rPr>
          <t xml:space="preserve">
</t>
        </r>
      </text>
    </comment>
    <comment ref="BC13" authorId="0" shapeId="0">
      <text>
        <r>
          <rPr>
            <b/>
            <sz val="9"/>
            <color indexed="81"/>
            <rFont val="Tahoma"/>
            <family val="2"/>
          </rPr>
          <t>valor aportado por el Cooperante Internacional (USD, EU, COP)</t>
        </r>
      </text>
    </comment>
    <comment ref="BD13" authorId="0" shapeId="0">
      <text>
        <r>
          <rPr>
            <b/>
            <sz val="9"/>
            <color indexed="81"/>
            <rFont val="Tahoma"/>
            <family val="2"/>
          </rPr>
          <t>Valor aportado por el Cooperante Nacional (USD, EU, COP)</t>
        </r>
        <r>
          <rPr>
            <sz val="9"/>
            <color indexed="81"/>
            <rFont val="Tahoma"/>
            <family val="2"/>
          </rPr>
          <t xml:space="preserve">
</t>
        </r>
      </text>
    </comment>
    <comment ref="BE13" authorId="0" shapeId="0">
      <text>
        <r>
          <rPr>
            <b/>
            <sz val="9"/>
            <color indexed="81"/>
            <rFont val="Tahoma"/>
            <family val="2"/>
          </rPr>
          <t>Valor del aporte de PNN al proyecto (USD, EU, COP)</t>
        </r>
        <r>
          <rPr>
            <sz val="9"/>
            <color indexed="81"/>
            <rFont val="Tahoma"/>
            <family val="2"/>
          </rPr>
          <t xml:space="preserve">
</t>
        </r>
      </text>
    </comment>
    <comment ref="BF13" authorId="0" shapeId="0">
      <text>
        <r>
          <rPr>
            <b/>
            <sz val="9"/>
            <color indexed="81"/>
            <rFont val="Tahoma"/>
            <family val="2"/>
          </rPr>
          <t>Indique el valor total del proyecto en pesos (COL)</t>
        </r>
        <r>
          <rPr>
            <sz val="9"/>
            <color indexed="81"/>
            <rFont val="Tahoma"/>
            <family val="2"/>
          </rPr>
          <t xml:space="preserve">
Tener en cuenta el cambio de moneda a PESOS COLOMBIANOS</t>
        </r>
      </text>
    </comment>
    <comment ref="BG13" authorId="0" shapeId="0">
      <text>
        <r>
          <rPr>
            <b/>
            <sz val="9"/>
            <color indexed="81"/>
            <rFont val="Tahoma"/>
            <family val="2"/>
          </rPr>
          <t xml:space="preserve">valor total del aporte del cooperante (nacional o internacional)
</t>
        </r>
        <r>
          <rPr>
            <sz val="9"/>
            <color indexed="81"/>
            <rFont val="Tahoma"/>
            <family val="2"/>
          </rPr>
          <t>Igual al valor de la sumatoria de las columnas AP y AQ (valor en pesos- COL)</t>
        </r>
      </text>
    </comment>
    <comment ref="BO13" authorId="0" shapeId="0">
      <text>
        <r>
          <rPr>
            <b/>
            <sz val="9"/>
            <color indexed="81"/>
            <rFont val="Tahoma"/>
            <family val="2"/>
          </rPr>
          <t>Indique según corresponda el tipo de moneda:
USD: Dólares
EU: Euros
COP: Pesos Colombianos</t>
        </r>
        <r>
          <rPr>
            <sz val="9"/>
            <color indexed="81"/>
            <rFont val="Tahoma"/>
            <family val="2"/>
          </rPr>
          <t xml:space="preserve">
</t>
        </r>
      </text>
    </comment>
    <comment ref="BP13" authorId="0" shapeId="0">
      <text>
        <r>
          <rPr>
            <b/>
            <sz val="9"/>
            <color indexed="81"/>
            <rFont val="Tahoma"/>
            <family val="2"/>
          </rPr>
          <t>valor aportado por el Cooperante Internacional (USD, EU, COP) para ejecución en 2018</t>
        </r>
      </text>
    </comment>
    <comment ref="BQ13" authorId="0" shapeId="0">
      <text>
        <r>
          <rPr>
            <b/>
            <sz val="9"/>
            <color indexed="81"/>
            <rFont val="Tahoma"/>
            <family val="2"/>
          </rPr>
          <t>Valor aportado por el Cooperante Nacional (USD, EU, COP) para ejecución en 2018</t>
        </r>
        <r>
          <rPr>
            <sz val="9"/>
            <color indexed="81"/>
            <rFont val="Tahoma"/>
            <family val="2"/>
          </rPr>
          <t xml:space="preserve">
</t>
        </r>
      </text>
    </comment>
    <comment ref="BR13" authorId="0" shapeId="0">
      <text>
        <r>
          <rPr>
            <b/>
            <sz val="9"/>
            <color indexed="81"/>
            <rFont val="Tahoma"/>
            <family val="2"/>
          </rPr>
          <t>Valor del aporte de PNN al proyecto (USD, EU, COP) para el año 2018</t>
        </r>
        <r>
          <rPr>
            <sz val="9"/>
            <color indexed="81"/>
            <rFont val="Tahoma"/>
            <family val="2"/>
          </rPr>
          <t xml:space="preserve">
</t>
        </r>
      </text>
    </comment>
    <comment ref="BS13" authorId="0" shapeId="0">
      <text>
        <r>
          <rPr>
            <b/>
            <sz val="9"/>
            <color indexed="81"/>
            <rFont val="Tahoma"/>
            <family val="2"/>
          </rPr>
          <t>Indique el valor total del proyecto en pesos (COL)  que se espera ejecutar en 2018</t>
        </r>
        <r>
          <rPr>
            <sz val="9"/>
            <color indexed="81"/>
            <rFont val="Tahoma"/>
            <family val="2"/>
          </rPr>
          <t xml:space="preserve">
Tener en cuenta el cambio de moneda a PESOS COLOMBIANOS</t>
        </r>
      </text>
    </comment>
    <comment ref="BT13" authorId="0" shapeId="0">
      <text>
        <r>
          <rPr>
            <b/>
            <sz val="9"/>
            <color indexed="81"/>
            <rFont val="Tahoma"/>
            <family val="2"/>
          </rPr>
          <t xml:space="preserve">valor total del aporte del cooperante (nacional o internacional)
</t>
        </r>
        <r>
          <rPr>
            <sz val="9"/>
            <color indexed="81"/>
            <rFont val="Tahoma"/>
            <family val="2"/>
          </rPr>
          <t>Igual al valor de la sumatoria de las columnas AP y AQ (valor en pesos- COL)</t>
        </r>
      </text>
    </comment>
  </commentList>
</comments>
</file>

<file path=xl/sharedStrings.xml><?xml version="1.0" encoding="utf-8"?>
<sst xmlns="http://schemas.openxmlformats.org/spreadsheetml/2006/main" count="943" uniqueCount="455">
  <si>
    <t>OBLIGACIONES</t>
  </si>
  <si>
    <t>JUSTIFICACIÓN</t>
  </si>
  <si>
    <t>AREA PROTEGIDA</t>
  </si>
  <si>
    <t xml:space="preserve">DEPENDENCIA </t>
  </si>
  <si>
    <t>CLASE</t>
  </si>
  <si>
    <t xml:space="preserve">AÑO DE SUSCRIPCIÓN </t>
  </si>
  <si>
    <t>NOMBRE Y CARGO DE QUIEN SUSCRIBE EL CONVENIO</t>
  </si>
  <si>
    <t xml:space="preserve">ESTADO ACTUAL </t>
  </si>
  <si>
    <t>ENTIDAD : NOMBRE COMPLETO</t>
  </si>
  <si>
    <t xml:space="preserve">NÚMERO DE CONVENIO OTORGADO POR PNN DE COLOMBIA </t>
  </si>
  <si>
    <t xml:space="preserve">NÚMERO ESPECIFICO - OTORGADO POR LA PARTE (en caso que se determine) </t>
  </si>
  <si>
    <t xml:space="preserve">FECHA SUSCRIPCIÓN CONVENIO </t>
  </si>
  <si>
    <t>CANTIDAD DE VECES REGISTRADO EN EL SIRECI</t>
  </si>
  <si>
    <t xml:space="preserve">OBJETO DEL CONVENIO </t>
  </si>
  <si>
    <t>VALOR TOTAL DEL CONVENIO (En pesos)</t>
  </si>
  <si>
    <t xml:space="preserve">VALOR TOTAL DEL CONVENIO (En pesos), APORTES DE PARQUES </t>
  </si>
  <si>
    <t xml:space="preserve">NÚMERO DEL NIT O CC. ENTIDAD QUE INTERVIEN EN EL CONVENIO: </t>
  </si>
  <si>
    <t>ENTIDAD : DÍGITO DE VERIFICACIÓN DEL NIT</t>
  </si>
  <si>
    <t>DURACIÓN</t>
  </si>
  <si>
    <t>GARANTÍAS : TIPO DE GARANTÍA</t>
  </si>
  <si>
    <t>GARANTÍAS : RIESGOS ASEGURADOS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</si>
  <si>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</si>
  <si>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</si>
  <si>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</si>
  <si>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</si>
  <si>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</si>
  <si>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</si>
  <si>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</si>
  <si>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</si>
  <si>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</si>
  <si>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</si>
  <si>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</si>
  <si>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NOMBRE COMPLETO</t>
  </si>
  <si>
    <t>ADICIONES</t>
  </si>
  <si>
    <t>ADICIONES : VALOR TOTAL</t>
  </si>
  <si>
    <t>ADICIONES : NÚMERO DE DÍAS</t>
  </si>
  <si>
    <t>FECHA INCIO CONVENIO o CONTRATO</t>
  </si>
  <si>
    <t>FECHA TERMINACIÓN CONVENIO o CONTRATO</t>
  </si>
  <si>
    <t>FECHA LIQUIDACIÓN CONVENIO o CONTRATO</t>
  </si>
  <si>
    <t>PORCENTAJE DE AVANCE FÍSICO PROGRAMADO</t>
  </si>
  <si>
    <t>PORCENTAJE DE AVANCE FÍSICO REAL</t>
  </si>
  <si>
    <t>PORCENTAJE AVANCE PRESUPUESTAL PROGRAMADO</t>
  </si>
  <si>
    <t>PORCENTAJE AVANCE PRESUPUESTAL REAL</t>
  </si>
  <si>
    <t>Parques Nacionales dentro de sus propósitos institucionales tiene la responsabilidad de implementar actividades tendientes a consolidar el ordenamiento ecoturístico en la Sierra Nevada del PNN El Cocuy. Dentro de este propísilto  se ha venido adelantando capacitaciones a los pobladores de las zonas aledañas a la Sierra , con el objeto de mejorar la atención a visitantes. Por esta razón se debe consolidar un proceso formal de capacitación que permita alguna clase de certificación otorgada por una institucion reconocida a nivel nacional, por lo que se requiere la articulación con el SENA para éstas capacitaciones.</t>
  </si>
  <si>
    <t>PNN El COCUY</t>
  </si>
  <si>
    <t>DIRECCION TERRITORIAL ANDES NORORIENTALES</t>
  </si>
  <si>
    <t>1 CONVENIO INTERADMINISTRATIVO</t>
  </si>
  <si>
    <t>FABIO VILLAMIZAR DURAN</t>
  </si>
  <si>
    <t xml:space="preserve">TERMINADO </t>
  </si>
  <si>
    <t>SERVICIO NACIONAL DE APREDIZAJE SENA REGIONAL SANTANDER</t>
  </si>
  <si>
    <t/>
  </si>
  <si>
    <t>COOPERACIÓN INTERINSTITUCIONAL PARA REALIZAR CAPACITACIÓN TÉCNICA DIRIGIDA A LOS HABITANTES DEL SECTOR OCCIDENTAL DEL PNN EL COCUY Y FUNCIONARIOS DE LA DTAN PARQUE EL COCUY</t>
  </si>
  <si>
    <t xml:space="preserve"> Sin valor</t>
  </si>
  <si>
    <t>5 años</t>
  </si>
  <si>
    <t>NO CONSTITUYÓ GARANTÍAS</t>
  </si>
  <si>
    <t>NO SE DILIGENCIA INFORMACIÓN PARA ESTE FORMULARIO EN ESTE PERÍODO DE REPORTE</t>
  </si>
  <si>
    <t>SUPERVISOR</t>
  </si>
  <si>
    <t>CÉDULA DE CIUDADANÍA</t>
  </si>
  <si>
    <t>HENRY PINZÓN BENAVIDES</t>
  </si>
  <si>
    <t>NO</t>
  </si>
  <si>
    <t>2 CONVENIO DE COOPERACION INTERINSTITUCIONAL 001 del 2013</t>
  </si>
  <si>
    <t xml:space="preserve">No se evidencia obligaciones para presentar como producto al respecto por parte del supervisor </t>
  </si>
  <si>
    <t xml:space="preserve">En  el PNN El Cocuy se vienen adelantando iniciativas tendientes a consolidar el ordenamiento ecoturistico , con miras a mitigar presiones las presiones ejercidas por las comunidades,, por lo que es necesario la capacitación  de los prestadores de servicios ecoturisticos </t>
  </si>
  <si>
    <t xml:space="preserve">CONVENIO DE COOPERACION INTERINSTITUCIONAL </t>
  </si>
  <si>
    <t>VIGENTE</t>
  </si>
  <si>
    <t>SERVICIO NACIONAL DE APREDIZAJE SENA REGIONAL BOYACA</t>
  </si>
  <si>
    <t>Sin valor</t>
  </si>
  <si>
    <t xml:space="preserve"> NO CONSTITUYÓ GARANTÍAS</t>
  </si>
  <si>
    <t xml:space="preserve"> NO SE DILIGENCIA INFORMACIÓN PARA ESTE FORMULARIO EN ESTE PERÍODO DE REPORTE</t>
  </si>
  <si>
    <t xml:space="preserve"> SUPERVISOR</t>
  </si>
  <si>
    <t>3 CÉDULA DE CIUDADANÍA</t>
  </si>
  <si>
    <t>El PNN El Cocuy cuenta con la Sierra Nevada de Guicán, Cocuy y Chita y hay tres accesos principales. De otra parte, cada año aumenta significativamente el número de visitantes; por lo que se requiere del apoyo de la Cruz Roja Colombiana para el tema de atención y prevención de emergencias en la Sierra Nevada y sus inmediaciones.</t>
  </si>
  <si>
    <t>PNN EL COCUY</t>
  </si>
  <si>
    <t>CRUZ ROJA COLOMBIANA SECCIONAL BOYACÁ</t>
  </si>
  <si>
    <t>ACUERDO DE COOPERACIÓN  ENTRE LA UAESPNN DIRECCIÓN TERRITORIAL NORANDINA Y LA CRUSZ ROJA COLOMBIANA SECCIONAL BOYACÁ DE CARÁCTER OPERATIVO, TÉCNICO Y DE FORMACIÓN QUE PORMUEVA ACCIONES TENDIENTES A CONTRIBUIR EN LA ADECUADA PREVENCIÓN Y ATENCIÓN DE EMERGENCIAS EN EL PNN EL COCUY</t>
  </si>
  <si>
    <t xml:space="preserve"> CÉDULA DE CIUDADANÍA</t>
  </si>
  <si>
    <t>7 CONVENIO MARCO DE COOPERACION 0105 de 2013</t>
  </si>
  <si>
    <t xml:space="preserve">1. Ejecutar el plan de acción de periodo y el operativo anual.
2. Presentar informes de avance del presente convenio al Comité Directivo dos veces al año con intervalo de seis (06) meses. 
3. Presentar informes sobre la ejecución del presente convenio específico que les soliciten los supervisores del mismo. 
</t>
  </si>
  <si>
    <t>Parques Nacionales dentro de sus propósitos institucionales tiene la responsabilidad de incrementar el conocimiento de los valores naturales, culturales y servicios ambientales de las áreas del SPNN, asi como la de contar con información oportuna y sistemática acerca del estado y presiones sobre los valores objeto de conservación VOC. Dentro de este proceso se ha venido construyendo e implementando de las áreas y de las territoriales. Por lo anterior se debe consolidar un proceso formal de cooperación con la Universidad del orden departamental y regional que permita el desarrollo de actividades conjuntas  de investigación y la Universidad Francisco de Paula Santander Ocaña tiene la experiencia de este tipo de trabajo conjunto.</t>
  </si>
  <si>
    <t>PNN TAMA,  PNN CATATUMBO BARI, PNN SERRANIA LOS YARIGUIES, SFF -GUANENTA ALT0 RIO FONCE, PNN PISBA,  AREA NATURAL UNICA LOS ESTORAQUES, SFF IGUAQUE, PNN EL COCUY</t>
  </si>
  <si>
    <t xml:space="preserve">CONVENIO MARCO DE COOPERACION </t>
  </si>
  <si>
    <t>UNIVERSIDAD FRACISCO DE PAULA SANTANDER - OCAÑA</t>
  </si>
  <si>
    <t>Aunar esfuerzos y recursos humanos, financieros, cientificos  y tecnológicos para el desarrollo conjunto de programas y actividades relacionadas con Planes de investigación y Programas de Monitoreo de Valores Objeto de Conservación y las presiones  asociadas a las Areas Naturales Protegidas adscritas a la Dirección Territorial Andes Nororientales de Parques Nacionales Naturales de Colombia, y nuevas áreas que se declaren  y queden ascritas a la Dirección Territorial Andes Nororientales durante la vigencia de este convenio</t>
  </si>
  <si>
    <t>5 AÑOS</t>
  </si>
  <si>
    <t>LUIS HERNANDO MENESES MORENO</t>
  </si>
  <si>
    <t>1 CONVENIO DE COOPERACION INTERINSTITUCIONAL 002 DEL 14-06-2012</t>
  </si>
  <si>
    <t xml:space="preserve">Por parte de las partes: elaborar un plan acciones a desarrollar anualmente por parte de la unidad ambiental de investigación y comunicaciones K´AIWA
</t>
  </si>
  <si>
    <t>El PNN EL COCUY  viene apoyando un grupo de comunicación comunitaria conformado por estudiantes de la Normal Superior Nuestra Señora del Rosario de Guicán de la Serranía denominado KÁIWA. Este grupo viene siendo capacitado en tema de edición de videos, edición de radio, redacción, elaboración de libretos y se pretende que se convierta en un grupo de comunicación que genere acciones de comunicación para que apoyen las labores del PNN El Cocuy.</t>
  </si>
  <si>
    <t>ESCUELA NORMAL SUPERIOR NUESTRA SEÑORA DEL ROSARIO DE GUICAN DE LA SIERRA</t>
  </si>
  <si>
    <t>Aunar esfuerzos interinstitucionnales para el desarrollo del proceso de investigación, divulgación y comunicación y trabajo social.</t>
  </si>
  <si>
    <t>2 SUPERVISOR</t>
  </si>
  <si>
    <t>SI</t>
  </si>
  <si>
    <t>14 de Junio de 2012</t>
  </si>
  <si>
    <t>13 de Junio de 2022</t>
  </si>
  <si>
    <t>9 CONVENIO MARCO DE COOPERACION INSTITUCIONAL 001 de 2014</t>
  </si>
  <si>
    <t xml:space="preserve">1. Presentar un informe anual y uno final de actividades y resultados obtenidos, y dificultades presentadas si las hubo;
2. funciones del comité coordinador : b. emitir informes semestrales para la supervisión del convenio donde conste el cumplimiento de los compromisos asumidos en el acta mencionada  clausula segunda (permiso o autorización emitida por el grupo de trámites y evaluación ambiental de PNN)
</t>
  </si>
  <si>
    <t xml:space="preserve">En el proceso de reformulacion de planes de manejo de las Areas Protegidas dela Direccion Territorial Andes Nororientales (2012-2013), una de las situaciones identificadas en el diagnostico fue la poca informacion con la que se cuenta de los valores objetos de conservación; situacion  que no favorece la toma de decisiones para el manejo, razon por la cual contar con un participe en el proceso de investigacion y monitoreo como lo es la Univesidad Pontificia Bolivariana de Bucaramanga es de gran importancia para la construccion de elementos que permitan el cumplimiento de la mision institucional de Parques Nacionales Naturales. </t>
  </si>
  <si>
    <t>CONVENIO MARCO DE COOPERACION INSTITUCIONAL</t>
  </si>
  <si>
    <t>UNIVERSIDAD PONTIFICIA BOLIVARIANA DE BUCARAMANGA</t>
  </si>
  <si>
    <t>23 de Septiembre de 2014</t>
  </si>
  <si>
    <t>El presente convenio marco tiene por objeto aunar esfuerzos técnicos, científicos, académicos, logísticos y administrativos para la formulación y/o desarrollo conjunto de proyectos y planes de trabajo relacionados con los Portafolios de Proyectos de Investigación, Programas de Monitoreo, y otras prioridades de gestión afines a la conservación y manejo de las Áreas Naturales Protegidas adscritas a la Dirección Territorial Andes Nororientales de Parques Nacionales Naturales de Colombia, a saber Parque Nacional Natural Tama, Área Natural Única Los Estoraques, Parque Nacional Natural Catatumbo – Bari, Parque Nacional Natural Serranía de los Yariguíes, Santuario de Flora y Fauna Guanentá-Alto Rio Fonce, Santuario de Flora y Fauna Iguaque, Parque Nacional Natural El Cocuy y Parque Nacional Natural Pisba, así como las nuevas áreas que se declaren y queden adscritas a la Dirección Territorial Andes Nororientales durante la vigencia de este convenio</t>
  </si>
  <si>
    <t>6NO CONSTITUYÓ GARANTÍAS</t>
  </si>
  <si>
    <t>3CÉDULA DE CIUDADANÍA</t>
  </si>
  <si>
    <t>NANCY ESPERANZA RIVERA VEGA</t>
  </si>
  <si>
    <t>22 de Septiembre de 2019</t>
  </si>
  <si>
    <t>8 CONVENIO MARCO DE COOPERACION INSTITUCIONAL 002 de 2014</t>
  </si>
  <si>
    <t xml:space="preserve">1. POR PARTE DEL SUPERVISOR: Presentar un informe anual y uno final de actividades y resultados obtenidos, y dificultades presentadas si las hubo
2. funciones del comité coordinador : b. emitir informes semestrales para la supervisión del convenio donde conste el cumplimiento de los compromisos asumidos en el acta mencionada  clausula segunda (permiso o autorización emitida por el grupo de trámites y evaluación ambiental de PNN)
</t>
  </si>
  <si>
    <t xml:space="preserve">En el proceso de reformulacion de planes de manejo de las Areas Protegidas dela Direccion Territorial Andes Nororientales (2012-2013), una de las situaciones identificadas en el diagnostico fue la poca informacion con la que se cuenta de los valores objetos de conservación; situacion  que no favorece la toma de decisiones para el manejo, razon por la cual contar con un participe en el proceso de investigacion y monitoreo como lo es la Univesidad Pedagogica y Tecnologica de Colombia es de gran importancia para la construccion de elementos que permitan el cumplimiento de la mision institucional de Parques Nacionales Naturales. </t>
  </si>
  <si>
    <t>UNIVERSIDAD PEDAGOGICA Y TECNOLOGICA DE COLOMBIA</t>
  </si>
  <si>
    <t>El presente convenio marco tiene por objeto aunar esfuerzos técnicos, científicos, académicos, logísticos y administrativos para la formulación y/o desarrollo conjunto de proyectos y planes de trabajo relacionados con los Portafolios de Proyectos de Investigación, Programas de Monitoreo, y otras prioridades de gestión afines a la conservación y manejo de las Áreas Naturales Protegidas adscritas a la Dirección Territorial Andes Nororientales de Parques Nacionales Naturales de Colombia, a saber Parque Nacional Natural Tama, Área Natural Única Los Estoraques, Parque Nacional Natural Catatumbo – Bari, Parque Nacional Natural Serranía de los Yariguíes, Santuario de Flora y Fauna Guanentá-Alto Rio Fonce, Santuario de Flora y Fauna Iguaque, Parque Nacional Natural El Cocuy y Parque Nacional Natural Pisba, así como las nuevas áreas que se declaren y queden adscritas a la Dirección Territorial Andes Nororientales durante la vigencia de este convenio.</t>
  </si>
  <si>
    <t>6 CONVENIO MARCO DE COOPERACION INSTITUCIONAL 003 de 2014</t>
  </si>
  <si>
    <t>UNIVERSIDAD DE PAMPLONA</t>
  </si>
  <si>
    <t>10 de Diciembre de 2014</t>
  </si>
  <si>
    <t>09 de Diciembre de 2019</t>
  </si>
  <si>
    <t>5 CONVENIO INTERADMINISTRATIVO  001 de 2015</t>
  </si>
  <si>
    <t xml:space="preserve">1. Por parte del supervisor: informar al área de contratos de la DTAN sobre el desarrollo y ejecución del convenio (no especifica cada cuanto)
2. Obligaciones mixtas elaborar un plan de acciones a desarrollar anualmente por parte del grupo de estudiantes de la institución educativa "JOSE SANTOS GUTIERREZ"
</t>
  </si>
  <si>
    <t>Parques Nacionales Naturales de Colombia dentro de sus propósitos institucionales tiene la responsabilidad de implementar actividads tendientes a fortalecer procesos educativos y de trabajo social con colegios locales que estén en concordancia con estratégias nacionales como Educación Ambiental, Restauración Ecológica Participativa, Comunicación Comunitaria, Ecoturismo, entre otras. En este sentido la articulación con la Institución Educativa JOSE SANTOS GUTIÉRREZ de municipio de El Cocuy permitirá vincular a los estudiantes a los procesos que desarrolla el Parque Nacional Natural El Cocuy.</t>
  </si>
  <si>
    <t xml:space="preserve">CONVENIO INTERADMINISTRATIVO </t>
  </si>
  <si>
    <t>COLEGIO JOSÉ SANTOS GUTIÉRREZ</t>
  </si>
  <si>
    <t>14 de Enero de 2015</t>
  </si>
  <si>
    <t xml:space="preserve">Aunar esfuerzos interinstitucionales para el desarrollo de procesos de investigación, divulgación y comunicación, trabajo social y Etapa Productiva con los estudiantes del Colegio “JOSE SANTOS GUTIERREZ” del municipio de El Cocuy, con el fin de promover una cultura ambiental responsable en los habitantes del área de influencia del PNN EL COCUY. </t>
  </si>
  <si>
    <t>4 CONVENIO INTERADMINISTRATIVO  002 de 2015</t>
  </si>
  <si>
    <t xml:space="preserve">1. Por parte del supervisor: presentar un informe semestral y uno final de actividades y resultados obtenidos y dificultades presentadas si las hubo </t>
  </si>
  <si>
    <t>Que con base en los lineamientos contenidos en la Estrategia Nacional de Restauración Ecológica, así como de las directrices de la Dirección Territorial Andes Nororientales en el docuento Plan de Restauración Ecológica del Patrimonio Natural de las Áreas Protegidas adscritas a la Dirección Territorial Andes Nororientales, el Parque Nacional Natural El Cocuy ha diseñado su programa de restauración ecológica, el cual está orientado para adelantar acciones de restauración, recuperación y rehabilitación en predios priorizados que hacen parte de la zona de recuperación natural previamente identificados en el Plan de Manejo.</t>
  </si>
  <si>
    <t>INSTITUTO FINANCIERO DE BOYACÁ - INFIBOY</t>
  </si>
  <si>
    <t>23 de Febrero de 2015</t>
  </si>
  <si>
    <t>Aunar  esfuerzos técnicos y adminisrativos entre el Instituto Financiero de Boyacá - INFIBOY y Parques Nacionales Naturales de Colombia - Dirección Territorial  Andes Nororientales, con la finalidad de implementar las estrategias de restauración ecológica sobre los predios de propiedad del Instituto que se encuentran ubicados al interior del Parque Nacional Natural El Cocuy y han sido destinados con fines de protección, conservación y restauración ambiental</t>
  </si>
  <si>
    <t>6 NO CONSTITUYÓ GARANTÍAS</t>
  </si>
  <si>
    <t>22 de Febrero de 2020</t>
  </si>
  <si>
    <t>3 CONVENIO INTERADMINISTRATIVO  003 de 2015</t>
  </si>
  <si>
    <t>1. por parte del supervisor: presentar un informe semestral y uno final de actividades y resultados obtenidos y dificultades presentadas si las hubo</t>
  </si>
  <si>
    <t>Que con base en los lineamientos contenidos en la Estrategia Nacional de Restauración Ecológica, así como de las directrices de la Dirección Territorial Andes Nororientales en el documento Plan de Restauración Ecológica del Patrimonio Natural de las Áreas Protegidas adscritas a la Dirección Territorial Andes Nororientales, el Parque Nacional Natural El Cocuy ha diseñado su programa de Restauración ecológica, el cual está orientado para adelantar acciones de restauración, recuperación y rehabilitación en predios priorizados que hacen parte de la zona de recuperación natural previamente identificados en el Plan de Manejo.</t>
  </si>
  <si>
    <t>MUNICIPIO DE GÜICÁN DE LA SIERRA</t>
  </si>
  <si>
    <t>18 de Marzo de 2015</t>
  </si>
  <si>
    <t>Aunar esfuerzos técnicos y administrativos entre el municipio de Güicán de la Sierra y Parques Nacionales Naturales de Colombia - Dirección Territorial Andes Nororientales, con la finalidad de implementar las estrategias de restauración ecológica sobre los predios de propiedad del municipio que se encuentran ubicados al interior del Parque Nacional Natural El Cocuy y han sido destinados con fines de protección, conservación y restauración ambiental</t>
  </si>
  <si>
    <t>26 de Marzo de 2015</t>
  </si>
  <si>
    <t>25 de Marzo de 2020</t>
  </si>
  <si>
    <t>Aunar esfuerzos técnicos y financieros a efectos de que EL INSTITUTO realice el avalúo comercial de predios privados inmersos dentro del Parque Nacional Natural Serranía de los Yariguíes y en su entorno jurisdiccional, definidos, priorizados y listados que serán enviados oportunamente por PARQUES NACIONALES NATURALES junto con todos los soportes requeridos.</t>
  </si>
  <si>
    <t>Existe la necesidad de avanzar en el proceso de saneamiento predial y un elemento esencial son los avaluos que permitan adelantar las negociaciones con los propietarios poor lo que se requiere contar con el apoyo del IGAC priorizando estas solicitudes</t>
  </si>
  <si>
    <t>PNN SERRANIA LOS YARIGUIES</t>
  </si>
  <si>
    <t>LIQUIDADO</t>
  </si>
  <si>
    <t>INSTITUTO GEOGRÁFICO AGUSTIN CODAZZI</t>
  </si>
  <si>
    <t>10 de Marzo de 2015</t>
  </si>
  <si>
    <t>Ocho millones de pesos ($8,000,000,oo)</t>
  </si>
  <si>
    <t>$4,000,0000</t>
  </si>
  <si>
    <t>2 meses</t>
  </si>
  <si>
    <t>HAROLD MORENO VALDERRAMA</t>
  </si>
  <si>
    <t>10  de Marzo de 2015</t>
  </si>
  <si>
    <t>9 de septiembre de 2015</t>
  </si>
  <si>
    <t>25 de abril de 2016</t>
  </si>
  <si>
    <t>Convenio interadministrativo entre Parques Nacionales Naturales - Dirección Territorial Andes Nororientales, El Instituto Geográfico Agustín codazzi y EIATEC S.A.S. para realizar avalúo comercial al bien inmueble, solicitado por Parques Nacionales Naturales.</t>
  </si>
  <si>
    <t>SFF IGUAQUE</t>
  </si>
  <si>
    <t>INSTITUTO GEOGRÁFICO AGUSTIN CODAZZI - DT BOYACÁ</t>
  </si>
  <si>
    <t>8 de Septiembre de 2015</t>
  </si>
  <si>
    <t>Cinco Millones de pesos ($5,000,000)</t>
  </si>
  <si>
    <t>3 meses y 22 días</t>
  </si>
  <si>
    <t>2SUPERVISOR</t>
  </si>
  <si>
    <t>WILLIAM ALBERTO ZORRO MALDONADO</t>
  </si>
  <si>
    <t>14 de Septiembre de 2015</t>
  </si>
  <si>
    <t>31 de Diciembre de 2015</t>
  </si>
  <si>
    <t>16 de diciembre de 2015</t>
  </si>
  <si>
    <t>10 CONVENIO MARCO DE COOPERACION  005 DE 2015</t>
  </si>
  <si>
    <t xml:space="preserve">1. Por parte del supervisor: presentar un informe semestral y uno final de actividades y resultados obtenidos y dificultades presentadas si las hubo
2. Funciones del comité coordinador : b. emitir informes semestrales para la supervisión del convenio donde conste el cumplimiento de los compromisos asumidos en el acta mencionada  clausula segunda (permiso o autorización emitida por el grupo de trámites y evaluación ambiental de PNN)
</t>
  </si>
  <si>
    <t>Existe la necesidad de que los valores objeto de conservación definidos para el sistema, deben contar con una linea base de información actualizada de acuerdo a los ejercicios de planificación; sin embargo los resultados del diagnóstico en los planes de manejo evidencian que pese a que la institución ha diseñado las estratégias Nacionales de Monitoreo e Investigación, a partir de las cuales, las áreas protegidas formulan los programas de monitoreo y los portafolios de proyectos de investigación, existen falencias en la implementación de los mismos. Por lo anterior es importante contar con el apoyo de las instituciones universitarias, entes formadores y generadores de conocimiento, que se convierten en actores estratégicos para subsanar los vacios de información, dado que cuentan con programas académicos multidisciplinarios y grupos de investigación, cuyas líneas de acción se articulan con las definidas en las áreas protegidas</t>
  </si>
  <si>
    <t>PONTIFICIA UNIVERSIDAD JAVERIANA</t>
  </si>
  <si>
    <t>9 de Septiembre de 2015</t>
  </si>
  <si>
    <t>El presente convenio marco tiene por objeto aunar esfuerzos técnicos, científicos, académicos, logísticos y administrativos para la formulación y/o desarrollo conjunto de proyectos y planes de trabajo relacionados con los Portafolios de Proyectos de Investigación, programas de monitoreo y otras prioridades de gestión afines a la conservación y manejo de las äreas Naturales Protegidas adscritas a la Dirección Territorial Andes Nororientales de Parques Nacionales Naturales de Colombia, a saber  Parque Nacional Natural Tama, Área Natural Única Los Estoraques, Parque Nacional Natural Catatumbo – Bari, Parque Nacional Natural Serranía de los Yariguíes, Santuario de Flora y Fauna Guanentá-Alto Rio Fonce, Santuario de Flora y Fauna Iguaque, Parque Nacional Natural El Cocuy y Parque Nacional Natural Pisba, así como las nuevas áreas que se declaren y queden adscritas a la Dirección Territorial Andes Nororientales durante la vigencia de este convenio</t>
  </si>
  <si>
    <t>09 de Septiembre de 2015</t>
  </si>
  <si>
    <t>08 de Septiembre de 2020</t>
  </si>
  <si>
    <t>15 de Octubre de 2015</t>
  </si>
  <si>
    <t>Veintiseis millones de pesos ($26,000,000,oo)</t>
  </si>
  <si>
    <t>2 meses y 15 días</t>
  </si>
  <si>
    <t>15  de Octubre de 2015</t>
  </si>
  <si>
    <t>30 de Diciembre de 2015</t>
  </si>
  <si>
    <t>5 de mayo de 2016</t>
  </si>
  <si>
    <t>CONVENIO ADMINISTRATIVO</t>
  </si>
  <si>
    <t>El INSTITUTO se compromete a realizar los avaluos de los predios que requieran, mediante orden escrita de conformidad con la solicitud de Avalúo que presente el propietario del bien inmueble con la información y documentación respectiva.</t>
  </si>
  <si>
    <t>Diez Millones de pesos ($10,000,000)</t>
  </si>
  <si>
    <t>7 de diciembre de 2015</t>
  </si>
  <si>
    <t xml:space="preserve">DTAN </t>
  </si>
  <si>
    <t xml:space="preserve"> UNIVERSIDAD PONTIFICIA BOLIVARINA </t>
  </si>
  <si>
    <t>03   de de Febrero de 2016</t>
  </si>
  <si>
    <t xml:space="preserve">establecer las  bases que sirvan de fundamento  a un programa de cooperacioon interinstitucional  enb benefici de las partes  firmantes,  aunando esfuerzos y recursos  alrededor de actividades de interews común- </t>
  </si>
  <si>
    <t xml:space="preserve">4 meses </t>
  </si>
  <si>
    <t>3 de  febrero de 2016</t>
  </si>
  <si>
    <t>2 de  junio de 2016</t>
  </si>
  <si>
    <t>CONVENIO INTERADMINISTRATIVO</t>
  </si>
  <si>
    <t>Aunar esfuerzos técnicos y administrativos entre la CAS y Parques Nacionales Naturales de Colombia - Dirección Territorial Andes Nororientales, con la finalidad de implementar acciones relacionados con la estrategia de conservación del Sistema Nacional de áreas protegidas - SINAP sobre áreas protegidas de caracter Nacional y Regional, que se encuentra ubicadas en la zona de influencia directa de la Corporación Autonoma Regional de Santander y Territorio de los Andes Nororientales de PNNC - DTAN y que han sido priorizados para ser destinados con finesde protección,  conservación y restauración ambiental.</t>
  </si>
  <si>
    <t>PNN  SERRANIA DE LOS YARIGUIES</t>
  </si>
  <si>
    <t xml:space="preserve">CORPORACION AUTONOMA DE  SANTANDER (CAS) </t>
  </si>
  <si>
    <t>13 DE Julio de 2016</t>
  </si>
  <si>
    <t xml:space="preserve">sin valor </t>
  </si>
  <si>
    <t xml:space="preserve">4 años </t>
  </si>
  <si>
    <t>19   DE Julio de 2016</t>
  </si>
  <si>
    <t>18 de julio de 2020</t>
  </si>
  <si>
    <t>CONTRATO INTERADMINISTRATIVO</t>
  </si>
  <si>
    <t>Realizar los avalúos comerciales de los predios que requiere la Dirección Territorial Andes Nororientales  - Parques Nacionales Naturales de Colombia al Instituto Geográfico Agustín Codazzi – Territorial Boyacá, mediante orden escrita de conformidad con la solicitud de avalúo que presente el propietario del bien inmueble y la documentación respectiva</t>
  </si>
  <si>
    <t xml:space="preserve">SFF GUANENTA </t>
  </si>
  <si>
    <t>INSTITUTO GEOGRÁFICO AGUSTIN CODAZZI (BOYACA)</t>
  </si>
  <si>
    <t>17 DE Mayo de 2016</t>
  </si>
  <si>
    <t>$5,000,000</t>
  </si>
  <si>
    <t>6 meses  21 días</t>
  </si>
  <si>
    <t xml:space="preserve">FABIO URIEL MUÑOZ </t>
  </si>
  <si>
    <t>10  de Junio de 2016</t>
  </si>
  <si>
    <t>31 de Diciembre de 2016</t>
  </si>
  <si>
    <t>30 de Diciembre de 2016</t>
  </si>
  <si>
    <t xml:space="preserve">CONVENIO DE COOPERACION </t>
  </si>
  <si>
    <r>
      <t xml:space="preserve">PARQUES NACIONALES NATURALES </t>
    </r>
    <r>
      <rPr>
        <sz val="10"/>
        <color theme="1"/>
        <rFont val="Century Gothic"/>
        <family val="2"/>
      </rPr>
      <t>deberá cumplir con los siguientes compromisos:</t>
    </r>
    <r>
      <rPr>
        <b/>
        <sz val="10"/>
        <color theme="1"/>
        <rFont val="Century Gothic"/>
        <family val="2"/>
      </rPr>
      <t xml:space="preserve"> a)</t>
    </r>
    <r>
      <rPr>
        <sz val="10"/>
        <color theme="1"/>
        <rFont val="Century Gothic"/>
        <family val="2"/>
      </rPr>
      <t xml:space="preserve"> Brindar el apoyo técnico y administrativo a </t>
    </r>
    <r>
      <rPr>
        <b/>
        <sz val="10"/>
        <color theme="1"/>
        <rFont val="Century Gothic"/>
        <family val="2"/>
      </rPr>
      <t>LA UNIVERSIDAD</t>
    </r>
    <r>
      <rPr>
        <sz val="10"/>
        <color theme="1"/>
        <rFont val="Century Gothic"/>
        <family val="2"/>
      </rPr>
      <t xml:space="preserve"> en los niveles regional y local para el cumplimiento del objeto del convenio conforme a los planes de trabajo elaborados conjuntamente, cumpliendo con los informes técnicos y procedimientos que se establezcan; apoyo que estará condicionado a la capacidad operativa y a la disponibilidad de bienes y servicios de las áreas y de los diferentes niveles en </t>
    </r>
    <r>
      <rPr>
        <b/>
        <sz val="10"/>
        <color theme="1"/>
        <rFont val="Century Gothic"/>
        <family val="2"/>
      </rPr>
      <t xml:space="preserve">PARQUES NACIONALES NATURALES b) </t>
    </r>
    <r>
      <rPr>
        <sz val="10"/>
        <color theme="1"/>
        <rFont val="Century Gothic"/>
        <family val="2"/>
      </rPr>
      <t xml:space="preserve">Suministrar información básica y temática para la formulación, ejecución y análisis de los proyectos que se desarrollen en el marco del convenio. </t>
    </r>
    <r>
      <rPr>
        <b/>
        <sz val="10"/>
        <color theme="1"/>
        <rFont val="Century Gothic"/>
        <family val="2"/>
      </rPr>
      <t>c)</t>
    </r>
    <r>
      <rPr>
        <sz val="10"/>
        <color theme="1"/>
        <rFont val="Century Gothic"/>
        <family val="2"/>
      </rPr>
      <t xml:space="preserve"> Brindar acompañamiento con al menos un funcionario durante el trabajo de campo y suministrar en calidad de préstamo equipos requeridos para el proyecto, de acuerdo con la disponibilidad</t>
    </r>
    <r>
      <rPr>
        <b/>
        <sz val="10"/>
        <color theme="1"/>
        <rFont val="Century Gothic"/>
        <family val="2"/>
      </rPr>
      <t>. d)</t>
    </r>
    <r>
      <rPr>
        <sz val="10"/>
        <color theme="1"/>
        <rFont val="Century Gothic"/>
        <family val="2"/>
      </rPr>
      <t xml:space="preserve"> La tarifa de ingreso no será cobrada de conformidad con la facultad consagrada en la Resolución No. 043 del 13 de marzo de 2009. </t>
    </r>
    <r>
      <rPr>
        <b/>
        <sz val="10"/>
        <color theme="1"/>
        <rFont val="Century Gothic"/>
        <family val="2"/>
      </rPr>
      <t>e)</t>
    </r>
    <r>
      <rPr>
        <sz val="10"/>
        <color theme="1"/>
        <rFont val="Century Gothic"/>
        <family val="2"/>
      </rPr>
      <t xml:space="preserve"> Informar a los investigadores sobre las acciones prohibidas al interior de las áreas protegidas. </t>
    </r>
    <r>
      <rPr>
        <b/>
        <sz val="10"/>
        <color theme="1"/>
        <rFont val="Century Gothic"/>
        <family val="2"/>
      </rPr>
      <t>f)</t>
    </r>
    <r>
      <rPr>
        <sz val="10"/>
        <color theme="1"/>
        <rFont val="Century Gothic"/>
        <family val="2"/>
      </rPr>
      <t xml:space="preserve"> Solicitar a FONDO PATRIMONIO el desembolso de los recursos con base en el acuerdo de pago a la UNIVERSIDAD.
OBLIGACIONES DE LA PONTIFICIA UNIVERSIDAD JAVERIANA, deberá cumplir con los siguientes compromisos: a). Diseñar la estrategia de muestreo para el monitoreo de las Estrategias de Restauración, implementadas en el marco del contrato V-CAT-001-2013 y suscrito por Fondo Patrimonio Natural y UT Fundaset Conif en el marco del convenio 46-4209; b).Monitorear las plantaciones establecidas en 323 hectáreas; c). Monitorear el área donde se establecieron los cercados perimetrales (12.017 m); d). Realizar dos (2) investigaciones asociadas a las acciones de restauración ecológica implementadas. e). Entregar tres informes ejecutivos trimestrales y un informe técnico final f). Cumplir con los Protocolos y recomendaciones de seguridad, de relacionamiento con comunidades e instituciones locales y regionales, de utilización de instalaciones y equipos suministrados en calidad de préstamo, y demás normas de manejo del área protegida. g) Aportar bienes y servicios para la ejecución de los diferentes proyectos que se gestionen dentro del convenio, conforme a los planes de trabajo elaborados conjuntamente, cumpliendo con los informes técnicos y procedimientos que se establezcan. h) Cumplir con el régimen de permisos de investigaciones.
</t>
    </r>
  </si>
  <si>
    <t>Que Patrimonio Natural, Parques Nacionales Naturales e ISAGEN, suscribieron el convenio interinstitucional 46-4209 de 2012 con el objeto de “Aunar esfuerzos técnicos, administrativos y financieros para desarrollar un proyecto de restauración ecológica en 4.057 Ha, en la zona del parque Nacional Natural Serranía de los Yariguíes, que drena hacia la cuenca del Río Sogamoso en el marco del plan de Compensación Forestal del Proyecto Hidroeléctrico Sogamoso”.
Que para desarrollar el Plan de Compensación Forestal del Proyecto Hidroeléctrico Sogamoso, determinado en la Resolución No. 2329 de 2009, ISAGEN contempló dentro del mismo, la restauración ecológica del área mencionada en el PNN SEYA.
Que el Programa de “Restauración Ecológica del PNN SEYA”, soporta su implementación en la Estrategia Nacional de Restauración Ecológica para el Sistema de Parques Nacionales Naturales, en tres grandes fases: Diagnóstico, Implementación de los tratamientos de restauración ecológica y evaluación, seguimiento, monitoreo y mantenimiento de los tratamientos de Restauración Ecológica implementados.</t>
  </si>
  <si>
    <t>18 DE MAYO DE 2017</t>
  </si>
  <si>
    <t>DESARROLLAR ACCIONES DE EVALUACIÓN Y MONITOREO A LOS TRATAMIENTOS DE RESTAURACIÓN ECOLÓGICA IMPLEMENTADOS EN EL MARCO DEL CONTRATO CAT - 001 DE 2013, EN EL SECTOR CENTRO – OCCIDENTE MUNICIPIO DEL CARMEN DE CHUCURÍ, DEL PARQUE NACIONAL NATURAL SERRANÍA DE LOS YARIGUÍES</t>
  </si>
  <si>
    <t>$275.672.000 ADMINISTRADOR POR PATRIMONIO NATURAL</t>
  </si>
  <si>
    <t>11 meses</t>
  </si>
  <si>
    <t>CUMPLIMIENTO</t>
  </si>
  <si>
    <t>10 de Julio de 2017</t>
  </si>
  <si>
    <t>CONVENIO  ASOCIACION</t>
  </si>
  <si>
    <t xml:space="preserve">POR LA FEDERACIÓN NACIONAL DE CAFETEROS DE COLOMBIA – COMITÉ DEPARTAMENTAL DE CAFETEROS DEL NORTE DE SANTANDER:
1. Apoyar a PARQUES por intermedio del Parque Nacional Natural Tamá, para implementar y ejecutar las actividades relacionadas con el establecimiento de los cultivos de café en la Vereda San Alberto, del Municipio de Toledo, dentro de la implementación de la estrategia de Sistemas Sostenibles para la Conservación definidas en el “Proyecto de SSC en la zona con función amortiguadora del Parque Nacional Natural Tamá en el municipio de Toledo, N. de S.
2. Realizar conjuntamente reuniones donde se coordinen las actividades requeridas para garantizar los procesos para la implementación de la propuesta. 
3. Destinar los recursos humanos, técnicos y financieros necesarios para la ejecución de las actividades y el logro de las metas propuestas en el Documento Técnico, dentro de la zona con función amortiguadora del PNN Tamá en el municipio de Toledo.
4. Ejecutar, disponiendo de su capacidad técnica y administrativa, el objeto del presente convenio. 
5. Contratar bajo su única responsabilidad el personal suficiente e idóneo para el desarrollo del objeto del convenio.
6. Rendir y presentar durante el término de ejecución del convenio los informes solicitados por la supervisión del mismo y/o por el Coordinador del Proyecto.
7. Pagar los salarios, prestaciones e indemnizaciones de carácter laboral del personal que contrate para la realización del convenio, lo mismo que el pago de impuestos, gravámenes, aportes y servicios de cualquier género establecidos por la Ley Colombiana.
8. Acreditar de conformidad con el artículo 1° de la Ley 828 de 2003, el pago de las obligaciones frente al Sistema de Seguridad Social Integral y Parafiscales (Caja de Compensación Familiar, ICBF y SENA), cuando a ello haya lugar, así como riesgos profesionales, de las personas que estarán involucradas dentro del Proyecto, mediante certificación expedida por el Revisor Fiscal, cuando éste exista de acuerdo con los requerimientos de Ley o por el Represente Legal y/o contador, durante el tiempo de ejecución del convenio.
9. Entregar informes y productos (una copia en medio magnético y una copia impresa) las cuales se deben enviar a: i) La Dirección territorial andes Nororientales ii) Patrimonio Natural y iii) FEDERACIÓN, comité de cafeteros de Norte de Santander , iv) Supervisor del convenio y v) Coordinador del Proyecto.
10. Entregar oportunamente los productos e informes previstos en el convenio (Una copia en medio magnética y una copia impresa).  
11. Prestar oportuna colaboración para la diligente ejecución del convenio, utilizando de manera eficaz su idoneidad y experiencia en el desarrollo del mismo.
12. Las demás obligaciones técnicas y administrativas que el supervisor del convenio y/o el Coordinador del Proyecto consideren oportunas y las que se desprendan del convenio.
13. Informar oportunamente los inconvenientes que se presenten durante el desarrollo del convenio y que afecten el cumplimiento del objeto del mismo.
14. Recibir los recursos que le transfiere PATRIMONIO y manejarlos en cuenta bancaria de la FEDERACIÓN.
15. Presentar para los desembolsos y para la liquidación del presente convenio, informe administrativo y financiero, respaldado con las facturas y demás documentos soporte de la ejecución de los recursos aportados en efectivo por PATRIMONIO.
POR PARQUES NACIONALES NATURALES:
1. Apoyar a la FEDERACIÓN por intermedio del Parque Nacional Natural Tamá, para implementar y ejecutar las actividades relacionadas con el establecimiento de los cultivos de café en la Vereda San Alberto, del Municipio de Toledo, dentro de la implementación de la estrategia de Sistemas Sostenibles para la Conservación definidas en el “Proyecto de SSC en la zona con función amortiguadora del Parque Nacional Natural Tamá en el municipio de Toledo, N. de S.
2. Realizar conjuntamente reuniones donde se coordinen las actividades requeridas para garantizar los procesos para la implementación de la propuesta. 
3. Destinar los recursos humanos y técnicos necesarios para la ejecución de las actividades y el logro de las metas propuestas en la propuesta Técnica, dentro de la zona con función amortiguadora del PNN Tamá en el municipio de Toledo.
4. Participar en el proceso de planificación e implementación de las actividades propuestas en el plan de trabajo, así como la programación, destinación y ejecución de los recursos. 
5. Suministrar información e insumos relacionados con la propuesta institucional de planeación del manejo para el PNN Tamá.
6. Participar en la definición y seguimiento de las actividades propuestas en el acuerdo específico. 
7. Aportar la información que sea de interés y de importancia para el desarrollo del presente convenio.
8. Realizar las recomendaciones que se consideren pertinentes.
9. Informar oportunamente los inconvenientes que se presenten durante el desarrollo del convenio, que afecten el cumplimiento del objeto del mismo. 
10. Aprobar el plan operativo de actividades.
11. Participar en las reuniones conceptuales y metodológicas para la ejecución del convenio.
12. Hacer un seguimiento periódico de las actividades y obligaciones del convenio.
13. Ejercer la supervisión del convenio y cumplir con las obligaciones legales y las responsabilidades impuestas en la cláusula de supervisión.
14. Dar respuesta oportuna a las solicitudes presentadas por FEDERACIÓN con ocasión de la ejecución del convenio.  
15. Revisar y dar el visto bueno al informe administrativo y financiero presentado por la FEDERACIÓN para los respectivos desembolsos.
</t>
  </si>
  <si>
    <t>Que a través de diferentes acciones la FEDERACION busca alcanzar el objetivo de incrementar la calidad de vida de los productores colombianos de café, resulta ser un aliado estrategico para Parques Nacionales Naturales de Colombia en su accionar en el municipio de Toledo, donde ésta Entidad cuenta con varios programas en implmentación. La FEDERACION está presente en la investigación, para optimizar costos de producción y maximizar la calidad del café, en el acompañamiento técnico a los productores mediante el servicio de extensión, en la regulación y comercialización del café para optimizar el precio pagado al productor y en la ejecución de programas gremiales para el beneficio del productor, entre otros campos.</t>
  </si>
  <si>
    <t>PNN TAMA</t>
  </si>
  <si>
    <t>CONVENIO DE ASOCIACION</t>
  </si>
  <si>
    <t>FEDERACION NACIONAL DE CAFETEROS COMITÉ DEPARTAMENTAL DE NORTE DE SANTANDER</t>
  </si>
  <si>
    <t>21 DE MARZO DE 2017</t>
  </si>
  <si>
    <t>AUNAR ESFUERZOS TECNICOS, ADMINISTRATIVOS Y FINANCIEROS ENTRE LA FEDERACIÓN NACIONAL DE CAFETEROS DE COLOMBIA Y PARQUES NACIONALES NATURALES DE COLOMBIA - DIRECCIÓN TERRITORIAL ANDES NORORIENTALES, CON LA FINALIDAD DE IMPLEMENTAR ACCIONES QUE CONTRIBUYAN A LA CONSOLIDACION DE SISTEMAS SOSTENIBLES PARA LA CONSERVACION - SSC SOBRE ÁREAS ESTRATEGICAS DE LA ZONA DE INFLUENCIA DIRECTA DEL TERRITORIO DEL PARQUE NACIONAL NATURAL TAMÁ, MEDIANTE EL ESTABLECIMIENTO DE CULTIVOS DE CAFE BAJO SISTEMAS AGROFORESTALES</t>
  </si>
  <si>
    <t>$44.400.000 APORTE A TRAVÉS DE PATRIMONIO NATURAL</t>
  </si>
  <si>
    <t>9 MESES</t>
  </si>
  <si>
    <t>BUEN MANEJO CORRECTA INVERSION DEL ANTICIPO, CUMPLIMIENTO Y PAGO DE SALARIOS, PRESTACIONES SOCIALES E INDEMNIZACIONES LABORALES</t>
  </si>
  <si>
    <t>LIBARDO SUAREZ FONSECA</t>
  </si>
  <si>
    <t>5 de junio de 2017</t>
  </si>
  <si>
    <t>PUBLICACION</t>
  </si>
  <si>
    <t>www.contratos.gov.co/consultas/detalleProceso.do?numConstancia=16-12-5369221</t>
  </si>
  <si>
    <t>www.contratos.gov.co/consultas/detalleProceso.do?numConstancia=16-12-5370012</t>
  </si>
  <si>
    <t>www.contratos.gov.co/consultas/detalleProceso.do?numConstancia=17-12-6716623</t>
  </si>
  <si>
    <t>www.contratos.gov.co/consultas/detalleProceso.do?numConstancia=16-12-5369489</t>
  </si>
  <si>
    <t>www.contratos.gov.co/consultas/detalleProceso.do?numConstancia=16-12-5369510</t>
  </si>
  <si>
    <t>www.contratos.gov.co/consultas/detalleProceso.do?numConstancia=16-12-5370177</t>
  </si>
  <si>
    <t>www.contratos.gov.co/consultas/detalleProceso.do?numConstancia=16-12-5370311</t>
  </si>
  <si>
    <t>www.contratos.gov.co/consultas/detalleProceso.do?numConstancia=16-12-5370399</t>
  </si>
  <si>
    <t>www.contratos.gov.co/consultas/detalleProceso.do?numConstancia=16-12-5220932</t>
  </si>
  <si>
    <t>www.contratos.gov.co/consultas/detalleProceso.do?numConstancia=16-12-5369912</t>
  </si>
  <si>
    <t>www.contratos.gov.co/consultas/detalleProceso.do?numConstancia=17-12-7112093</t>
  </si>
  <si>
    <t>www.contratos.gov.co/consultas/detalleProceso.do?numConstancia=17-12-7112391</t>
  </si>
  <si>
    <t>www.contratos.gov.co/consultas/detalleProceso.do?numConstancia=17-12-7112652</t>
  </si>
  <si>
    <t>www.contratos.gov.co/consultas/detalleProceso.do?numConstancia=17-12-7114241</t>
  </si>
  <si>
    <t>Aunar esfuerzos para prestar Cooperación Interistitucional, con miras a realizar capacitación técnica dirigida a habitantes  de los municipios del costado occidental del PNN El Cocuy (Chiscas, El espino, Guican de la Sierra, El Cocuy, Panqueba y Guacamayas). El SENA brindará formación titulada y complementaria, dirigida a los habitantes de los municipios mencionados y funcionarios del Parque NAcional Natural El Cocuy, en temas relacionados con conservación, protección del medio ambiente, intepretación ambiental y/o guianzas turísticas y demás temas relacionados con el Ecoturismo.</t>
  </si>
  <si>
    <t>www.contratos.gov.co/consultas/detalleProceso.do?numConstancia=17-12-7114412</t>
  </si>
  <si>
    <t xml:space="preserve">PARQUES NACIONALES NATURALES DE COLOMBIA
1. Efectuar los desembolsos para cubrir el valor de los avalúos solicitados. 
2. Suministrar oportunamente la documentación correspondiente a cada uno de los inmuebles, incluyendo planos con determinación de las áreas objeto de valoración tanto de terreno como de construcción y los certificados de uso del suelo vigentes.
3. La Entidad encargada de realizar los avalúos podrá solicitar a Parques Nacionales Naturales cuando lo considere conveniente o las circunstancias de la actuación lo exijan, que complete la información que le hubiere suministrado. 
4. La Entidad encargada podrá abstenerse de tramitar cualquier solicitud de avalúo cuando encuentre que la documentación o información allegada por Parques Nacionales Naturales no es suficiente, o cuando no le fuere entregada  oportunamente, de lo cual dará aviso inmediato y por escrito a Parques Nacionales Naturales
INSTITUTO GEOGRAFICO AGUSTIN CODAZZI
1. Realizar el avalúo comercial de predios que sean priorizados por la Dirección Territorial Andes Nororientales de Parques Nacionales Naturales de Colombia. Los avalúos serán entregados en el formato vigente del IGAC.
2. Guardar la reserva de la información a la que tenga acceso y dado que ésta es propiedad de PARQUES NACIONALES NATURALES, no podrá facilitar copia del avalúo comercial (salvo a las entidades de   fiscalización, vigilancia y control), ni utilizarlo para fines de terceros sin la autorización expresa del propietario.
3. Garantizar la calidad de los servicios contratados y responder por ellos de conformidad con las normas vigentes.
</t>
  </si>
  <si>
    <t>El Instituto Geográfico Agustín Codazzi es la entidad Estatal encargada de efectuar los avalúos comerciales de los predios ubicados al interior de Parques Nacionales Naturales de Colombia de conformidad con lo dispuesto en el Parágrafo del artículo 107 de la ley 99 de 1993 en el cual se establece que “Tratándose de adquisición por negociación directa o por expropiación de bienes inmuebles de propiedad privada y relacionados con las áreas del Sistema de Parques Nacionales Naturales, el precio será fijado por el Instituto Geográfico "Agustín Codazzi"</t>
  </si>
  <si>
    <t>10 DE OCTUBRE DE 2017</t>
  </si>
  <si>
    <t>Realizar los avalúos comerciales de los predios que requiera la Dirección Territorial Andes Nororientales – Parques Nacionales Naturales de Colombia, mediante orden escrita de conformidad con la solicitud de Avalúo que presente el propietario del bien inmueble con la información y documentación respectiva.</t>
  </si>
  <si>
    <t>HASTA EL 31 DE DICIEMBRE DE 2017</t>
  </si>
  <si>
    <t>GELVER AUGUSTO BERMÚDEZ SANDOVAL</t>
  </si>
  <si>
    <t>18 DE OCTUBRE DE 2017</t>
  </si>
  <si>
    <t>ALCALDIA DEL MUNICIPIO DE SOCHA</t>
  </si>
  <si>
    <t>UNIR ESFUERZOS ADMINISTRATIVOS, FINANCIEROS Y PRESUPUESTALES ENTRE EL MUNICIPIO DE SOCHA Y PARQUES NACIONALES NATURALES DE COLOMBIA, PARA LA CONSERVACIÓN DEL PARQUE NACIONAL NATURAL PISBA, RECUPERACIÓN DEL ECOSISTEMA DE PARAMO Y EL RECURSO HIDRÍCO, A TRAVÉS DEL PROCESO DE RESTAURACIÓN ECOLOGICA Y ACCIONES DE EDUCACION AMBIENTAL, EN EL PREDIO UBICADO EN LA VEREDA EL MORTIÑO, DENOMINADO "LAGUNA DE SOCHA", IDENTIFICADO CON FOLIO DE MATRÍCULA No. 094-0004087 Y CEDULA CATASTRAL No. 00000100402000 EL CUAL CUENTA CON UN ÁREA ACTUAL DE DOSCIENTAS CUARENTA Y CINCO HECTAREAS - SEIS MIL METROS CUADRADOS (245HA 6000 M2)</t>
  </si>
  <si>
    <t xml:space="preserve">PARQUES NACIONALES NATURALES DE COLOMBIA: 
1.  Realizar los pagos correspondientes a la firma de este convenio, y una vez se tenga el acuerdo municipal que autorice la donación parcial de las 2 hectáreas, a la Notaría y/o Oficina de Registro de Instrumentos Públicos correspondiente, del presupuesto asignado a la territorial Andes Nororientales, con destinación específica para pago de costos de registro de la escritura pública No 223 de fecha 01 de diciembre de 1999 que le otorga al Municipio de Socha el título de propiedad sobre el predio objeto del convenio, el cual se hará ante la oficina de instrumentos Públicos, el Municipio de Socha. 
2. Pagar en su totalidad los costos de escrituración y registro a su favor de la donación de las 2 hectáreas del predio descrito en el objeto. 
3. Dar al predio cedido como destinación específica la Construcción de un Cabaña Operativa para la implementación de acciones de Prevención, Control y vigilancia; Restauración Ecológica y Educación e Interpretación Ambiental de los Recursos Naturales, para el Parque Nacional Natural Pisba, del cual hace parte la Jurisdicción Territorial del Municipio de Socha. 
4. Cuando se legalice el comodato dar al terreno entregado en dicha calidad como destinación específica la restauración ecológica y conservación natural.
EL MUNICIPIO DE SOCHA
1. Tramitar proyecto de acuerdo ante el Concejo Municipal de Socha, durante el mes de Noviembre del año 2017, citando mediante sesiones extraordinarias, a la Corporación para que sea dada la autorización legal al Alcalde para efectuar mediante donación el título de dominio de dos hectáreas (2 ha) del terreno descrito en el objeto del convenio como se establece a continuación
2. Una vez autorizado por el Concejo Municipal la celebración de la donación parcial a favor de la NACIÓN - PARQUES NACIONALES NATURALES DE COLOMBIA y previo a la subdivisión y donación mediante escritura pública de las 2 (ha), PARQUES NACIONALES NATURALES DE COLOMBIA adelantará las acciones administrativas necesarias para registrar parcialmente la escritura pública No 223 de fecha 01 de diciembre de 1999 que le otorga el derecho de dominio para garantizar la oponibilidad del predio a su favor, siempre y cuando el Municipio reúna los requisitos documentales exigidos por la Oficina de Registro de Instrumentos Públicos para llevar a cabo dicha inscripción. Para ello Parques Nacionales Naturales hará uso del recurso cofinanciado por el Gobierno alemán a través de KFW y del Proyecto Áreas Protegidas y diversidad biológica. 
3. Efectuado el registro de la escritura ante la oficina de instrumentos Públicos, EL MUNICIPIO de Socha se compromete con Parques Nacionales Naturales de Colombia, antes de terminar la vigencia del año 2017 a tener el avalúo actualizado del bien y sobre él subdividir el predio a donar, determinando su avalúo parcial el cual quedará registrado en el contrato y la escritura de donación además efectuará las actividades administrativas internas relacionadas con loteo y licencia de subdivisión, documentos necesarios para la celebración del contrato de donación y su protocolización mediante escritura pública. 
4. Una vez entregado en donación las 2 hectáreas mediante escritura pública y con su correspondiente registro a favor de la NACION - PARQUES NACIONALES NATURALES DE COLOMBIA, el Municipio se compromete a entregar en calidad de comodato a 5 años el área restante del predio de la cual se reservó el dominio, a fin de que sobre él, PARQUES NACIONALES NATURALES DE COLOMBIA adelante actividades de restauración ecológica y conservación, durante el término del contrato de comodato. El contrato de comodato se celebrará en la vigencia 2017 e ira hasta el año 2022, año en el cual las partes bajo los representantes legales de sus respectivas entidades decidirán prorrogar el comodato o rescindirlo definitivamente y proceder a la devolución del inmueble al Municipio.
</t>
  </si>
  <si>
    <t xml:space="preserve">El Decreto 2811 de 1974 en sus artículos 331, literales a), b) y c) y 332 literal b) y el Decreto Reglamentario 622 de 1977 en su artículo 3º numerales 8) y 10), establecen como finalidades principales del Sistema de Parques Nacionales Naturales las actividades de investigación dentro de las áreas.  Así mismo, de conformidad con el artículo 95 de la Ley 489 de 1998, “las entidades públicas podrán asociarse con el fin de cooperar en el cumplimiento de funciones administrativas o de prestar conjuntamente servicios que se hallen a su cargo, mediante la celebración de convenios interadministrativos”.
Por otra parte, conforme a lo dispuesto en el Artículo 2.2.1.2.1.4.4 del Decreto 1082 de 2015 se efectuará  un acuerdo de cooperación y procede su celebración mediante contrato interadministrativo. 
Que en razón a que el Municipio de Socha, mediante escritura pública 223 de fecha 01 de Diciembre de 1.999 de la Notaría Única de Socha, adquirió el predio Rural ubicado en la Vereda El Mortiño, denominado “Laguna de Socha”, identificado con el folio de matrícula inmobiliaria N° 094-0004087 y cédula catastral 00000100402000, que cuenta con un área de 245 ha. 6000 m2 aproximadamente, destinado inicialmente a la Reforestación, para la conservación del recurso hídrico que surte el casco urbano y otros acueductos veredales, con presencia de pastos en sus costados y cuyos linderos están definidos en la escritura pública mencionada, escritura que no fue registrada en la oficina de Registro de Instrumentos Públicos correspondiente, pero que sin embargo el Municipio está interesado en entregar en calidad de donación a la Nación – Parques Nacionales Naturales de Colombia, Dirección Andes Nororientales – Parque Nacional Natural Pisba dos hectáreas (2 ha) de dicho terreno y el resto del área del predio entregarlo en calidad de comodato, situación que solo puede llevarse a cabo jurídicamente, realizando la correspondiente inscripción en la oficina de Registro de Instrumentos Públicos que otorgue al Municipio de Socha el pleno dominio del predio “Laguna de Socha”, para lo cual Parques Nacionales Naturales, tiene la necesidad de suscribir un contrato interadministrativo, a fin de aunar esfuerzos en cumplimiento de la Ley 99 de 1993 que establece en su artículo 1° numeral 10 “La acción para la protección y recuperación ambiental del país es una tarea conjunta y coordinada entre el estado, la comunidad, las organizaciones no gubernamentales y el sector privado y que las instituciones ambientales del Estado se estructuran teniendo como base criterios de manejo integral del medio ambiente y su interrelación con los proceso de planificación económica, social y física”.  
Así las cosas, Parques Nacionales Naturales aportará $3.000.000 de pesos con recursos cofinanciados por el Gobierno Alemán a través del Convenio KFW y del Proyecto Áreas Protegidas y Diversidad Biológica, previa autorización del Concejo Municipal para registrar parcialmente la escritura pública mencionada, y posteriormente realizar el acto de donación y comodato a favor de Parques Nacionales Naturales de Colombia, a fin de que sobre el predio la entidad adelante actividades de restauración ecológica y conservación.
</t>
  </si>
  <si>
    <t>DTAN - PISBA</t>
  </si>
  <si>
    <t>1 DE NOVIEMBRE DE 2017</t>
  </si>
  <si>
    <t>$3000000 APORTES DE KFW</t>
  </si>
  <si>
    <t>2 MESES</t>
  </si>
  <si>
    <t>ADRIANA PINILLA GUZMÁN</t>
  </si>
  <si>
    <t>www.contratos.gov.co/consultas/detalleProceso.do?numConstancia=17-12-7264577</t>
  </si>
  <si>
    <t>www.contratos.gov.co/consultas/detalleProceso.do?numConstancia=17-12-7193759</t>
  </si>
  <si>
    <t>PRESTACIÓN DE SERVICIO DE RECOLECCIÓN Y ENTREGA DE CORRESPONDENCIA PARA LA DIRECCIÓN TERRITORIAL ANDES NORORIENTALES Y SUS ÁREAS PROTEGIDAS ADSCRITAS</t>
  </si>
  <si>
    <t>DTAN</t>
  </si>
  <si>
    <t>SERVICIOS POSTALES NACIONALES S.A.</t>
  </si>
  <si>
    <t>30 DE JUNIO DE 2017</t>
  </si>
  <si>
    <t>HASTA EL 30 DE DICIEMBRE DE 2017</t>
  </si>
  <si>
    <t>OMAIRA ALDANA TORRA</t>
  </si>
  <si>
    <t>05 DE JULIO DE 2017</t>
  </si>
  <si>
    <t>30 DE DICIEMBRE DE 2017</t>
  </si>
  <si>
    <t>https://www.contratos.gov.co/consultas/detalleProceso.do?numConstancia=17-12-6771700</t>
  </si>
  <si>
    <t>la UPTC y Parques Nacionales Naturales de Colombia (PNN) como aliados públicos en alianza interinstitucional se unen como parte de una estrategia de cooperación con el objetivo de asociar esfuerzos en investigación sobre el territorio y aunar esfuerzos que permitan atender necesidades, a través de estrategias conjuntas encaminadas a fortalecer la investigación, planificación, monitoreo, educación ambiental, prevención, vigilancia y control, entre otras, con el fin de definir medidas efectivas que permitan la disminución o mitigación de presiones que vienen afectando las áreas protegidas.</t>
  </si>
  <si>
    <t xml:space="preserve">Las obligaciones a cargo de la UPTC son las siguientes: 
1. Designar un docente como responsable de las actividades que se desarrollen en cumplimiento del presente Convenio, quien cumplirá las funciones establecidas en los reglamentos de la UPTC y las que se acuerden en los comités coordinadores. 
2. Realizar y certificar el aporte en especie.
3. Velar para que los participantes en el Convenio cumplan con los compromisos que surjan en el marco de su ejecución, conforme a las exigencias de PARQUES NACIONALES y la UPTC, procurando además la divulgación y socialización de los productos generados por esta alianza.
4. Informar a PARQUES NACIONALES, cualquier eventualidad que surja en el proceso de ejecución del presente Convenio. 
5. Velar porque los procesos a implementar sean de buena calidad para que aporte a la finalidad social que con ellos se busca. 
6. Entregar informes técnicos, administrativos y financieros sobre sus actividades realizadas de acuerdo a la periodicidad que se requiera a las partes intervinientes. 
7. Aprovechar mutuamente las facilidades de planta e instalaciones físicas de que disponen las entidades para compartir recursos. 
8. Intercambiar experiencias, estudios y publicaciones para el fortalecimiento de las instituciones. 
2.2 Obligaciones de Parques Nacionales Naturales De Colombia
Las obligaciones a cargo de Parques Nacionales son:
1. Designar un funcionario como responsable de las actividades que se desarrollen en cumplimiento del presente Convenio, quien cumplirá las funciones establecidas en los reglamentos de PARQUES NACIONALES y las que se acuerden en los comités coordinadores. 
2. Realizar los desembolsos de los correspondientes aportes. 
3. Velar para que los participantes en el Convenio cumplan con los compromisos que surjan en el marco de su realización, conforme a las exigencias de la UPTC y PARQUES NACIONALES, procurando además la divulgación y socialización de los productos generados por esta alianza. 
4. Informar a la UPTC, cualquier eventualidad que surja en el proceso de ejecución del presente Convenio. 
5. Velar porque los procesos a implementar sean de buena calidad para que aporte a la finalidad social que con ellos se busca. 
6. Entregar informes sobre sus actividades realizadas de acuerdo a la periodicidad que se requiera a las partes intervinientes en el presente Convenio. 
7. Aprovechar mutuamente las facilidades de planta e instalaciones físicas de que disponen las entidades para compartir recursos. 
8. Intercambiar experiencias, estudios y publicaciones para el fortalecimiento de las instituciones.
</t>
  </si>
  <si>
    <t>DTAN - COCUY</t>
  </si>
  <si>
    <t>15 DE DICIEMBRE DE 2017</t>
  </si>
  <si>
    <t>“Aunar esfuerzos técnicos, administrativos y financieros entre PARQUES NACIONALES y la UPTC con el fin de adelantar el proyecto de investigación denominado “Generar información geo-ambiental, hidrológica, ecosistémica, paisajística socioeconómica y de comunicación en aras de establecer las presiones antrópicas y naturales en el área de estudio del parque nacional natural el cocuy y su zona de influencia en la cuenca alta del río nevado”.</t>
  </si>
  <si>
    <t>HASTA EL 30 DE JUNIO DE 2018</t>
  </si>
  <si>
    <t>OCTAVIO SEGUNDO ERASO</t>
  </si>
  <si>
    <t>https://community.secop.gov.co/Public/Tendering/OpportunityDetail/Index?noticeUID=CO1.NTC.267947&amp;isFromPublicArea=True&amp;isModal=False</t>
  </si>
  <si>
    <t xml:space="preserve">Dentro de la estructura de Parques Nacionales Naturales de Colombia, se estableció que cuenta con la Dirección General y las Subdirecciones de Gestión y Manejo de Áreas Protegidas, de Sostenibilidad y Negocios Ambientales, Subdirección Administrativa y Financiera, las Direcciones Territoriales y los Órganos de Asesoría y Coordinación. • La Dirección Territorial Andes Nororientales debe cumplir con los objetivos generales y específicos definidos en el Plan de Acción de la actual vigencia y desde la Territorial se debe dar todo el apoyo técnico y operativo a la Dirección Territorial Andes Nororientales y las Áreas adscritas, para lo cual se requiere el servicio de mensajería consistente en la admisión, recolección y entrega de envíos de correspondencia y demás objetos postales en el menor tiempo posible, a través de los proyectos y clasificación que maneje SERVICIOS POSTALES NACIONALES S.A., en la Dirección Territorial Andes Nororientales, las Áreas protegidas adscritas con jurisdicción en los Departamentos de Santander, Norte de Santander, Boyacá, Arauca y Casanare, y Bogotá, donde funcionan las oficinas centrales de PARQUES NACIONALES NATURALES DE COLOMBIA, así mismo cuando sea necesario con particulares. 
Parques Nacionales Naturales de Colombia — Dirección Territorial Andes Nororientales, no cuenta en la actualidad con una empresa que preste el servicio de recolección, curso y entrega de correspondencia y demás envío s postales. 
En ese sentido y teniendo en cuenta lo señalado en los artículos 1,2 y 3 de la Ley 1369 el cual adopta el alcance, los objetivos y definiciones del régimen de los servicios postales, así como el artículo 15 de la Ley ibídem que dispone "Área de Reserva. El Operador Postal Oficial o Concesionario de Correo será el único autorizado para prestar los servicios de correo a las entidades definidas como integrantes de la Rama Ejecutiva, Legislativa y Judicial del Poder Público. Los entes públicos de acuerdo con las necesidades de su gestión podrán contratar servicios de mensajería expresa, de conformidad con la Ley de contratación que les rija", por tal razón se realiza el contrato de suministro de mensajería con SERVICIOS POSTALES NACIONALES S.A., además de ser la única red oficial de correspondencia II) a nivel nacional, sin que se requiera obtener previamente varias ofertas. 
</t>
  </si>
  <si>
    <t xml:space="preserve">1. Prestar los servicios de mensajería consistente en la recolección y entrega de envíos de correspondencia y demás objetos postales en el menor tiempo a través de los proyectos y clasificación que maneja SERVICIOS POSTALES NACIONALES S.A. 
2. Prestar el servicio de correo que permita el manejo de correspondencia referenciada únicamente entre el remitente y destinario específico. 
3. Servicio de envío de correspondencia dirigido especialmente a empresas y/o personas jurídicas, consistentes en la recepción, curso y entrega de valijas utilizadas en forma exclusiva, por el cliente, embaladas y selladas por el mismo que pueden llevar en su interior documentos, cartas, paquetes o correspondencia agrupada para ser distribuidas., 
4. Recolección, transporte y entrega del correo, paquetes, cajas y encomiendas de la Dirección Territorial y sus áreas adscritas a escala nacional, directamente en las direcciones registradas de los destinatarios de acuerdo con las especificaciones de embalaje que determine Servicios Postales Nacionales S.A. 
5. Cumplir con la distribución de correo con una cobertura total a escala urbana y nacional. 
6. Ofrecer los servicios de correspondencia en las modalidades de correo normal, correo certificado, encomiendas, mensajería especializada, correo o cualquier otro servicio de mensajería que se llegue necesitar por parte de la Dirección Territorial Andes Nororientales y sus áreas adscritas. 
</t>
  </si>
  <si>
    <t>4 de septiembre de 2018</t>
  </si>
  <si>
    <t>9 de junio de 2018</t>
  </si>
  <si>
    <t>30 DE OCTUBRE DE 2018</t>
  </si>
  <si>
    <t xml:space="preserve">Obligaciones de la UPB
Las obligaciones a cargo de la UPB son las siguientes: 
a) Asignar a los estudiantes para realizar el objeto del presente convenio.
b) Asignar un docente supervisor para que oriente y evalúe los procesos de acuerdo al plan de trabajo. 
c) Vigilar el cumplimiento del Reglamento de Práctica y del plan de trabajo para que el estudiante cumpla con las normas, principios y objetivos. 
d) Incluir en el seguro de accidentes personales al estudiante que se encuentre en práctica por el tiempo de la misma.
e) El docente-supervisor hará seguimiento al estudiante revisando periódicamente que desarrolle labores relacionadas exclusivamente con su programa de formación y verificará que el espacio asignado por PARQUES cuente con los elementos de protección personal apropiados según el riesgo ocupacional, además de las condiciones de prevención, higiene y seguridad industrial. (Art. 11 num.1 Decreto 055 /15). 
f) Deberá reportar a la Administradora de Riesgos Laborales ARL las novedades que se presenten con el practicante, los incidentes, accidentes y las enfermedades ocurridas con ocasión de su práctica, así como a la Entidad Promotora de salud, EPS (Art. 10 num 3. Decreto 055/15)
Obligaciones de Parques Nacionales Naturales De Colombia
Las obligaciones a cargo de Parques Nacionales son:
a) Conocer y acatar el reglamento de las prácticas Empresariales y Sociales de la Universidad.
b) Proporcionar al practicante los recursos, materiales, equipos de oficina y espacios físicos necesarios así como la información requerida para cumplir el desarrollo de la práctica.
c) Permitir la asistencia del estudiante en práctica a la sesión que programa la Universidad, una vez a la semana con el fin de hacer seguimiento y supervisión. 
d) De conformidad con lo establecido en el Decreto 055 del 14 de Enero de 2015, por el cual se reglamenta la afiliación de estudiantes al Sistema General de Riesgos Laborales. PARQUES vincula al estudiante para realizar su práctica y deberá asumir la obligación de afiliación y el pago de sus aportes a la ARL.
e) Capacitar al Estudiante sobre las actividades que va a desarrollar en el escenario de práctica, y explicarle los riesgos a los que va a estar expuesto junto con las medidas de prevención y control para mitigarlos. 
f) Deberá reportar a la Administradora de Riesgos Laborales ARL las novedades que se presenten con el practicante, los incidentes, accidentes y las enfermedades ocurridas con ocasión de su práctica, así como a la Entidad Promotora de salud, EPS (Art. 9 num 4. Dcto 055/15). 
g) Acoger y poner en práctica las recomendaciones que en materia de prevención del riesgo imparta la Administradora de Riesgos Laborales. 
h) Verificar que el estudiante use los elementos de protección personal en el desarrollo de su práctica o actividad. 
i) Incluir al estudiante en el Sistema de Gestión de Seguridad y Salud en el Trabajo
Obligaciones del Estudiante
Las obligaciones a cargo del estudiante son:
a) El Estudiante dependerá académicamente de la Universidad, pero debe acatar en todo momento las normas y reglamentos establecidos por PARQUES NACIONALES
b) Demostrar espíritu de colaboración, disciplina y ética profesional. 
c) Comportarse de acuerdo con los valores y principios de la Universidad y ceñirse a sus normas. 
d) Realizar el trabajo en el plazo estipulado en el plan de trabajo, según los objetivos de la práctica y las necesidades de PARQUES NACIONALES
e) Asistir a las sesiones de supervisión de las prácticas organizadas por la Universidad. 
f) Elaborar y entregar de acuerdo al plan de trabajo los informes de la práctica, objeto del presente convenio. 
g) Deberá procurar el cuidado integral de su salud. 
h) Dar cumplimiento a las recomendaciones indicadas por PARQUES NACIONALES.
i) Utilizar los elementos de protección personal, informar a PARQUES NACIONALES de manera inmediata la ocurrencia de incidentes, accidentes o enfermedades causadas por la práctica. 
j) Manifestar oportunamente tanto a la Universidad como a PARQUES todo cambio en el estado de salud que pueda afectar el cumplimiento de la práctica.  
k) Mantener reserva respecto de cualquier información de la Universidad y de PARQUES de carácter legal, operacional, administrativo, metodológica, o de cualquier otra índole que obtenga en razón de la ejecución de la práctica.   
l) Garantizar durante el desarrollo de la práctica que se encuentra cubierto por el Sistema de Seguridad Social en salud en cualquiera de sus modalidades. 
m) El ESTUDIANTE  no podrá dar por terminado unilateralmente el presente convenio, salvo justificación motivada y aceptada por el Decano de la Escuela correspondiente.
</t>
  </si>
  <si>
    <t xml:space="preserve">Que se plantea la Asociación Entre Parques Nacionales Naturales y LA UNIVERSIDAD PONTIFICIA BOLIVARIANA Seccional Bucaramanga para la realización de prácticas académicas de formación profesional que contribuyen con sus programas académicos y experiencia en investigación y extensión a la Dirección Territorial Andes Nororientales, es decir, las prácticas académicas de formación profesional son el vehículo para alcanzar el propósito general del presente convenio de asociación, estos aspectos serán los insumas básicos para el cumplimiento de objeto contractual propuesto. Para la suscripción del convenio, se ha identificado como socio estratégico a UPB, teniendo en cuenta que es una institución que busca la excelencia académica e imparte a sus estudiantes una formación crítica y ética para afianzar en ellos la conciencia de sus responsabilidades sociales, civicas y ambientales, así como su compromiso con el entorno; con lo cual queda clara la competencia de éste para ejecutar la práctica académica de formación profesional. </t>
  </si>
  <si>
    <t>EJECUCION FINANCIERA</t>
  </si>
  <si>
    <t xml:space="preserve">SE REALIZA UN PRIMER PAGO POR $150.000.000 CONCERNIENTE A LA PROGRAMACIÓN DE LAS ACTIVIDADES A DESARROLLAR EN LA EJECUCION DEL CONVENIO.
SE REALIZA UN SEGUNDO PAGO POR $150.000.000 DE CONFORMIDAD AL PRIMER INFORME DE AVANCE DE ACTIVIDADES
SE REALIZA UN TERCER PAGO POR $150.000.000 DE CONFORMIDAD AL SEGUNDO INFORME DE AVANCE DE ACTIVIDADES
</t>
  </si>
  <si>
    <t>OBSERVACIONES</t>
  </si>
  <si>
    <t>COMPONENTES PNN:
GEOAMBIENTAL : $60,000,000
HIDRICO: $170.000.000
SOCIOECONOMICO: $66.000.000
ECOSISTEMAS: $100.000.000
VIAJES Y VIATICOS: $18.900.000
GASTOS ADMINISTRATIVOS INDIRECTOS: $24.000.000
HONORARIOS: $13.600.000
PUBLICACIONES: $12.500.000
IMPREVISTOS: $35.000.000
UPTC:
GASTOS ADMINISTRATIVOS INDIRECTOS: $79.917.121
PERSONAL DE INVESTIGACIÓN: $110.082.879
PUBLICACIONES: $10.000.000</t>
  </si>
  <si>
    <t>15% por valor de $6.660.000
35% SEGUNDO PAGO POR $15.540.000
40% TERCER PAGO POR $17.760.000</t>
  </si>
  <si>
    <t>CLASE DE CONVENIO</t>
  </si>
  <si>
    <t>SEGUIMIENTO A PROYECTOS DE COOPERACIÓN OAP</t>
  </si>
  <si>
    <t>TODO EL HORIZONTE DEL PROYECTO</t>
  </si>
  <si>
    <t>INFORMACIÓN GENERAL</t>
  </si>
  <si>
    <t>RESPONSABLES/COORDINACIÓN</t>
  </si>
  <si>
    <t>HORIZONTE DE EJECUCION DEL PROYECTO</t>
  </si>
  <si>
    <t>BENEFICIARIOS</t>
  </si>
  <si>
    <t>RELACIÓN CON LA PLANEACIÓN DE LA ENTIDAD</t>
  </si>
  <si>
    <t>AVANCES FÍSICOS TRIMESTRALES DEL PROYECTO DE COOPERACIÓN</t>
  </si>
  <si>
    <r>
      <t>APORTES AL PROYECTO (</t>
    </r>
    <r>
      <rPr>
        <b/>
        <sz val="20"/>
        <color indexed="10"/>
        <rFont val="Arial Narrow"/>
        <family val="2"/>
      </rPr>
      <t>TODO EL HORIZONTE DEL PROYECTO)</t>
    </r>
  </si>
  <si>
    <r>
      <t xml:space="preserve">ESTADO FINANCIERO DE LA EJECUCIÓN (APORTES COOPERANTE  </t>
    </r>
    <r>
      <rPr>
        <b/>
        <sz val="20"/>
        <color indexed="10"/>
        <rFont val="Arial Narrow"/>
        <family val="2"/>
      </rPr>
      <t>EN TODO EL HORIZONTE DEL PROYECTO)</t>
    </r>
  </si>
  <si>
    <r>
      <t xml:space="preserve">ESTADO FINANCIERO DE LA EJECUCIÓN (CONTRAPARTIDA </t>
    </r>
    <r>
      <rPr>
        <b/>
        <sz val="20"/>
        <color indexed="10"/>
        <rFont val="Arial Narrow"/>
        <family val="2"/>
      </rPr>
      <t>EN TODO EL HORIZONTE DEL PROYECTO)</t>
    </r>
  </si>
  <si>
    <t>APORTES DEL COOPERANTE AL PROYECTO (SOLO RECURSOS 2018)</t>
  </si>
  <si>
    <r>
      <t xml:space="preserve">ESTADO FINANCIERO DE LA EJECUCIÓN </t>
    </r>
    <r>
      <rPr>
        <b/>
        <sz val="20"/>
        <color indexed="10"/>
        <rFont val="Arial Narrow"/>
        <family val="2"/>
      </rPr>
      <t>A 31 DE MARZO DE 2018</t>
    </r>
    <r>
      <rPr>
        <b/>
        <sz val="20"/>
        <rFont val="Arial Narrow"/>
        <family val="2"/>
      </rPr>
      <t xml:space="preserve"> (SOLO RECURSOS DEL COOPERANTE 2018)</t>
    </r>
  </si>
  <si>
    <r>
      <t xml:space="preserve">ESTADO FINANCIERO DE LA EJECUCIÓN </t>
    </r>
    <r>
      <rPr>
        <b/>
        <sz val="20"/>
        <color indexed="10"/>
        <rFont val="Arial Narrow"/>
        <family val="2"/>
      </rPr>
      <t>A 31 DE MARZO DE 2018</t>
    </r>
    <r>
      <rPr>
        <b/>
        <sz val="20"/>
        <rFont val="Arial Narrow"/>
        <family val="2"/>
      </rPr>
      <t xml:space="preserve"> </t>
    </r>
    <r>
      <rPr>
        <b/>
        <sz val="20"/>
        <color indexed="10"/>
        <rFont val="Arial Narrow"/>
        <family val="2"/>
      </rPr>
      <t xml:space="preserve"> </t>
    </r>
    <r>
      <rPr>
        <b/>
        <sz val="20"/>
        <rFont val="Arial Narrow"/>
        <family val="2"/>
      </rPr>
      <t>(CONTRAPARTIDA SOLO RECURSOS 2018)</t>
    </r>
  </si>
  <si>
    <t xml:space="preserve">No </t>
  </si>
  <si>
    <t>Nombre del Proyecto</t>
  </si>
  <si>
    <t>Código del proyecto</t>
  </si>
  <si>
    <t>Modalidad de Cooperación</t>
  </si>
  <si>
    <t xml:space="preserve">Tipo de Cooperación </t>
  </si>
  <si>
    <t>Convenio Marco</t>
  </si>
  <si>
    <t>Fuente de Cooperación/Cooperante</t>
  </si>
  <si>
    <t>Tipo de cooperante</t>
  </si>
  <si>
    <t>Objetivo</t>
  </si>
  <si>
    <t>Operador o Administrador de recursos</t>
  </si>
  <si>
    <t>Entidad (es) Responsable del proyecto</t>
  </si>
  <si>
    <t>Dependencia Nivel Central PNN</t>
  </si>
  <si>
    <t>Direccion Territorial</t>
  </si>
  <si>
    <t>Área Protegida</t>
  </si>
  <si>
    <t>Nombre del Coordinador/supervisor del proyecto en PNNC</t>
  </si>
  <si>
    <t>Correo electrónico</t>
  </si>
  <si>
    <t xml:space="preserve">Teléfono de contacto </t>
  </si>
  <si>
    <t>Fecha de inicio</t>
  </si>
  <si>
    <t xml:space="preserve">Fecha de Finalización </t>
  </si>
  <si>
    <t xml:space="preserve">Duración total del proyecto en meses </t>
  </si>
  <si>
    <t>Estado del proyecto</t>
  </si>
  <si>
    <t>No. Beneficiarios Totales del proyecto</t>
  </si>
  <si>
    <t xml:space="preserve">Descripción Beneficiarios (población, familias, comunidades, indígenas, afrocolombianos, territorialidad, etc)                           </t>
  </si>
  <si>
    <t>Departamento</t>
  </si>
  <si>
    <t>Municipios</t>
  </si>
  <si>
    <t>Asociado al proyecto de Inversión de PNN</t>
  </si>
  <si>
    <t>Asociado al Programa PAI</t>
  </si>
  <si>
    <t xml:space="preserve">Asociado al Subprograma PAI </t>
  </si>
  <si>
    <t>Asociado a la meta PAI</t>
  </si>
  <si>
    <t>Indicador (de producto o de gestión) del POA</t>
  </si>
  <si>
    <t>Meta del POA</t>
  </si>
  <si>
    <t>Meta proyecto de cooperación para 2018 en relación con el indicador de producto o de gestión del POA</t>
  </si>
  <si>
    <t>No. Consecutivo POA</t>
  </si>
  <si>
    <t>Actividades del proyecto de cooperación para 2018</t>
  </si>
  <si>
    <t>Productos/compromisos del proyecto de cooperación para 2018</t>
  </si>
  <si>
    <t>Meta del producto del proyecto de cooperación para 2018</t>
  </si>
  <si>
    <t>Avances cuantitativos I trimestre 2018</t>
  </si>
  <si>
    <t xml:space="preserve"> Avances Cualitativos I trimestre 2018</t>
  </si>
  <si>
    <t>Porcentaje de avance en la ejecución fisica del proyecto de cooperación- 2018</t>
  </si>
  <si>
    <t xml:space="preserve">Evidencias </t>
  </si>
  <si>
    <t>Avances cuantitativos II trimestre 2018</t>
  </si>
  <si>
    <t xml:space="preserve"> Avances Cualitativos II trimestre 2018</t>
  </si>
  <si>
    <t>Avances cuantitativos III trimestre 2018</t>
  </si>
  <si>
    <t xml:space="preserve"> Avances Cualitativos III trimestre 2018</t>
  </si>
  <si>
    <t>Avances cuantitativos IV trimestre 2018</t>
  </si>
  <si>
    <t xml:space="preserve"> Avances Cualitativos IV trimestre 2018</t>
  </si>
  <si>
    <t>Moneda</t>
  </si>
  <si>
    <t>Aporte internacional</t>
  </si>
  <si>
    <t>Aporte Nacional</t>
  </si>
  <si>
    <t>Contrapartida</t>
  </si>
  <si>
    <t>Total proyecto (COP)</t>
  </si>
  <si>
    <t xml:space="preserve">Inversion por Proyecto (COP) </t>
  </si>
  <si>
    <t>Comprometido (COP)</t>
  </si>
  <si>
    <t>Obligado (pagado en COP)</t>
  </si>
  <si>
    <t>Saldo disponible (COP)</t>
  </si>
  <si>
    <t>Contrapartida (COP)</t>
  </si>
  <si>
    <t>Comprometido contrapartida (COP)</t>
  </si>
  <si>
    <t>Obligado (Pagado contrapartida en COP)</t>
  </si>
  <si>
    <t>Saldo Total disponible contrapartida (COP)</t>
  </si>
  <si>
    <t>Aporte internacional a ejecutar en 2018</t>
  </si>
  <si>
    <t>Aporte Nacional a ejecutar en 2018</t>
  </si>
  <si>
    <t>Contrapartida a ejecutar en 2018</t>
  </si>
  <si>
    <t>Total recursos a ejecutar por proyecto en 2018 (COP)</t>
  </si>
  <si>
    <t xml:space="preserve">Inversion por Proyecto en 2018 (COP) </t>
  </si>
  <si>
    <t>Comprometido en 2018 (COP)</t>
  </si>
  <si>
    <t>Obligado (Pagado recursos 2018 en COP)</t>
  </si>
  <si>
    <t>Saldo disponible recursos 2018 (COP)</t>
  </si>
  <si>
    <t>Contrapartida a ejecutar en 2018(COP)</t>
  </si>
  <si>
    <t>Comprometido contrapartida en 2018(COP)</t>
  </si>
  <si>
    <t>Obligado (Pagado contrapartida recursos 2018  en COP)</t>
  </si>
  <si>
    <t>Saldo Total disponible contrapartida, recursos 2018 (COP)</t>
  </si>
  <si>
    <t>Convenio de colaboración DHS 5212080 entre Ecopetrol - Patrimonio Natural</t>
  </si>
  <si>
    <t>3. Cooperación Interinstitucional</t>
  </si>
  <si>
    <t>1. Cooperación Financiera.</t>
  </si>
  <si>
    <t>003 de 2014</t>
  </si>
  <si>
    <t>Ecopetrol - Patrimonio Natural Fondo para la Biodiversidad de áreas protegidas - PNNC</t>
  </si>
  <si>
    <t>Nacional</t>
  </si>
  <si>
    <t>Aunar esfuerzos técnicos, administrativos y financieros para desarrollar el proyecto "Restauración ecológica en el Parque Nacional Natural Cocuy"</t>
  </si>
  <si>
    <t>Patrimonio Natural</t>
  </si>
  <si>
    <t>PNN El Cocuy
Patrimonio Natural
Ecodes ingenieria S. A.
Ecopetrol</t>
  </si>
  <si>
    <t>SGM</t>
  </si>
  <si>
    <t>PNN El Cocuy</t>
  </si>
  <si>
    <t>Octavio Segundo Eraso Paguay</t>
  </si>
  <si>
    <t>octavio.eraso@parquesnacionales.gov.co</t>
  </si>
  <si>
    <t>(057) 7890359</t>
  </si>
  <si>
    <t>42 meses</t>
  </si>
  <si>
    <t>Finalizado</t>
  </si>
  <si>
    <t>Boyacá</t>
  </si>
  <si>
    <t>Guican de la Sierra y El Cocuy</t>
  </si>
  <si>
    <t>N/A</t>
  </si>
  <si>
    <t>3.2. Disminución de las presiones que afectan la dinamica natural y cultural</t>
  </si>
  <si>
    <t>3.2.4. Regular y controlar el uso y aprovechamiento de los recursos naturales en las áreas del SPNN</t>
  </si>
  <si>
    <t>3.2.4.1. 50% de especies o ecosistemas definidos como objetos de conservación del SPNN y con presión por uso y aprovechamiento han mejorado su condición de estado, conforme a criterios de sostenibilidad</t>
  </si>
  <si>
    <t>% del AP degradada o alterada en proceso de restauración</t>
  </si>
  <si>
    <t xml:space="preserve">Se aclara que la meta POA se reportó en el año 2017, por lo que no existen avances del proyecto en el 2018. </t>
  </si>
  <si>
    <t>COP</t>
  </si>
  <si>
    <t>Convenio de colaboración DHS 5212082 entre Ecopetrol - Patrimonio Natural</t>
  </si>
  <si>
    <t>Cooperación Interinstitucional</t>
  </si>
  <si>
    <t>Anuar esfuerzos técnicos, administrativos y financieros para desarrollar el proyecto "Restauración ecológica en el Área Natural Única Los Estoraques"</t>
  </si>
  <si>
    <t>ANULE
Patrimonio Natural
Ecopetrol</t>
  </si>
  <si>
    <t>ANU Los Estoraques</t>
  </si>
  <si>
    <t>Luis Hernando Meneses</t>
  </si>
  <si>
    <t>luis.meneses@parquesnacionales.gov.co</t>
  </si>
  <si>
    <t>ANULE</t>
  </si>
  <si>
    <t>Norte de Santander</t>
  </si>
  <si>
    <t>La Playa de Belen</t>
  </si>
  <si>
    <t>Se aclara que la meta POA se reportó en el año 2016, por lo que no existen avances del proyecto en el 2018. Anexo 8. Acta de liquidación</t>
  </si>
  <si>
    <t>Convenio de colaboración 5212084 entre Ecopetrol y Patrominio Natural</t>
  </si>
  <si>
    <t>Anuar esfuerzos técnicos, administrativos y financieros para desarrollar el proyecto "Restauración ecológica en Laguna de Socha, Parque Nacional Natural Psiba, Fase I"</t>
  </si>
  <si>
    <t>Patrimonio Natural
Ecopetrol
PNN Pisba</t>
  </si>
  <si>
    <t>PNN Pisba</t>
  </si>
  <si>
    <t>Hugo Fernando Ballesteros</t>
  </si>
  <si>
    <t>hugo.ballesteros@parquesnacionales.gov.co</t>
  </si>
  <si>
    <t>Socha</t>
  </si>
  <si>
    <t xml:space="preserve">Elaborar el diagnóstico para la implementacion de acciones de restauracion, (construccion del vivero), en el marco del Proyecto de Ecopetrol </t>
  </si>
  <si>
    <t xml:space="preserve">Se aclara que la meta POA se reportó en el año 2014, por lo que no existen avances del proyecto en el 2018. </t>
  </si>
  <si>
    <t>CONTRAPARTIDA</t>
  </si>
  <si>
    <t>ITEM</t>
  </si>
  <si>
    <t>CONTRATO</t>
  </si>
  <si>
    <t>FECHA DE SUSCRIPCION</t>
  </si>
  <si>
    <t>OBJETO</t>
  </si>
  <si>
    <t>CONTRATISTA</t>
  </si>
  <si>
    <t>VALOR TOTAL</t>
  </si>
  <si>
    <t>VALOR CERTIFICADO VIGENCIA AUDITADA</t>
  </si>
  <si>
    <t>ESTADO</t>
  </si>
  <si>
    <t>Ecopetrol Cocuy CAT 001 de 2014</t>
  </si>
  <si>
    <t>Desarrollar el Proyecto "Restauración Ecológica en el Parque Nacional Natural El Cocuy"</t>
  </si>
  <si>
    <t>Ecodes Ingeniería S.A</t>
  </si>
  <si>
    <t> $    492.242.991,00</t>
  </si>
  <si>
    <t>$ 123060748 Y $ 24.612.150</t>
  </si>
  <si>
    <t>Ecopetrol Cocuy CCON 001 de 2014</t>
  </si>
  <si>
    <t>Elaborar el documento de Diseño de Proyecto para certificar la captura de carbono de la biomasa aérea alcanzada en la implementación de acciones de restauración ecológica en el Parque Nacional Natural El Cocuy en el marco del convenio 5212080</t>
  </si>
  <si>
    <t>Ángela Patricia Duque</t>
  </si>
  <si>
    <t>$      68.000.000,00</t>
  </si>
  <si>
    <t>SEGUIMIENTO</t>
  </si>
  <si>
    <t>No se logró liquidar, sin embargo se efectuó un cierre del expediente</t>
  </si>
  <si>
    <t>PRIMERA SEMANA DE SEPTIEMBRE DE 2018</t>
  </si>
  <si>
    <t>NO SE HA LIQUIDADO A LA FECHA, SE ESTÁ PROYECTANDO EL ACTA DE LIQUIDACION</t>
  </si>
  <si>
    <t>ESTA EN EJECUCION</t>
  </si>
  <si>
    <t>SEGUNDA SEMANA DE SEPTIEMBRE DE 2018</t>
  </si>
  <si>
    <t>TERCERA SEMANA DE SEPTIEMBRE DE 2018</t>
  </si>
  <si>
    <t>CUARTA SEMANA DE SEPTIEMBRE DE 2018</t>
  </si>
  <si>
    <t xml:space="preserve">TERMINADO - SE PROYECTARÁ EL ACTA DE LIQUIDACION </t>
  </si>
  <si>
    <t xml:space="preserve">TERMINADO SE PROYECTARÁ EL ACTA DE LIQUIDACION </t>
  </si>
  <si>
    <t>ESTA EN EJECUCION - SEGUIMIENTO CUARTA SEMANA DE SEPTIEMBRE DE 2018</t>
  </si>
  <si>
    <t>8 de julio de 2015</t>
  </si>
  <si>
    <t>07 de julio de 2020</t>
  </si>
  <si>
    <t>PARA LIQUIDAR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</si>
</sst>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44" formatCode="_-&quot;$&quot;* #,##0.00_-;\-&quot;$&quot;* #,##0.00_-;_-&quot;$&quot;* &quot;-&quot;??_-;_-@_-"/>
    <numFmt numFmtId="43" formatCode="_-* #,##0.00_-;\-* #,##0.00_-;_-* &quot;-&quot;??_-;_-@_-"/>
    <numFmt numFmtId="164" formatCode="_(* #,##0_);_(* \(#,##0\);_(* &quot;-&quot;??_);_(@_)"/>
    <numFmt numFmtId="165" formatCode="[$-240A]d&quot; de &quot;mmmm&quot; de &quot;yyyy;@"/>
    <numFmt numFmtId="166" formatCode="yyyy/mm/dd"/>
    <numFmt numFmtId="167" formatCode="d/mm/yyyy;@"/>
    <numFmt numFmtId="168" formatCode="_(&quot;$&quot;\ * #,##0.00_);_(&quot;$&quot;\ * \(#,##0.00\);_(&quot;$&quot;\ * &quot;-&quot;??_);_(@_)"/>
  </numFmts>
  <fonts count="25" x14ac:knownFonts="1">
    <font>
      <sz val="11"/>
      <color theme="1"/>
      <name val="Calibri"/>
      <family val="2"/>
      <scheme val="minor"/>
    </font>
    <font>
      <sz val="11"/>
      <color theme="1"/>
      <name val="Calibri"/>
      <family val="2"/>
      <scheme val="minor"/>
    </font>
    <font>
      <b/>
      <sz val="10"/>
      <color theme="1"/>
      <name val="Arial"/>
      <family val="2"/>
    </font>
    <font>
      <sz val="10"/>
      <name val="Arial"/>
      <family val="2"/>
    </font>
    <font>
      <u val="singleAccounting"/>
      <sz val="11"/>
      <color theme="1"/>
      <name val="Calibri"/>
      <family val="2"/>
      <scheme val="minor"/>
    </font>
    <font>
      <b/>
      <sz val="10"/>
      <name val="Arial"/>
      <family val="2"/>
    </font>
    <font>
      <u/>
      <sz val="11"/>
      <color theme="10"/>
      <name val="Calibri"/>
      <family val="2"/>
      <scheme val="minor"/>
    </font>
    <font>
      <u/>
      <sz val="11"/>
      <name val="Calibri"/>
      <family val="2"/>
      <scheme val="minor"/>
    </font>
    <font>
      <sz val="11"/>
      <name val="Calibri"/>
      <family val="2"/>
      <scheme val="minor"/>
    </font>
    <font>
      <u val="singleAccounting"/>
      <sz val="11"/>
      <name val="Calibri"/>
      <family val="2"/>
      <scheme val="minor"/>
    </font>
    <font>
      <sz val="12"/>
      <name val="Arial Narrow"/>
      <family val="2"/>
    </font>
    <font>
      <sz val="10"/>
      <color theme="1"/>
      <name val="Arial"/>
      <family val="2"/>
    </font>
    <font>
      <b/>
      <sz val="10"/>
      <color theme="1"/>
      <name val="Century Gothic"/>
      <family val="2"/>
    </font>
    <font>
      <sz val="10"/>
      <color theme="1"/>
      <name val="Century Gothic"/>
      <family val="2"/>
    </font>
    <font>
      <sz val="12"/>
      <color theme="1"/>
      <name val="Georgia"/>
      <family val="1"/>
    </font>
    <font>
      <sz val="12"/>
      <color theme="1"/>
      <name val="Arial Narrow"/>
      <family val="2"/>
    </font>
    <font>
      <b/>
      <sz val="12"/>
      <name val="Arial Narrow"/>
      <family val="2"/>
    </font>
    <font>
      <b/>
      <sz val="24"/>
      <name val="Arial Narrow"/>
      <family val="2"/>
    </font>
    <font>
      <b/>
      <sz val="28"/>
      <name val="Arial Narrow"/>
      <family val="2"/>
    </font>
    <font>
      <b/>
      <sz val="20"/>
      <name val="Arial Narrow"/>
      <family val="2"/>
    </font>
    <font>
      <b/>
      <sz val="20"/>
      <color indexed="10"/>
      <name val="Arial Narrow"/>
      <family val="2"/>
    </font>
    <font>
      <b/>
      <sz val="9"/>
      <color indexed="81"/>
      <name val="Tahoma"/>
      <family val="2"/>
    </font>
    <font>
      <sz val="9"/>
      <color indexed="81"/>
      <name val="Tahoma"/>
      <family val="2"/>
    </font>
    <font>
      <b/>
      <u/>
      <sz val="9"/>
      <color indexed="81"/>
      <name val="Tahoma"/>
      <family val="2"/>
    </font>
    <font>
      <sz val="11"/>
      <color rgb="FF000000"/>
      <name val="Calibri"/>
      <family val="2"/>
      <scheme val="minor"/>
    </font>
  </fonts>
  <fills count="22">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66"/>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C000"/>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D89928"/>
        <bgColor indexed="64"/>
      </patternFill>
    </fill>
    <fill>
      <patternFill patternType="solid">
        <fgColor rgb="FFE1AE1F"/>
        <bgColor indexed="64"/>
      </patternFill>
    </fill>
    <fill>
      <patternFill patternType="solid">
        <fgColor rgb="FFFFFFCC"/>
        <bgColor indexed="64"/>
      </patternFill>
    </fill>
    <fill>
      <patternFill patternType="solid">
        <fgColor rgb="FFFFFF99"/>
        <bgColor indexed="64"/>
      </patternFill>
    </fill>
    <fill>
      <patternFill patternType="solid">
        <fgColor rgb="FF00B05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cellStyleXfs>
  <cellXfs count="198">
    <xf numFmtId="0" fontId="0" fillId="0" borderId="0" xfId="0"/>
    <xf numFmtId="165"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14" fontId="0" fillId="0" borderId="1" xfId="0" applyNumberFormat="1" applyFill="1" applyBorder="1" applyAlignment="1">
      <alignment horizontal="justify" vertical="center" wrapText="1"/>
    </xf>
    <xf numFmtId="0" fontId="0" fillId="0" borderId="1" xfId="0" applyFill="1" applyBorder="1" applyAlignment="1">
      <alignment horizontal="center" vertical="center" wrapText="1"/>
    </xf>
    <xf numFmtId="0" fontId="0" fillId="0" borderId="1" xfId="0"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65" fontId="0" fillId="0" borderId="1" xfId="0" applyNumberFormat="1" applyFill="1" applyBorder="1" applyAlignment="1" applyProtection="1">
      <alignment horizontal="center" vertical="center" wrapText="1"/>
      <protection locked="0"/>
    </xf>
    <xf numFmtId="164" fontId="0" fillId="0" borderId="1" xfId="1" applyNumberFormat="1" applyFont="1" applyFill="1" applyBorder="1" applyAlignment="1" applyProtection="1">
      <alignment horizontal="center" vertical="center" wrapText="1"/>
      <protection locked="0"/>
    </xf>
    <xf numFmtId="166" fontId="0" fillId="0" borderId="1" xfId="0" applyNumberFormat="1" applyFill="1" applyBorder="1" applyAlignment="1" applyProtection="1">
      <alignment horizontal="center" vertical="center" wrapText="1"/>
      <protection locked="0"/>
    </xf>
    <xf numFmtId="0" fontId="7" fillId="0" borderId="1" xfId="3"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165" fontId="8" fillId="0" borderId="1" xfId="0" applyNumberFormat="1" applyFont="1" applyFill="1" applyBorder="1" applyAlignment="1" applyProtection="1">
      <alignment horizontal="center" vertical="center" wrapText="1"/>
      <protection locked="0"/>
    </xf>
    <xf numFmtId="164" fontId="8" fillId="0" borderId="1" xfId="1" applyNumberFormat="1" applyFont="1" applyFill="1" applyBorder="1" applyAlignment="1" applyProtection="1">
      <alignment horizontal="center" vertical="center" wrapText="1"/>
      <protection locked="0"/>
    </xf>
    <xf numFmtId="164" fontId="9" fillId="0" borderId="1" xfId="1" applyNumberFormat="1" applyFont="1" applyFill="1" applyBorder="1" applyAlignment="1" applyProtection="1">
      <alignment horizontal="center" vertical="center" wrapText="1"/>
      <protection locked="0"/>
    </xf>
    <xf numFmtId="166"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164" fontId="8" fillId="0" borderId="1" xfId="1"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10" fillId="0" borderId="1" xfId="0" applyFont="1" applyFill="1" applyBorder="1" applyAlignment="1">
      <alignment vertical="center" wrapText="1"/>
    </xf>
    <xf numFmtId="0" fontId="0" fillId="0" borderId="1" xfId="0" applyFill="1" applyBorder="1" applyAlignment="1">
      <alignment wrapText="1"/>
    </xf>
    <xf numFmtId="166" fontId="0" fillId="0" borderId="1" xfId="0" applyNumberFormat="1" applyFill="1" applyBorder="1" applyAlignment="1" applyProtection="1">
      <alignment vertical="center" wrapText="1"/>
      <protection locked="0"/>
    </xf>
    <xf numFmtId="164" fontId="0" fillId="0" borderId="1" xfId="1" applyNumberFormat="1" applyFont="1" applyFill="1" applyBorder="1" applyAlignment="1" applyProtection="1">
      <alignment vertical="center" wrapText="1"/>
      <protection locked="0"/>
    </xf>
    <xf numFmtId="0" fontId="0" fillId="0" borderId="1" xfId="0" applyBorder="1" applyAlignment="1">
      <alignment horizontal="center" vertical="center" wrapText="1"/>
    </xf>
    <xf numFmtId="0" fontId="12" fillId="0" borderId="1" xfId="0" applyFont="1" applyBorder="1" applyAlignment="1">
      <alignment horizontal="justify" vertical="center" wrapText="1"/>
    </xf>
    <xf numFmtId="0" fontId="0" fillId="2" borderId="1" xfId="0" applyFill="1" applyBorder="1" applyAlignment="1" applyProtection="1">
      <alignment vertical="center" wrapText="1"/>
      <protection locked="0"/>
    </xf>
    <xf numFmtId="0" fontId="0" fillId="2" borderId="1" xfId="0"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protection locked="0"/>
    </xf>
    <xf numFmtId="0" fontId="13" fillId="0" borderId="1" xfId="0" applyFont="1" applyBorder="1" applyAlignment="1">
      <alignment horizontal="center" vertical="center" wrapText="1"/>
    </xf>
    <xf numFmtId="44" fontId="0" fillId="2" borderId="1" xfId="2" applyFont="1" applyFill="1" applyBorder="1" applyAlignment="1" applyProtection="1">
      <alignment horizontal="left" vertical="center" wrapText="1"/>
      <protection locked="0"/>
    </xf>
    <xf numFmtId="164" fontId="0" fillId="2" borderId="1" xfId="1" applyNumberFormat="1" applyFont="1" applyFill="1" applyBorder="1" applyAlignment="1" applyProtection="1">
      <alignment vertical="center" wrapText="1"/>
      <protection locked="0"/>
    </xf>
    <xf numFmtId="0" fontId="0" fillId="0" borderId="0" xfId="0" applyAlignment="1">
      <alignment horizontal="center"/>
    </xf>
    <xf numFmtId="0" fontId="0" fillId="0" borderId="0" xfId="0" applyAlignment="1">
      <alignment horizontal="center" vertical="center" wrapText="1"/>
    </xf>
    <xf numFmtId="44" fontId="0" fillId="2" borderId="1" xfId="2" applyFont="1" applyFill="1" applyBorder="1" applyAlignment="1" applyProtection="1">
      <alignment vertical="center" wrapText="1"/>
      <protection locked="0"/>
    </xf>
    <xf numFmtId="0" fontId="6" fillId="0" borderId="1" xfId="3"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0" fillId="0" borderId="0" xfId="0" applyAlignment="1">
      <alignment horizontal="center" vertical="center"/>
    </xf>
    <xf numFmtId="14" fontId="0" fillId="0" borderId="1" xfId="0" applyNumberFormat="1" applyBorder="1" applyAlignment="1">
      <alignment horizontal="center" vertical="center" wrapText="1"/>
    </xf>
    <xf numFmtId="0" fontId="0" fillId="0" borderId="0" xfId="0" applyFill="1"/>
    <xf numFmtId="0" fontId="2"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10" fillId="0" borderId="0" xfId="0" applyFont="1"/>
    <xf numFmtId="0" fontId="10" fillId="0" borderId="0" xfId="0" applyFont="1" applyAlignment="1">
      <alignment horizontal="center"/>
    </xf>
    <xf numFmtId="0" fontId="10" fillId="5" borderId="0" xfId="0" applyFont="1" applyFill="1" applyAlignment="1">
      <alignment horizontal="center" vertical="center"/>
    </xf>
    <xf numFmtId="0" fontId="16" fillId="5" borderId="0" xfId="0" applyFont="1" applyFill="1" applyAlignment="1">
      <alignment horizontal="center" vertical="center" wrapText="1"/>
    </xf>
    <xf numFmtId="0" fontId="16" fillId="5" borderId="0" xfId="0" applyFont="1" applyFill="1" applyAlignment="1">
      <alignment horizontal="left" vertical="center" wrapText="1"/>
    </xf>
    <xf numFmtId="0" fontId="10" fillId="5" borderId="0" xfId="0" applyFont="1" applyFill="1" applyAlignment="1">
      <alignment horizontal="left" vertical="center"/>
    </xf>
    <xf numFmtId="3" fontId="10" fillId="5" borderId="0" xfId="4" applyNumberFormat="1" applyFont="1" applyFill="1" applyAlignment="1">
      <alignment horizontal="center" vertical="center"/>
    </xf>
    <xf numFmtId="0" fontId="10" fillId="0" borderId="0" xfId="0" applyFont="1" applyFill="1" applyAlignment="1">
      <alignment horizontal="left" vertical="center"/>
    </xf>
    <xf numFmtId="0" fontId="10" fillId="5" borderId="0" xfId="0" applyFont="1" applyFill="1" applyAlignment="1">
      <alignment horizontal="center" vertical="center" wrapText="1"/>
    </xf>
    <xf numFmtId="164" fontId="10" fillId="5" borderId="0" xfId="1" applyNumberFormat="1" applyFont="1" applyFill="1" applyAlignment="1">
      <alignment horizontal="center" vertical="center" wrapText="1"/>
    </xf>
    <xf numFmtId="164" fontId="16" fillId="5" borderId="0" xfId="0" applyNumberFormat="1" applyFont="1" applyFill="1" applyAlignment="1">
      <alignment horizontal="center" vertical="center" wrapText="1"/>
    </xf>
    <xf numFmtId="164" fontId="16" fillId="5" borderId="0" xfId="1" applyNumberFormat="1" applyFont="1" applyFill="1" applyAlignment="1">
      <alignment horizontal="center" vertical="center" wrapText="1"/>
    </xf>
    <xf numFmtId="0" fontId="10" fillId="5" borderId="0" xfId="0" applyFont="1" applyFill="1" applyAlignment="1">
      <alignment horizontal="left" vertical="center" wrapText="1"/>
    </xf>
    <xf numFmtId="167" fontId="10" fillId="5" borderId="0" xfId="0" applyNumberFormat="1" applyFont="1" applyFill="1" applyAlignment="1">
      <alignment horizontal="center" vertical="center" wrapText="1"/>
    </xf>
    <xf numFmtId="164" fontId="10" fillId="5" borderId="0" xfId="0" applyNumberFormat="1" applyFont="1" applyFill="1" applyAlignment="1">
      <alignment horizontal="center" vertical="center"/>
    </xf>
    <xf numFmtId="3" fontId="10" fillId="0" borderId="0" xfId="0" applyNumberFormat="1" applyFont="1" applyFill="1" applyAlignment="1">
      <alignment horizontal="left" vertical="center"/>
    </xf>
    <xf numFmtId="0" fontId="10" fillId="5" borderId="11" xfId="0" applyFont="1" applyFill="1" applyBorder="1" applyAlignment="1">
      <alignment vertical="center" wrapText="1"/>
    </xf>
    <xf numFmtId="0" fontId="19" fillId="11" borderId="1" xfId="0" applyFont="1" applyFill="1" applyBorder="1" applyAlignment="1">
      <alignment horizontal="center" vertical="center" wrapText="1"/>
    </xf>
    <xf numFmtId="0" fontId="10" fillId="0" borderId="0" xfId="0" applyFont="1" applyFill="1" applyAlignment="1">
      <alignment horizontal="left" vertical="center" wrapText="1"/>
    </xf>
    <xf numFmtId="0" fontId="16" fillId="7"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7" borderId="1" xfId="0" applyFont="1" applyFill="1" applyBorder="1" applyAlignment="1">
      <alignment horizontal="center" vertical="center" wrapText="1"/>
    </xf>
    <xf numFmtId="0" fontId="16" fillId="18" borderId="1" xfId="0" applyFont="1" applyFill="1" applyBorder="1" applyAlignment="1">
      <alignment horizontal="center" vertical="center" wrapText="1"/>
    </xf>
    <xf numFmtId="0" fontId="16" fillId="17" borderId="6" xfId="0" applyFont="1" applyFill="1" applyBorder="1" applyAlignment="1">
      <alignment horizontal="center" vertical="center" wrapText="1"/>
    </xf>
    <xf numFmtId="0" fontId="16" fillId="19" borderId="6" xfId="0" applyFont="1" applyFill="1" applyBorder="1" applyAlignment="1">
      <alignment horizontal="center" vertical="center" wrapText="1"/>
    </xf>
    <xf numFmtId="0" fontId="16" fillId="20" borderId="6"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6" fillId="11" borderId="4" xfId="0" applyFont="1" applyFill="1" applyBorder="1" applyAlignment="1">
      <alignment horizontal="center" vertical="center" wrapText="1"/>
    </xf>
    <xf numFmtId="0" fontId="16" fillId="15" borderId="1" xfId="0" applyFont="1" applyFill="1" applyBorder="1" applyAlignment="1">
      <alignment horizontal="center" vertical="center" wrapText="1"/>
    </xf>
    <xf numFmtId="0" fontId="16" fillId="16" borderId="1"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6" fillId="0" borderId="0" xfId="0" applyFont="1"/>
    <xf numFmtId="2" fontId="10" fillId="0" borderId="0" xfId="0" applyNumberFormat="1" applyFont="1"/>
    <xf numFmtId="0" fontId="10" fillId="21" borderId="1" xfId="0" applyFont="1" applyFill="1" applyBorder="1" applyAlignment="1">
      <alignment horizontal="center" vertical="center"/>
    </xf>
    <xf numFmtId="0" fontId="10" fillId="21" borderId="1" xfId="0" applyFont="1" applyFill="1" applyBorder="1" applyAlignment="1">
      <alignment horizontal="center" vertical="center" wrapText="1"/>
    </xf>
    <xf numFmtId="0" fontId="6" fillId="21" borderId="1" xfId="3" applyFill="1" applyBorder="1" applyAlignment="1">
      <alignment horizontal="center" vertical="center" wrapText="1"/>
    </xf>
    <xf numFmtId="14" fontId="10" fillId="21" borderId="1" xfId="0" applyNumberFormat="1" applyFont="1" applyFill="1" applyBorder="1" applyAlignment="1">
      <alignment horizontal="center" vertical="center"/>
    </xf>
    <xf numFmtId="44" fontId="10" fillId="21" borderId="1" xfId="2" applyFont="1" applyFill="1" applyBorder="1" applyAlignment="1">
      <alignment horizontal="center" vertical="center"/>
    </xf>
    <xf numFmtId="44" fontId="10" fillId="21" borderId="1" xfId="0" applyNumberFormat="1" applyFont="1" applyFill="1" applyBorder="1" applyAlignment="1">
      <alignment horizontal="center" vertical="center"/>
    </xf>
    <xf numFmtId="168" fontId="10" fillId="21" borderId="1" xfId="0" applyNumberFormat="1" applyFont="1" applyFill="1" applyBorder="1" applyAlignment="1">
      <alignment horizontal="center" vertical="center"/>
    </xf>
    <xf numFmtId="2" fontId="10" fillId="21" borderId="1" xfId="0" applyNumberFormat="1" applyFont="1" applyFill="1" applyBorder="1" applyAlignment="1">
      <alignment horizontal="center" vertical="center"/>
    </xf>
    <xf numFmtId="0" fontId="10" fillId="0" borderId="0" xfId="0" applyFont="1" applyAlignment="1">
      <alignment vertical="center" wrapText="1"/>
    </xf>
    <xf numFmtId="0" fontId="10" fillId="0" borderId="0" xfId="0" applyFont="1" applyAlignment="1">
      <alignment wrapText="1"/>
    </xf>
    <xf numFmtId="0" fontId="10" fillId="0" borderId="0" xfId="0" applyFont="1" applyAlignment="1">
      <alignment horizontal="center" wrapText="1"/>
    </xf>
    <xf numFmtId="14" fontId="10" fillId="0" borderId="0" xfId="0" applyNumberFormat="1" applyFont="1" applyAlignment="1">
      <alignment vertical="center" wrapText="1"/>
    </xf>
    <xf numFmtId="0" fontId="24" fillId="0" borderId="0" xfId="0" applyFont="1" applyAlignment="1">
      <alignment vertical="center" wrapText="1"/>
    </xf>
    <xf numFmtId="6" fontId="24" fillId="0" borderId="0" xfId="0" applyNumberFormat="1" applyFont="1" applyAlignment="1">
      <alignment vertical="center" wrapText="1"/>
    </xf>
    <xf numFmtId="0" fontId="10" fillId="0" borderId="0" xfId="0" applyFont="1" applyAlignment="1">
      <alignment horizontal="center" vertical="center" wrapText="1"/>
    </xf>
    <xf numFmtId="0" fontId="24" fillId="0" borderId="0" xfId="0" applyFont="1" applyAlignment="1">
      <alignment vertical="center"/>
    </xf>
    <xf numFmtId="6" fontId="24" fillId="0" borderId="0" xfId="0" applyNumberFormat="1" applyFont="1" applyAlignment="1">
      <alignment vertical="center"/>
    </xf>
    <xf numFmtId="0" fontId="16" fillId="0" borderId="0" xfId="0" applyFont="1" applyAlignment="1">
      <alignment horizontal="center" vertical="center" wrapText="1"/>
    </xf>
    <xf numFmtId="164" fontId="4" fillId="0" borderId="1" xfId="1" applyNumberFormat="1" applyFont="1" applyFill="1" applyBorder="1" applyAlignment="1" applyProtection="1">
      <alignment horizontal="center" vertical="center" wrapText="1"/>
      <protection locked="0"/>
    </xf>
    <xf numFmtId="0" fontId="2" fillId="4" borderId="21" xfId="0" applyFont="1" applyFill="1" applyBorder="1" applyAlignment="1" applyProtection="1">
      <alignment horizontal="center" vertical="center" wrapText="1"/>
    </xf>
    <xf numFmtId="0" fontId="2" fillId="4" borderId="22" xfId="0" applyFont="1" applyFill="1" applyBorder="1" applyAlignment="1" applyProtection="1">
      <alignment horizontal="center" vertical="center" wrapText="1"/>
    </xf>
    <xf numFmtId="164" fontId="2" fillId="4" borderId="22" xfId="1" applyNumberFormat="1" applyFont="1" applyFill="1" applyBorder="1" applyAlignment="1" applyProtection="1">
      <alignment horizontal="center" vertical="center" wrapText="1"/>
    </xf>
    <xf numFmtId="0" fontId="2" fillId="4" borderId="23"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2" borderId="3" xfId="0" applyFill="1" applyBorder="1" applyAlignment="1" applyProtection="1">
      <alignment horizontal="center" vertical="center" wrapText="1"/>
      <protection locked="0"/>
    </xf>
    <xf numFmtId="0" fontId="2" fillId="3" borderId="24" xfId="0" applyFont="1" applyFill="1" applyBorder="1" applyAlignment="1" applyProtection="1">
      <alignment horizontal="center" vertical="center" wrapText="1"/>
    </xf>
    <xf numFmtId="0" fontId="0" fillId="0" borderId="25" xfId="0" applyFill="1" applyBorder="1" applyAlignment="1">
      <alignment horizontal="center" vertical="center" wrapText="1"/>
    </xf>
    <xf numFmtId="0" fontId="14" fillId="0" borderId="25" xfId="0" applyFont="1" applyBorder="1" applyAlignment="1">
      <alignment horizontal="center" vertical="center" wrapText="1"/>
    </xf>
    <xf numFmtId="0" fontId="0" fillId="0" borderId="25" xfId="0" applyBorder="1" applyAlignment="1">
      <alignment horizontal="center" vertical="center"/>
    </xf>
    <xf numFmtId="0" fontId="3" fillId="0" borderId="25" xfId="0" applyFont="1" applyFill="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14" fontId="0" fillId="0" borderId="25" xfId="0" applyNumberFormat="1" applyFill="1" applyBorder="1" applyAlignment="1">
      <alignment horizontal="center" vertical="center" wrapText="1"/>
    </xf>
    <xf numFmtId="0" fontId="15" fillId="0" borderId="25" xfId="0" applyFont="1" applyBorder="1" applyAlignment="1">
      <alignment horizontal="center" vertical="center" wrapText="1"/>
    </xf>
    <xf numFmtId="44" fontId="0" fillId="2" borderId="25" xfId="2" applyFont="1" applyFill="1" applyBorder="1" applyAlignment="1" applyProtection="1">
      <alignment horizontal="center" vertical="center" wrapText="1"/>
      <protection locked="0"/>
    </xf>
    <xf numFmtId="0" fontId="0" fillId="0" borderId="25" xfId="0" applyBorder="1" applyAlignment="1">
      <alignment horizontal="center" vertical="center" wrapText="1"/>
    </xf>
    <xf numFmtId="166" fontId="0" fillId="3" borderId="25" xfId="0" applyNumberFormat="1" applyFill="1" applyBorder="1" applyAlignment="1" applyProtection="1">
      <alignment horizontal="center" vertical="center" wrapText="1"/>
      <protection locked="0"/>
    </xf>
    <xf numFmtId="9" fontId="0" fillId="0" borderId="25" xfId="4" applyFont="1" applyBorder="1" applyAlignment="1">
      <alignment horizontal="center" vertical="center"/>
    </xf>
    <xf numFmtId="9" fontId="0" fillId="0" borderId="25" xfId="4" applyFont="1" applyBorder="1" applyAlignment="1">
      <alignment horizontal="center" vertical="center" wrapText="1"/>
    </xf>
    <xf numFmtId="0" fontId="6" fillId="0" borderId="25" xfId="3" applyBorder="1" applyAlignment="1">
      <alignment horizontal="center" vertical="center" wrapText="1"/>
    </xf>
    <xf numFmtId="0" fontId="0" fillId="0" borderId="26" xfId="0" applyBorder="1" applyAlignment="1">
      <alignment horizontal="center" vertical="center" wrapText="1"/>
    </xf>
    <xf numFmtId="0" fontId="10" fillId="21" borderId="6" xfId="0" applyFont="1" applyFill="1" applyBorder="1" applyAlignment="1">
      <alignment horizontal="center" vertical="center" wrapText="1"/>
    </xf>
    <xf numFmtId="0" fontId="10" fillId="21" borderId="17" xfId="0" applyFont="1" applyFill="1" applyBorder="1" applyAlignment="1">
      <alignment horizontal="center" vertical="center" wrapText="1"/>
    </xf>
    <xf numFmtId="0" fontId="10" fillId="21" borderId="4" xfId="0" applyFont="1" applyFill="1" applyBorder="1" applyAlignment="1">
      <alignment horizontal="center" vertical="center" wrapText="1"/>
    </xf>
    <xf numFmtId="14" fontId="10" fillId="21" borderId="6" xfId="0" applyNumberFormat="1" applyFont="1" applyFill="1" applyBorder="1" applyAlignment="1">
      <alignment horizontal="center" vertical="center" wrapText="1"/>
    </xf>
    <xf numFmtId="14" fontId="10" fillId="21" borderId="17" xfId="0" applyNumberFormat="1" applyFont="1" applyFill="1" applyBorder="1" applyAlignment="1">
      <alignment horizontal="center" vertical="center" wrapText="1"/>
    </xf>
    <xf numFmtId="14" fontId="10" fillId="21" borderId="4" xfId="0" applyNumberFormat="1" applyFont="1" applyFill="1" applyBorder="1" applyAlignment="1">
      <alignment horizontal="center" vertical="center" wrapText="1"/>
    </xf>
    <xf numFmtId="4" fontId="10" fillId="21" borderId="6" xfId="0" applyNumberFormat="1" applyFont="1" applyFill="1" applyBorder="1" applyAlignment="1">
      <alignment horizontal="center" vertical="center" wrapText="1"/>
    </xf>
    <xf numFmtId="4" fontId="10" fillId="21" borderId="17" xfId="0" applyNumberFormat="1" applyFont="1" applyFill="1" applyBorder="1" applyAlignment="1">
      <alignment horizontal="center" vertical="center" wrapText="1"/>
    </xf>
    <xf numFmtId="4" fontId="10" fillId="21" borderId="4" xfId="0" applyNumberFormat="1" applyFont="1" applyFill="1" applyBorder="1" applyAlignment="1">
      <alignment horizontal="center" vertical="center" wrapText="1"/>
    </xf>
    <xf numFmtId="0" fontId="10" fillId="21" borderId="12" xfId="0" applyFont="1" applyFill="1" applyBorder="1" applyAlignment="1">
      <alignment horizontal="center" vertical="center"/>
    </xf>
    <xf numFmtId="0" fontId="10" fillId="21" borderId="13" xfId="0" applyFont="1" applyFill="1" applyBorder="1" applyAlignment="1">
      <alignment horizontal="center" vertical="center"/>
    </xf>
    <xf numFmtId="0" fontId="10" fillId="21" borderId="14" xfId="0" applyFont="1" applyFill="1" applyBorder="1" applyAlignment="1">
      <alignment horizontal="center" vertical="center"/>
    </xf>
    <xf numFmtId="0" fontId="19" fillId="0" borderId="1" xfId="0" applyFont="1" applyBorder="1" applyAlignment="1">
      <alignment horizontal="center"/>
    </xf>
    <xf numFmtId="4" fontId="10" fillId="21" borderId="6" xfId="1" applyNumberFormat="1" applyFont="1" applyFill="1" applyBorder="1" applyAlignment="1">
      <alignment horizontal="center" vertical="center" wrapText="1"/>
    </xf>
    <xf numFmtId="4" fontId="10" fillId="21" borderId="17" xfId="1" applyNumberFormat="1" applyFont="1" applyFill="1" applyBorder="1" applyAlignment="1">
      <alignment horizontal="center" vertical="center" wrapText="1"/>
    </xf>
    <xf numFmtId="4" fontId="10" fillId="21" borderId="4" xfId="1" applyNumberFormat="1" applyFont="1" applyFill="1" applyBorder="1" applyAlignment="1">
      <alignment horizontal="center" vertical="center" wrapText="1"/>
    </xf>
    <xf numFmtId="4" fontId="10" fillId="21" borderId="6" xfId="1" applyNumberFormat="1" applyFont="1" applyFill="1" applyBorder="1" applyAlignment="1" applyProtection="1">
      <alignment horizontal="center" vertical="center" wrapText="1"/>
      <protection locked="0"/>
    </xf>
    <xf numFmtId="4" fontId="10" fillId="21" borderId="17" xfId="1" applyNumberFormat="1" applyFont="1" applyFill="1" applyBorder="1" applyAlignment="1" applyProtection="1">
      <alignment horizontal="center" vertical="center" wrapText="1"/>
      <protection locked="0"/>
    </xf>
    <xf numFmtId="4" fontId="10" fillId="21" borderId="4" xfId="1" applyNumberFormat="1" applyFont="1" applyFill="1" applyBorder="1" applyAlignment="1" applyProtection="1">
      <alignment horizontal="center" vertical="center" wrapText="1"/>
      <protection locked="0"/>
    </xf>
    <xf numFmtId="0" fontId="10" fillId="21" borderId="7" xfId="0" applyFont="1" applyFill="1" applyBorder="1" applyAlignment="1">
      <alignment horizontal="center" vertical="center" wrapText="1"/>
    </xf>
    <xf numFmtId="0" fontId="10" fillId="21" borderId="15" xfId="0" applyFont="1" applyFill="1" applyBorder="1" applyAlignment="1">
      <alignment horizontal="center" vertical="center" wrapText="1"/>
    </xf>
    <xf numFmtId="0" fontId="10" fillId="21" borderId="16" xfId="0" applyFont="1" applyFill="1" applyBorder="1" applyAlignment="1">
      <alignment horizontal="center" vertical="center" wrapText="1"/>
    </xf>
    <xf numFmtId="0" fontId="10" fillId="21" borderId="5" xfId="0" applyFont="1" applyFill="1" applyBorder="1" applyAlignment="1">
      <alignment horizontal="center" vertical="center" wrapText="1"/>
    </xf>
    <xf numFmtId="0" fontId="10" fillId="21" borderId="0" xfId="0" applyFont="1" applyFill="1" applyBorder="1" applyAlignment="1">
      <alignment horizontal="center" vertical="center" wrapText="1"/>
    </xf>
    <xf numFmtId="0" fontId="10" fillId="21" borderId="18" xfId="0" applyFont="1" applyFill="1" applyBorder="1" applyAlignment="1">
      <alignment horizontal="center" vertical="center" wrapText="1"/>
    </xf>
    <xf numFmtId="0" fontId="10" fillId="21" borderId="19" xfId="0" applyFont="1" applyFill="1" applyBorder="1" applyAlignment="1">
      <alignment horizontal="center" vertical="center" wrapText="1"/>
    </xf>
    <xf numFmtId="0" fontId="10" fillId="21" borderId="11" xfId="0" applyFont="1" applyFill="1" applyBorder="1" applyAlignment="1">
      <alignment horizontal="center" vertical="center" wrapText="1"/>
    </xf>
    <xf numFmtId="0" fontId="10" fillId="21" borderId="20" xfId="0" applyFont="1" applyFill="1" applyBorder="1" applyAlignment="1">
      <alignment horizontal="center" vertical="center" wrapText="1"/>
    </xf>
    <xf numFmtId="4" fontId="10" fillId="21" borderId="6" xfId="2" applyNumberFormat="1" applyFont="1" applyFill="1" applyBorder="1" applyAlignment="1">
      <alignment horizontal="center" vertical="center" wrapText="1"/>
    </xf>
    <xf numFmtId="4" fontId="10" fillId="21" borderId="17" xfId="2" applyNumberFormat="1" applyFont="1" applyFill="1" applyBorder="1" applyAlignment="1">
      <alignment horizontal="center" vertical="center" wrapText="1"/>
    </xf>
    <xf numFmtId="4" fontId="10" fillId="21" borderId="4" xfId="2" applyNumberFormat="1" applyFont="1" applyFill="1" applyBorder="1" applyAlignment="1">
      <alignment horizontal="center" vertical="center" wrapText="1"/>
    </xf>
    <xf numFmtId="0" fontId="15" fillId="21" borderId="6" xfId="0" applyFont="1" applyFill="1" applyBorder="1" applyAlignment="1">
      <alignment horizontal="center" vertical="center" wrapText="1"/>
    </xf>
    <xf numFmtId="0" fontId="15" fillId="21" borderId="17" xfId="0" applyFont="1" applyFill="1" applyBorder="1" applyAlignment="1">
      <alignment horizontal="center" vertical="center" wrapText="1"/>
    </xf>
    <xf numFmtId="0" fontId="15" fillId="21" borderId="4" xfId="0" applyFont="1" applyFill="1" applyBorder="1" applyAlignment="1">
      <alignment horizontal="center" vertical="center" wrapText="1"/>
    </xf>
    <xf numFmtId="167" fontId="10" fillId="21" borderId="6" xfId="0" applyNumberFormat="1" applyFont="1" applyFill="1" applyBorder="1" applyAlignment="1">
      <alignment horizontal="center" vertical="center" wrapText="1"/>
    </xf>
    <xf numFmtId="167" fontId="10" fillId="21" borderId="17" xfId="0" applyNumberFormat="1" applyFont="1" applyFill="1" applyBorder="1" applyAlignment="1">
      <alignment horizontal="center" vertical="center" wrapText="1"/>
    </xf>
    <xf numFmtId="167" fontId="10" fillId="21" borderId="4" xfId="0" applyNumberFormat="1" applyFont="1" applyFill="1" applyBorder="1" applyAlignment="1">
      <alignment horizontal="center" vertical="center" wrapText="1"/>
    </xf>
    <xf numFmtId="164" fontId="10" fillId="21" borderId="6" xfId="1" applyNumberFormat="1" applyFont="1" applyFill="1" applyBorder="1" applyAlignment="1">
      <alignment horizontal="center" vertical="center" wrapText="1"/>
    </xf>
    <xf numFmtId="164" fontId="10" fillId="21" borderId="17" xfId="1" applyNumberFormat="1" applyFont="1" applyFill="1" applyBorder="1" applyAlignment="1">
      <alignment horizontal="center" vertical="center" wrapText="1"/>
    </xf>
    <xf numFmtId="164" fontId="10" fillId="21" borderId="4" xfId="1" applyNumberFormat="1" applyFont="1" applyFill="1" applyBorder="1" applyAlignment="1">
      <alignment horizontal="center" vertical="center" wrapText="1"/>
    </xf>
    <xf numFmtId="1" fontId="10" fillId="21" borderId="6" xfId="0" applyNumberFormat="1" applyFont="1" applyFill="1" applyBorder="1" applyAlignment="1">
      <alignment horizontal="center" vertical="center" wrapText="1"/>
    </xf>
    <xf numFmtId="1" fontId="10" fillId="21" borderId="17" xfId="0" applyNumberFormat="1" applyFont="1" applyFill="1" applyBorder="1" applyAlignment="1">
      <alignment horizontal="center" vertical="center" wrapText="1"/>
    </xf>
    <xf numFmtId="1" fontId="10" fillId="21" borderId="4" xfId="0" applyNumberFormat="1" applyFont="1" applyFill="1" applyBorder="1" applyAlignment="1">
      <alignment horizontal="center" vertical="center" wrapText="1"/>
    </xf>
    <xf numFmtId="0" fontId="6" fillId="21" borderId="6" xfId="3" applyFill="1" applyBorder="1" applyAlignment="1">
      <alignment horizontal="center" vertical="center" wrapText="1"/>
    </xf>
    <xf numFmtId="0" fontId="6" fillId="21" borderId="17" xfId="3" applyFill="1" applyBorder="1" applyAlignment="1">
      <alignment horizontal="center" vertical="center" wrapText="1"/>
    </xf>
    <xf numFmtId="0" fontId="6" fillId="21" borderId="4" xfId="3" applyFill="1" applyBorder="1" applyAlignment="1">
      <alignment horizontal="center" vertical="center" wrapText="1"/>
    </xf>
    <xf numFmtId="0" fontId="19" fillId="11" borderId="4" xfId="0" applyFont="1" applyFill="1" applyBorder="1" applyAlignment="1">
      <alignment horizontal="center" vertical="center" wrapText="1"/>
    </xf>
    <xf numFmtId="0" fontId="19" fillId="15" borderId="4" xfId="0" applyFont="1" applyFill="1" applyBorder="1" applyAlignment="1">
      <alignment horizontal="center" vertical="center" wrapText="1"/>
    </xf>
    <xf numFmtId="4" fontId="15" fillId="21" borderId="6" xfId="1" applyNumberFormat="1" applyFont="1" applyFill="1" applyBorder="1" applyAlignment="1" applyProtection="1">
      <alignment horizontal="center" vertical="center" wrapText="1"/>
      <protection locked="0"/>
    </xf>
    <xf numFmtId="4" fontId="15" fillId="21" borderId="17" xfId="1" applyNumberFormat="1" applyFont="1" applyFill="1" applyBorder="1" applyAlignment="1" applyProtection="1">
      <alignment horizontal="center" vertical="center" wrapText="1"/>
      <protection locked="0"/>
    </xf>
    <xf numFmtId="4" fontId="15" fillId="21" borderId="4" xfId="1" applyNumberFormat="1" applyFont="1" applyFill="1" applyBorder="1" applyAlignment="1" applyProtection="1">
      <alignment horizontal="center" vertical="center" wrapText="1"/>
      <protection locked="0"/>
    </xf>
    <xf numFmtId="0" fontId="19" fillId="16" borderId="4"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9" borderId="12" xfId="0" applyFont="1" applyFill="1" applyBorder="1" applyAlignment="1">
      <alignment horizontal="center" vertical="center" wrapText="1"/>
    </xf>
    <xf numFmtId="0" fontId="19" fillId="9" borderId="13" xfId="0" applyFont="1" applyFill="1" applyBorder="1" applyAlignment="1">
      <alignment horizontal="center" vertical="center" wrapText="1"/>
    </xf>
    <xf numFmtId="167" fontId="19" fillId="10" borderId="12" xfId="0" applyNumberFormat="1" applyFont="1" applyFill="1" applyBorder="1" applyAlignment="1">
      <alignment horizontal="center" vertical="center" wrapText="1"/>
    </xf>
    <xf numFmtId="167" fontId="19" fillId="10" borderId="13" xfId="0" applyNumberFormat="1" applyFont="1" applyFill="1" applyBorder="1" applyAlignment="1">
      <alignment horizontal="center" vertical="center" wrapText="1"/>
    </xf>
    <xf numFmtId="167" fontId="19" fillId="10" borderId="14" xfId="0" applyNumberFormat="1" applyFont="1" applyFill="1" applyBorder="1" applyAlignment="1">
      <alignment horizontal="center" vertical="center" wrapText="1"/>
    </xf>
    <xf numFmtId="167" fontId="19" fillId="7" borderId="1" xfId="0" applyNumberFormat="1" applyFont="1" applyFill="1" applyBorder="1" applyAlignment="1">
      <alignment horizontal="center" vertical="center" wrapText="1"/>
    </xf>
    <xf numFmtId="0" fontId="19" fillId="11" borderId="1" xfId="0" applyFont="1" applyFill="1" applyBorder="1" applyAlignment="1">
      <alignment horizontal="center" vertical="center" wrapText="1"/>
    </xf>
    <xf numFmtId="0" fontId="19" fillId="12" borderId="12" xfId="0" applyFont="1" applyFill="1" applyBorder="1" applyAlignment="1">
      <alignment horizontal="center" vertical="center" wrapText="1"/>
    </xf>
    <xf numFmtId="0" fontId="19" fillId="12" borderId="13" xfId="0" applyFont="1" applyFill="1" applyBorder="1" applyAlignment="1">
      <alignment horizontal="center" vertical="center" wrapText="1"/>
    </xf>
    <xf numFmtId="0" fontId="19" fillId="12" borderId="14" xfId="0" applyFont="1" applyFill="1" applyBorder="1" applyAlignment="1">
      <alignment horizontal="center" vertical="center" wrapText="1"/>
    </xf>
    <xf numFmtId="0" fontId="19" fillId="13" borderId="4" xfId="0" applyFont="1" applyFill="1" applyBorder="1" applyAlignment="1">
      <alignment horizontal="center" vertical="center" wrapText="1"/>
    </xf>
    <xf numFmtId="0" fontId="19" fillId="14" borderId="4" xfId="0" applyFont="1" applyFill="1" applyBorder="1" applyAlignment="1">
      <alignment horizontal="center" vertical="center" wrapText="1"/>
    </xf>
  </cellXfs>
  <cellStyles count="5">
    <cellStyle name="Hipervínculo" xfId="3" builtinId="8"/>
    <cellStyle name="Millares" xfId="1" builtinId="3"/>
    <cellStyle name="Moneda" xfId="2" builtinId="4"/>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1238250</xdr:colOff>
      <xdr:row>2</xdr:row>
      <xdr:rowOff>57150</xdr:rowOff>
    </xdr:from>
    <xdr:to>
      <xdr:col>2</xdr:col>
      <xdr:colOff>1257300</xdr:colOff>
      <xdr:row>11</xdr:row>
      <xdr:rowOff>114300</xdr:rowOff>
    </xdr:to>
    <xdr:pic>
      <xdr:nvPicPr>
        <xdr:cNvPr id="2" name="Picture 28" descr="Logo Parques 300 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5450" y="0"/>
          <a:ext cx="18383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C:\Users\Marta.Soto\Desktop\GELVER\CONVENIOS\CONVENIOS\8%20CONVENIO%20MARCO%20DE%20COOPERACION%20INSTITUCIONAL%20002%20de%202014.pdf" TargetMode="External"/><Relationship Id="rId13" Type="http://schemas.openxmlformats.org/officeDocument/2006/relationships/hyperlink" Target="http://www.contratos.gov.co/consultas/detalleProceso.do?numConstancia=17-12-6716623" TargetMode="External"/><Relationship Id="rId18" Type="http://schemas.openxmlformats.org/officeDocument/2006/relationships/hyperlink" Target="http://www.contratos.gov.co/consultas/detalleProceso.do?numConstancia=16-12-5370399" TargetMode="External"/><Relationship Id="rId26" Type="http://schemas.openxmlformats.org/officeDocument/2006/relationships/hyperlink" Target="http://www.contratos.gov.co/consultas/detalleProceso.do?numConstancia=17-12-7264577" TargetMode="External"/><Relationship Id="rId3" Type="http://schemas.openxmlformats.org/officeDocument/2006/relationships/hyperlink" Target="file:///C:\Users\Marta.Soto\Desktop\GELVER\CONVENIOS\CONVENIOS\3%20CONVENIO%20INTERADMINISTRATIVO%20%20003%20de%202015.pdf" TargetMode="External"/><Relationship Id="rId21" Type="http://schemas.openxmlformats.org/officeDocument/2006/relationships/hyperlink" Target="http://www.contratos.gov.co/consultas/detalleProceso.do?numConstancia=17-12-7112093" TargetMode="External"/><Relationship Id="rId7" Type="http://schemas.openxmlformats.org/officeDocument/2006/relationships/hyperlink" Target="file:///C:\Users\Marta.Soto\Desktop\GELVER\CONVENIOS\CONVENIOS\7%20CONVENIO%20MARCO%20DE%20COOPERACION%200105%20de%202013.pdf" TargetMode="External"/><Relationship Id="rId12" Type="http://schemas.openxmlformats.org/officeDocument/2006/relationships/hyperlink" Target="http://www.contratos.gov.co/consultas/detalleProceso.do?numConstancia=16-12-5370012" TargetMode="External"/><Relationship Id="rId17" Type="http://schemas.openxmlformats.org/officeDocument/2006/relationships/hyperlink" Target="http://www.contratos.gov.co/consultas/detalleProceso.do?numConstancia=16-12-5370311" TargetMode="External"/><Relationship Id="rId25" Type="http://schemas.openxmlformats.org/officeDocument/2006/relationships/hyperlink" Target="http://www.contratos.gov.co/consultas/detalleProceso.do?numConstancia=17-12-7114412" TargetMode="External"/><Relationship Id="rId2" Type="http://schemas.openxmlformats.org/officeDocument/2006/relationships/hyperlink" Target="file:///C:\Users\Marta.Soto\Desktop\GELVER\CONVENIOS\CONVENIOS\2%20CONVENIO%20DE%20COOPERACION%20INTERINSTITUCIONAL%20001%20del%202013.pdf" TargetMode="External"/><Relationship Id="rId16" Type="http://schemas.openxmlformats.org/officeDocument/2006/relationships/hyperlink" Target="http://www.contratos.gov.co/consultas/detalleProceso.do?numConstancia=16-12-5370177" TargetMode="External"/><Relationship Id="rId20" Type="http://schemas.openxmlformats.org/officeDocument/2006/relationships/hyperlink" Target="http://www.contratos.gov.co/consultas/detalleProceso.do?numConstancia=16-12-5369912" TargetMode="External"/><Relationship Id="rId29" Type="http://schemas.openxmlformats.org/officeDocument/2006/relationships/hyperlink" Target="https://community.secop.gov.co/Public/Tendering/OpportunityDetail/Index?noticeUID=CO1.NTC.267947&amp;isFromPublicArea=True&amp;isModal=False" TargetMode="External"/><Relationship Id="rId1" Type="http://schemas.openxmlformats.org/officeDocument/2006/relationships/hyperlink" Target="file:///C:\Users\Marta.Soto\Desktop\GELVER\CONVENIOS\CONVENIOS\1.CONVENIO%20DE%20COOPERACION%20INTERINSTITUCIONAL%20002%20DEL%2014-06-2012.pdf" TargetMode="External"/><Relationship Id="rId6" Type="http://schemas.openxmlformats.org/officeDocument/2006/relationships/hyperlink" Target="file:///C:\Users\Marta.Soto\Desktop\GELVER\CONVENIOS\CONVENIOS\6%20CONVENIO%20MARCO%20DE%20COOPERACION%20INSTITUCIONAL%20003%20de%202014.pdf" TargetMode="External"/><Relationship Id="rId11" Type="http://schemas.openxmlformats.org/officeDocument/2006/relationships/hyperlink" Target="http://www.contratos.gov.co/consultas/detalleProceso.do?numConstancia=16-12-5369221" TargetMode="External"/><Relationship Id="rId24" Type="http://schemas.openxmlformats.org/officeDocument/2006/relationships/hyperlink" Target="http://www.contratos.gov.co/consultas/detalleProceso.do?numConstancia=17-12-7114241" TargetMode="External"/><Relationship Id="rId5" Type="http://schemas.openxmlformats.org/officeDocument/2006/relationships/hyperlink" Target="file:///C:\Users\Marta.Soto\Desktop\GELVER\CONVENIOS\CONVENIOS\5%20CONVENIO%20INTERADMINISTRATIVO%20%20001%20de%202015.pdf" TargetMode="External"/><Relationship Id="rId15" Type="http://schemas.openxmlformats.org/officeDocument/2006/relationships/hyperlink" Target="http://www.contratos.gov.co/consultas/detalleProceso.do?numConstancia=16-12-5369510" TargetMode="External"/><Relationship Id="rId23" Type="http://schemas.openxmlformats.org/officeDocument/2006/relationships/hyperlink" Target="http://www.contratos.gov.co/consultas/detalleProceso.do?numConstancia=17-12-7112652" TargetMode="External"/><Relationship Id="rId28" Type="http://schemas.openxmlformats.org/officeDocument/2006/relationships/hyperlink" Target="https://www.contratos.gov.co/consultas/detalleProceso.do?numConstancia=17-12-6771700" TargetMode="External"/><Relationship Id="rId10" Type="http://schemas.openxmlformats.org/officeDocument/2006/relationships/hyperlink" Target="file:///C:\Users\Marta.Soto\Desktop\GELVER\CONVENIOS\CONVENIOS\10%20CONVENIO%20MARCO%20DE%20COOPERACION%20%20005%20DE%202015.pdf" TargetMode="External"/><Relationship Id="rId19" Type="http://schemas.openxmlformats.org/officeDocument/2006/relationships/hyperlink" Target="http://www.contratos.gov.co/consultas/detalleProceso.do?numConstancia=16-12-5220932" TargetMode="External"/><Relationship Id="rId4" Type="http://schemas.openxmlformats.org/officeDocument/2006/relationships/hyperlink" Target="file:///C:\Users\Marta.Soto\Desktop\GELVER\CONVENIOS\CONVENIOS\4%20CONVENIO%20INTERADMINISTRATIVO%20%20002%20de%202015.pdf" TargetMode="External"/><Relationship Id="rId9" Type="http://schemas.openxmlformats.org/officeDocument/2006/relationships/hyperlink" Target="file:///C:\Users\Marta.Soto\Desktop\GELVER\CONVENIOS\CONVENIOS\9%20CONVENIO%20MARCO%20DE%20COOPERACION%20INSTITUCIONAL%20001%20de%202014.pdf" TargetMode="External"/><Relationship Id="rId14" Type="http://schemas.openxmlformats.org/officeDocument/2006/relationships/hyperlink" Target="http://www.contratos.gov.co/consultas/detalleProceso.do?numConstancia=16-12-5369489" TargetMode="External"/><Relationship Id="rId22" Type="http://schemas.openxmlformats.org/officeDocument/2006/relationships/hyperlink" Target="http://www.contratos.gov.co/consultas/detalleProceso.do?numConstancia=17-12-7112391" TargetMode="External"/><Relationship Id="rId27" Type="http://schemas.openxmlformats.org/officeDocument/2006/relationships/hyperlink" Target="http://www.contratos.gov.co/consultas/detalleProceso.do?numConstancia=17-12-7193759"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hugo.ballesteros@parquesnacionales.gov.co" TargetMode="External"/><Relationship Id="rId7" Type="http://schemas.openxmlformats.org/officeDocument/2006/relationships/comments" Target="../comments1.xml"/><Relationship Id="rId2" Type="http://schemas.openxmlformats.org/officeDocument/2006/relationships/hyperlink" Target="mailto:luis.meneses@parquesnacionales.gov.co" TargetMode="External"/><Relationship Id="rId1" Type="http://schemas.openxmlformats.org/officeDocument/2006/relationships/hyperlink" Target="mailto:octavio.eraso@parquesnacionales.gov.co"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W26"/>
  <sheetViews>
    <sheetView tabSelected="1" zoomScale="40" zoomScaleNormal="40" workbookViewId="0">
      <pane xSplit="1" ySplit="1" topLeftCell="C6" activePane="bottomRight" state="frozen"/>
      <selection pane="topRight" activeCell="B1" sqref="B1"/>
      <selection pane="bottomLeft" activeCell="A2" sqref="A2"/>
      <selection pane="bottomRight" activeCell="J6" sqref="J6"/>
    </sheetView>
  </sheetViews>
  <sheetFormatPr baseColWidth="10" defaultRowHeight="15" x14ac:dyDescent="0.25"/>
  <cols>
    <col min="1" max="1" width="11.42578125" style="42"/>
    <col min="2" max="2" width="20.7109375" bestFit="1" customWidth="1"/>
    <col min="3" max="3" width="76.28515625" customWidth="1"/>
    <col min="4" max="4" width="89.42578125" bestFit="1" customWidth="1"/>
    <col min="5" max="5" width="28" customWidth="1"/>
    <col min="6" max="6" width="19.42578125" bestFit="1" customWidth="1"/>
    <col min="7" max="7" width="19.85546875" bestFit="1" customWidth="1"/>
    <col min="9" max="9" width="32.85546875" bestFit="1" customWidth="1"/>
    <col min="10" max="10" width="20.42578125" bestFit="1" customWidth="1"/>
    <col min="11" max="11" width="37" bestFit="1" customWidth="1"/>
    <col min="14" max="14" width="30.140625" customWidth="1"/>
    <col min="16" max="16" width="39.85546875" bestFit="1" customWidth="1"/>
    <col min="17" max="17" width="20.42578125" customWidth="1"/>
    <col min="18" max="18" width="20.140625" customWidth="1"/>
    <col min="19" max="19" width="20.7109375" customWidth="1"/>
    <col min="20" max="21" width="11.42578125" customWidth="1"/>
    <col min="22" max="22" width="20.42578125" customWidth="1"/>
    <col min="23" max="23" width="20.7109375" customWidth="1"/>
    <col min="24" max="24" width="18.140625" customWidth="1"/>
    <col min="25" max="30" width="11.42578125" customWidth="1"/>
    <col min="31" max="31" width="19.85546875" customWidth="1"/>
    <col min="32" max="32" width="17.85546875" customWidth="1"/>
    <col min="33" max="34" width="11.42578125" customWidth="1"/>
    <col min="35" max="35" width="20.42578125" bestFit="1" customWidth="1"/>
    <col min="39" max="39" width="26.7109375" customWidth="1"/>
    <col min="40" max="40" width="27" customWidth="1"/>
    <col min="41" max="41" width="25.28515625" style="35" customWidth="1"/>
    <col min="46" max="46" width="55.85546875" customWidth="1"/>
    <col min="47" max="47" width="33.7109375" style="36" customWidth="1"/>
    <col min="48" max="48" width="61" style="36" customWidth="1"/>
    <col min="49" max="49" width="60.140625" style="36" customWidth="1"/>
  </cols>
  <sheetData>
    <row r="1" spans="1:49" ht="114.75" x14ac:dyDescent="0.25">
      <c r="A1" s="101"/>
      <c r="B1" s="102" t="s">
        <v>292</v>
      </c>
      <c r="C1" s="102" t="s">
        <v>0</v>
      </c>
      <c r="D1" s="102" t="s">
        <v>1</v>
      </c>
      <c r="E1" s="102" t="s">
        <v>2</v>
      </c>
      <c r="F1" s="102" t="s">
        <v>3</v>
      </c>
      <c r="G1" s="102" t="s">
        <v>4</v>
      </c>
      <c r="H1" s="102" t="s">
        <v>5</v>
      </c>
      <c r="I1" s="102" t="s">
        <v>6</v>
      </c>
      <c r="J1" s="102" t="s">
        <v>7</v>
      </c>
      <c r="K1" s="102" t="s">
        <v>8</v>
      </c>
      <c r="L1" s="102" t="s">
        <v>9</v>
      </c>
      <c r="M1" s="102" t="s">
        <v>10</v>
      </c>
      <c r="N1" s="102" t="s">
        <v>11</v>
      </c>
      <c r="O1" s="102" t="s">
        <v>12</v>
      </c>
      <c r="P1" s="102" t="s">
        <v>13</v>
      </c>
      <c r="Q1" s="103" t="s">
        <v>14</v>
      </c>
      <c r="R1" s="103" t="s">
        <v>15</v>
      </c>
      <c r="S1" s="102" t="s">
        <v>16</v>
      </c>
      <c r="T1" s="102" t="s">
        <v>17</v>
      </c>
      <c r="U1" s="102" t="s">
        <v>18</v>
      </c>
      <c r="V1" s="102" t="s">
        <v>19</v>
      </c>
      <c r="W1" s="102" t="s">
        <v>20</v>
      </c>
      <c r="X1" s="102" t="s">
        <v>21</v>
      </c>
      <c r="Y1" s="102" t="s">
        <v>22</v>
      </c>
      <c r="Z1" s="102" t="s">
        <v>23</v>
      </c>
      <c r="AA1" s="102" t="s">
        <v>24</v>
      </c>
      <c r="AB1" s="102" t="s">
        <v>25</v>
      </c>
      <c r="AC1" s="102" t="s">
        <v>26</v>
      </c>
      <c r="AD1" s="102" t="s">
        <v>27</v>
      </c>
      <c r="AE1" s="102" t="s">
        <v>28</v>
      </c>
      <c r="AF1" s="102" t="s">
        <v>29</v>
      </c>
      <c r="AG1" s="102" t="s">
        <v>30</v>
      </c>
      <c r="AH1" s="102" t="s">
        <v>31</v>
      </c>
      <c r="AI1" s="102" t="s">
        <v>32</v>
      </c>
      <c r="AJ1" s="102" t="s">
        <v>33</v>
      </c>
      <c r="AK1" s="102" t="s">
        <v>34</v>
      </c>
      <c r="AL1" s="102" t="s">
        <v>35</v>
      </c>
      <c r="AM1" s="102" t="s">
        <v>36</v>
      </c>
      <c r="AN1" s="102" t="s">
        <v>37</v>
      </c>
      <c r="AO1" s="102" t="s">
        <v>38</v>
      </c>
      <c r="AP1" s="102" t="s">
        <v>39</v>
      </c>
      <c r="AQ1" s="102" t="s">
        <v>40</v>
      </c>
      <c r="AR1" s="102" t="s">
        <v>41</v>
      </c>
      <c r="AS1" s="102" t="s">
        <v>42</v>
      </c>
      <c r="AT1" s="102" t="s">
        <v>287</v>
      </c>
      <c r="AU1" s="102" t="s">
        <v>228</v>
      </c>
      <c r="AV1" s="102" t="s">
        <v>289</v>
      </c>
      <c r="AW1" s="104" t="s">
        <v>441</v>
      </c>
    </row>
    <row r="2" spans="1:49" ht="105" hidden="1" x14ac:dyDescent="0.25">
      <c r="A2" s="105">
        <v>1</v>
      </c>
      <c r="B2" s="6"/>
      <c r="C2" s="6"/>
      <c r="D2" s="7" t="s">
        <v>43</v>
      </c>
      <c r="E2" s="7" t="s">
        <v>44</v>
      </c>
      <c r="F2" s="7" t="s">
        <v>45</v>
      </c>
      <c r="G2" s="7" t="s">
        <v>46</v>
      </c>
      <c r="H2" s="7">
        <v>2009</v>
      </c>
      <c r="I2" s="7" t="s">
        <v>47</v>
      </c>
      <c r="J2" s="7" t="s">
        <v>48</v>
      </c>
      <c r="K2" s="8" t="s">
        <v>49</v>
      </c>
      <c r="L2" s="7">
        <v>80</v>
      </c>
      <c r="M2" s="7">
        <v>80</v>
      </c>
      <c r="N2" s="9">
        <v>39904</v>
      </c>
      <c r="O2" s="7" t="s">
        <v>50</v>
      </c>
      <c r="P2" s="7" t="s">
        <v>51</v>
      </c>
      <c r="Q2" s="10" t="s">
        <v>52</v>
      </c>
      <c r="R2" s="100">
        <v>0</v>
      </c>
      <c r="S2" s="7"/>
      <c r="T2" s="7" t="s">
        <v>50</v>
      </c>
      <c r="U2" s="7" t="s">
        <v>53</v>
      </c>
      <c r="V2" s="7" t="s">
        <v>54</v>
      </c>
      <c r="W2" s="7" t="s">
        <v>55</v>
      </c>
      <c r="X2" s="7" t="s">
        <v>56</v>
      </c>
      <c r="Y2" s="7" t="s">
        <v>50</v>
      </c>
      <c r="Z2" s="7"/>
      <c r="AA2" s="7"/>
      <c r="AB2" s="7" t="s">
        <v>50</v>
      </c>
      <c r="AC2" s="7" t="s">
        <v>50</v>
      </c>
      <c r="AD2" s="7" t="s">
        <v>50</v>
      </c>
      <c r="AE2" s="7" t="s">
        <v>57</v>
      </c>
      <c r="AF2" s="7">
        <v>80435324</v>
      </c>
      <c r="AG2" s="7"/>
      <c r="AH2" s="7" t="s">
        <v>50</v>
      </c>
      <c r="AI2" s="7" t="s">
        <v>58</v>
      </c>
      <c r="AJ2" s="7" t="s">
        <v>59</v>
      </c>
      <c r="AK2" s="7">
        <v>0</v>
      </c>
      <c r="AL2" s="7">
        <v>0</v>
      </c>
      <c r="AM2" s="9">
        <v>39904</v>
      </c>
      <c r="AN2" s="9">
        <v>41729</v>
      </c>
      <c r="AO2" s="11" t="s">
        <v>50</v>
      </c>
      <c r="AP2" s="7"/>
      <c r="AQ2" s="7"/>
      <c r="AR2" s="7"/>
      <c r="AS2" s="7"/>
      <c r="AT2" s="7"/>
      <c r="AU2" s="27"/>
      <c r="AV2" s="27" t="s">
        <v>442</v>
      </c>
      <c r="AW2" s="106" t="s">
        <v>443</v>
      </c>
    </row>
    <row r="3" spans="1:49" ht="225" hidden="1" x14ac:dyDescent="0.25">
      <c r="A3" s="44">
        <v>2</v>
      </c>
      <c r="B3" s="12" t="s">
        <v>60</v>
      </c>
      <c r="C3" s="13" t="s">
        <v>61</v>
      </c>
      <c r="D3" s="14" t="s">
        <v>62</v>
      </c>
      <c r="E3" s="14" t="s">
        <v>44</v>
      </c>
      <c r="F3" s="14" t="s">
        <v>45</v>
      </c>
      <c r="G3" s="14" t="s">
        <v>63</v>
      </c>
      <c r="H3" s="14">
        <v>2013</v>
      </c>
      <c r="I3" s="14" t="s">
        <v>47</v>
      </c>
      <c r="J3" s="14" t="s">
        <v>48</v>
      </c>
      <c r="K3" s="8" t="s">
        <v>65</v>
      </c>
      <c r="L3" s="14">
        <v>1</v>
      </c>
      <c r="M3" s="14">
        <v>1</v>
      </c>
      <c r="N3" s="15">
        <v>41506</v>
      </c>
      <c r="O3" s="7"/>
      <c r="P3" s="14" t="s">
        <v>243</v>
      </c>
      <c r="Q3" s="16" t="s">
        <v>66</v>
      </c>
      <c r="R3" s="17">
        <v>0</v>
      </c>
      <c r="S3" s="14">
        <v>899999034</v>
      </c>
      <c r="T3" s="14">
        <v>1</v>
      </c>
      <c r="U3" s="14" t="s">
        <v>53</v>
      </c>
      <c r="V3" s="14" t="s">
        <v>67</v>
      </c>
      <c r="W3" s="14" t="s">
        <v>68</v>
      </c>
      <c r="X3" s="14" t="s">
        <v>69</v>
      </c>
      <c r="Y3" s="7"/>
      <c r="Z3" s="7"/>
      <c r="AA3" s="7"/>
      <c r="AB3" s="7"/>
      <c r="AC3" s="7"/>
      <c r="AD3" s="7"/>
      <c r="AE3" s="14" t="s">
        <v>70</v>
      </c>
      <c r="AF3" s="14">
        <v>80435324</v>
      </c>
      <c r="AG3" s="7"/>
      <c r="AH3" s="7"/>
      <c r="AI3" s="14" t="s">
        <v>58</v>
      </c>
      <c r="AJ3" s="14" t="s">
        <v>59</v>
      </c>
      <c r="AK3" s="14">
        <v>0</v>
      </c>
      <c r="AL3" s="14">
        <v>0</v>
      </c>
      <c r="AM3" s="15">
        <v>41506</v>
      </c>
      <c r="AN3" s="15">
        <v>43331</v>
      </c>
      <c r="AO3" s="18"/>
      <c r="AP3" s="7"/>
      <c r="AQ3" s="7"/>
      <c r="AR3" s="7"/>
      <c r="AS3" s="7"/>
      <c r="AT3" s="7"/>
      <c r="AU3" s="38" t="s">
        <v>244</v>
      </c>
      <c r="AV3" s="27" t="s">
        <v>444</v>
      </c>
      <c r="AW3" s="106" t="s">
        <v>443</v>
      </c>
    </row>
    <row r="4" spans="1:49" ht="135" hidden="1" x14ac:dyDescent="0.25">
      <c r="A4" s="43">
        <v>3</v>
      </c>
      <c r="B4" s="2"/>
      <c r="C4" s="7"/>
      <c r="D4" s="7" t="s">
        <v>71</v>
      </c>
      <c r="E4" s="7" t="s">
        <v>72</v>
      </c>
      <c r="F4" s="7" t="s">
        <v>45</v>
      </c>
      <c r="G4" s="7" t="s">
        <v>46</v>
      </c>
      <c r="H4" s="7">
        <v>2009</v>
      </c>
      <c r="I4" s="7" t="s">
        <v>47</v>
      </c>
      <c r="J4" s="7" t="s">
        <v>48</v>
      </c>
      <c r="K4" s="8" t="s">
        <v>73</v>
      </c>
      <c r="L4" s="8">
        <v>4</v>
      </c>
      <c r="M4" s="7">
        <v>4</v>
      </c>
      <c r="N4" s="9">
        <v>40130</v>
      </c>
      <c r="O4" s="7" t="s">
        <v>50</v>
      </c>
      <c r="P4" s="7" t="s">
        <v>74</v>
      </c>
      <c r="Q4" s="10" t="s">
        <v>66</v>
      </c>
      <c r="R4" s="10">
        <v>0</v>
      </c>
      <c r="S4" s="7">
        <v>891801940</v>
      </c>
      <c r="T4" s="7">
        <v>9</v>
      </c>
      <c r="U4" s="7" t="s">
        <v>53</v>
      </c>
      <c r="V4" s="7" t="s">
        <v>67</v>
      </c>
      <c r="W4" s="7" t="s">
        <v>68</v>
      </c>
      <c r="X4" s="7" t="s">
        <v>69</v>
      </c>
      <c r="Y4" s="7" t="s">
        <v>50</v>
      </c>
      <c r="Z4" s="7"/>
      <c r="AA4" s="7"/>
      <c r="AB4" s="7" t="s">
        <v>50</v>
      </c>
      <c r="AC4" s="7" t="s">
        <v>50</v>
      </c>
      <c r="AD4" s="7" t="s">
        <v>50</v>
      </c>
      <c r="AE4" s="7" t="s">
        <v>75</v>
      </c>
      <c r="AF4" s="7">
        <v>80435324</v>
      </c>
      <c r="AG4" s="7"/>
      <c r="AH4" s="7" t="s">
        <v>50</v>
      </c>
      <c r="AI4" s="7" t="s">
        <v>58</v>
      </c>
      <c r="AJ4" s="7" t="s">
        <v>59</v>
      </c>
      <c r="AK4" s="7">
        <v>0</v>
      </c>
      <c r="AL4" s="7">
        <v>0</v>
      </c>
      <c r="AM4" s="9">
        <v>40130</v>
      </c>
      <c r="AN4" s="9">
        <v>41955</v>
      </c>
      <c r="AO4" s="11"/>
      <c r="AP4" s="7"/>
      <c r="AQ4" s="7"/>
      <c r="AR4" s="7"/>
      <c r="AS4" s="7"/>
      <c r="AT4" s="7"/>
      <c r="AU4" s="27"/>
      <c r="AV4" s="27"/>
      <c r="AW4" s="106"/>
    </row>
    <row r="5" spans="1:49" ht="210" hidden="1" x14ac:dyDescent="0.25">
      <c r="A5" s="44">
        <v>4</v>
      </c>
      <c r="B5" s="12" t="s">
        <v>76</v>
      </c>
      <c r="C5" s="14" t="s">
        <v>77</v>
      </c>
      <c r="D5" s="14" t="s">
        <v>78</v>
      </c>
      <c r="E5" s="14" t="s">
        <v>79</v>
      </c>
      <c r="F5" s="8" t="s">
        <v>45</v>
      </c>
      <c r="G5" s="14" t="s">
        <v>80</v>
      </c>
      <c r="H5" s="14">
        <v>2013</v>
      </c>
      <c r="I5" s="8" t="s">
        <v>47</v>
      </c>
      <c r="J5" s="14" t="s">
        <v>48</v>
      </c>
      <c r="K5" s="8" t="s">
        <v>81</v>
      </c>
      <c r="L5" s="8">
        <v>105</v>
      </c>
      <c r="M5" s="14">
        <v>105</v>
      </c>
      <c r="N5" s="1">
        <v>41563</v>
      </c>
      <c r="O5" s="7" t="s">
        <v>50</v>
      </c>
      <c r="P5" s="14" t="s">
        <v>82</v>
      </c>
      <c r="Q5" s="16" t="s">
        <v>66</v>
      </c>
      <c r="R5" s="16">
        <v>0</v>
      </c>
      <c r="S5" s="14">
        <v>800163130</v>
      </c>
      <c r="T5" s="14">
        <v>0</v>
      </c>
      <c r="U5" s="14" t="s">
        <v>83</v>
      </c>
      <c r="V5" s="14" t="s">
        <v>67</v>
      </c>
      <c r="W5" s="14" t="s">
        <v>68</v>
      </c>
      <c r="X5" s="14" t="s">
        <v>69</v>
      </c>
      <c r="Y5" s="7" t="s">
        <v>50</v>
      </c>
      <c r="Z5" s="7"/>
      <c r="AA5" s="7"/>
      <c r="AB5" s="7" t="s">
        <v>50</v>
      </c>
      <c r="AC5" s="7" t="s">
        <v>50</v>
      </c>
      <c r="AD5" s="7" t="s">
        <v>50</v>
      </c>
      <c r="AE5" s="14" t="s">
        <v>70</v>
      </c>
      <c r="AF5" s="14">
        <v>14214281</v>
      </c>
      <c r="AG5" s="7"/>
      <c r="AH5" s="7" t="s">
        <v>50</v>
      </c>
      <c r="AI5" s="14" t="s">
        <v>84</v>
      </c>
      <c r="AJ5" s="14" t="s">
        <v>50</v>
      </c>
      <c r="AK5" s="14">
        <v>0</v>
      </c>
      <c r="AL5" s="14">
        <v>0</v>
      </c>
      <c r="AM5" s="15">
        <v>41563</v>
      </c>
      <c r="AN5" s="15">
        <v>43388</v>
      </c>
      <c r="AO5" s="18" t="s">
        <v>50</v>
      </c>
      <c r="AP5" s="7"/>
      <c r="AQ5" s="7"/>
      <c r="AR5" s="7"/>
      <c r="AS5" s="7"/>
      <c r="AT5" s="7"/>
      <c r="AU5" s="27"/>
      <c r="AV5" s="27" t="s">
        <v>454</v>
      </c>
      <c r="AW5" s="106" t="s">
        <v>443</v>
      </c>
    </row>
    <row r="6" spans="1:49" ht="90" x14ac:dyDescent="0.25">
      <c r="A6" s="44">
        <v>5</v>
      </c>
      <c r="B6" s="12" t="s">
        <v>85</v>
      </c>
      <c r="C6" s="14" t="s">
        <v>86</v>
      </c>
      <c r="D6" s="14" t="s">
        <v>87</v>
      </c>
      <c r="E6" s="14" t="s">
        <v>72</v>
      </c>
      <c r="F6" s="8" t="s">
        <v>45</v>
      </c>
      <c r="G6" s="14" t="s">
        <v>63</v>
      </c>
      <c r="H6" s="14">
        <v>2012</v>
      </c>
      <c r="I6" s="8" t="s">
        <v>47</v>
      </c>
      <c r="J6" s="14" t="s">
        <v>64</v>
      </c>
      <c r="K6" s="8" t="s">
        <v>88</v>
      </c>
      <c r="L6" s="14">
        <v>2</v>
      </c>
      <c r="M6" s="14">
        <v>2</v>
      </c>
      <c r="N6" s="1">
        <v>41074</v>
      </c>
      <c r="O6" s="7" t="s">
        <v>50</v>
      </c>
      <c r="P6" s="14" t="s">
        <v>89</v>
      </c>
      <c r="Q6" s="16" t="s">
        <v>66</v>
      </c>
      <c r="R6" s="16">
        <v>0</v>
      </c>
      <c r="S6" s="14">
        <v>826000438</v>
      </c>
      <c r="T6" s="14">
        <v>9</v>
      </c>
      <c r="U6" s="14" t="s">
        <v>53</v>
      </c>
      <c r="V6" s="14" t="s">
        <v>54</v>
      </c>
      <c r="W6" s="14" t="s">
        <v>55</v>
      </c>
      <c r="X6" s="14" t="s">
        <v>90</v>
      </c>
      <c r="Y6" s="7" t="s">
        <v>50</v>
      </c>
      <c r="Z6" s="7"/>
      <c r="AA6" s="7"/>
      <c r="AB6" s="7" t="s">
        <v>50</v>
      </c>
      <c r="AC6" s="7" t="s">
        <v>50</v>
      </c>
      <c r="AD6" s="7" t="s">
        <v>50</v>
      </c>
      <c r="AE6" s="14" t="s">
        <v>70</v>
      </c>
      <c r="AF6" s="14">
        <v>80435324</v>
      </c>
      <c r="AG6" s="7"/>
      <c r="AH6" s="7" t="s">
        <v>50</v>
      </c>
      <c r="AI6" s="14" t="s">
        <v>58</v>
      </c>
      <c r="AJ6" s="14" t="s">
        <v>91</v>
      </c>
      <c r="AK6" s="14">
        <v>0</v>
      </c>
      <c r="AL6" s="14">
        <v>1825</v>
      </c>
      <c r="AM6" s="15" t="s">
        <v>92</v>
      </c>
      <c r="AN6" s="15" t="s">
        <v>93</v>
      </c>
      <c r="AO6" s="18" t="s">
        <v>50</v>
      </c>
      <c r="AP6" s="7"/>
      <c r="AQ6" s="7"/>
      <c r="AR6" s="7"/>
      <c r="AS6" s="7"/>
      <c r="AT6" s="7"/>
      <c r="AU6" s="38" t="s">
        <v>242</v>
      </c>
      <c r="AV6" s="27" t="s">
        <v>445</v>
      </c>
      <c r="AW6" s="106" t="s">
        <v>446</v>
      </c>
    </row>
    <row r="7" spans="1:49" ht="375" hidden="1" x14ac:dyDescent="0.25">
      <c r="A7" s="44">
        <v>6</v>
      </c>
      <c r="B7" s="12" t="s">
        <v>94</v>
      </c>
      <c r="C7" s="19" t="s">
        <v>95</v>
      </c>
      <c r="D7" s="14" t="s">
        <v>96</v>
      </c>
      <c r="E7" s="14" t="s">
        <v>79</v>
      </c>
      <c r="F7" s="8" t="s">
        <v>45</v>
      </c>
      <c r="G7" s="14" t="s">
        <v>97</v>
      </c>
      <c r="H7" s="14">
        <v>2014</v>
      </c>
      <c r="I7" s="8" t="s">
        <v>47</v>
      </c>
      <c r="J7" s="14" t="s">
        <v>48</v>
      </c>
      <c r="K7" s="8" t="s">
        <v>98</v>
      </c>
      <c r="L7" s="8">
        <v>1</v>
      </c>
      <c r="M7" s="14">
        <v>1</v>
      </c>
      <c r="N7" s="14" t="s">
        <v>99</v>
      </c>
      <c r="O7" s="20" t="s">
        <v>50</v>
      </c>
      <c r="P7" s="14" t="s">
        <v>100</v>
      </c>
      <c r="Q7" s="16" t="s">
        <v>66</v>
      </c>
      <c r="R7" s="21">
        <v>0</v>
      </c>
      <c r="S7" s="14">
        <v>890902922</v>
      </c>
      <c r="T7" s="14">
        <v>6</v>
      </c>
      <c r="U7" s="19" t="s">
        <v>53</v>
      </c>
      <c r="V7" s="14" t="s">
        <v>101</v>
      </c>
      <c r="W7" s="14" t="s">
        <v>55</v>
      </c>
      <c r="X7" s="14" t="s">
        <v>69</v>
      </c>
      <c r="Y7" s="20" t="s">
        <v>50</v>
      </c>
      <c r="Z7" s="20"/>
      <c r="AA7" s="20"/>
      <c r="AB7" s="20" t="s">
        <v>50</v>
      </c>
      <c r="AC7" s="20" t="s">
        <v>50</v>
      </c>
      <c r="AD7" s="20" t="s">
        <v>50</v>
      </c>
      <c r="AE7" s="14" t="s">
        <v>102</v>
      </c>
      <c r="AF7" s="14">
        <v>51678183</v>
      </c>
      <c r="AG7" s="20"/>
      <c r="AH7" s="20" t="s">
        <v>50</v>
      </c>
      <c r="AI7" s="19" t="s">
        <v>103</v>
      </c>
      <c r="AJ7" s="14" t="s">
        <v>59</v>
      </c>
      <c r="AK7" s="14">
        <v>0</v>
      </c>
      <c r="AL7" s="14">
        <v>0</v>
      </c>
      <c r="AM7" s="15" t="s">
        <v>99</v>
      </c>
      <c r="AN7" s="15" t="s">
        <v>104</v>
      </c>
      <c r="AO7" s="18" t="s">
        <v>50</v>
      </c>
      <c r="AP7" s="20"/>
      <c r="AQ7" s="20"/>
      <c r="AR7" s="20"/>
      <c r="AS7" s="20"/>
      <c r="AT7" s="20"/>
      <c r="AU7" s="27"/>
      <c r="AV7" s="27" t="s">
        <v>445</v>
      </c>
      <c r="AW7" s="106" t="s">
        <v>446</v>
      </c>
    </row>
    <row r="8" spans="1:49" ht="375" hidden="1" x14ac:dyDescent="0.25">
      <c r="A8" s="44">
        <v>7</v>
      </c>
      <c r="B8" s="12" t="s">
        <v>105</v>
      </c>
      <c r="C8" s="14" t="s">
        <v>106</v>
      </c>
      <c r="D8" s="14" t="s">
        <v>107</v>
      </c>
      <c r="E8" s="14" t="s">
        <v>79</v>
      </c>
      <c r="F8" s="8" t="s">
        <v>45</v>
      </c>
      <c r="G8" s="14" t="s">
        <v>97</v>
      </c>
      <c r="H8" s="14">
        <v>2014</v>
      </c>
      <c r="I8" s="8" t="s">
        <v>47</v>
      </c>
      <c r="J8" s="14" t="s">
        <v>48</v>
      </c>
      <c r="K8" s="22" t="s">
        <v>108</v>
      </c>
      <c r="L8" s="8">
        <v>2</v>
      </c>
      <c r="M8" s="8">
        <v>2</v>
      </c>
      <c r="N8" s="14" t="s">
        <v>99</v>
      </c>
      <c r="O8" s="20" t="s">
        <v>50</v>
      </c>
      <c r="P8" s="14" t="s">
        <v>109</v>
      </c>
      <c r="Q8" s="16" t="s">
        <v>66</v>
      </c>
      <c r="R8" s="16"/>
      <c r="S8" s="14">
        <v>891800330</v>
      </c>
      <c r="T8" s="14">
        <v>1</v>
      </c>
      <c r="U8" s="19" t="s">
        <v>53</v>
      </c>
      <c r="V8" s="14" t="s">
        <v>54</v>
      </c>
      <c r="W8" s="14" t="s">
        <v>55</v>
      </c>
      <c r="X8" s="14" t="s">
        <v>56</v>
      </c>
      <c r="Y8" s="20" t="s">
        <v>50</v>
      </c>
      <c r="Z8" s="20"/>
      <c r="AA8" s="20"/>
      <c r="AB8" s="20" t="s">
        <v>50</v>
      </c>
      <c r="AC8" s="20" t="s">
        <v>50</v>
      </c>
      <c r="AD8" s="20" t="s">
        <v>50</v>
      </c>
      <c r="AE8" s="14" t="s">
        <v>75</v>
      </c>
      <c r="AF8" s="14">
        <v>51678183</v>
      </c>
      <c r="AG8" s="20"/>
      <c r="AH8" s="20" t="s">
        <v>50</v>
      </c>
      <c r="AI8" s="19" t="s">
        <v>103</v>
      </c>
      <c r="AJ8" s="19" t="s">
        <v>50</v>
      </c>
      <c r="AK8" s="14">
        <v>0</v>
      </c>
      <c r="AL8" s="14">
        <v>0</v>
      </c>
      <c r="AM8" s="15" t="s">
        <v>99</v>
      </c>
      <c r="AN8" s="15" t="s">
        <v>104</v>
      </c>
      <c r="AO8" s="18" t="s">
        <v>50</v>
      </c>
      <c r="AP8" s="20"/>
      <c r="AQ8" s="20"/>
      <c r="AR8" s="20"/>
      <c r="AS8" s="20"/>
      <c r="AT8" s="20"/>
      <c r="AU8" s="38" t="s">
        <v>241</v>
      </c>
      <c r="AV8" s="27" t="s">
        <v>445</v>
      </c>
      <c r="AW8" s="106" t="s">
        <v>446</v>
      </c>
    </row>
    <row r="9" spans="1:49" ht="375" hidden="1" x14ac:dyDescent="0.25">
      <c r="A9" s="44">
        <v>8</v>
      </c>
      <c r="B9" s="12" t="s">
        <v>110</v>
      </c>
      <c r="C9" s="14" t="s">
        <v>106</v>
      </c>
      <c r="D9" s="14" t="s">
        <v>107</v>
      </c>
      <c r="E9" s="14" t="s">
        <v>79</v>
      </c>
      <c r="F9" s="8" t="s">
        <v>45</v>
      </c>
      <c r="G9" s="14" t="s">
        <v>97</v>
      </c>
      <c r="H9" s="14">
        <v>2014</v>
      </c>
      <c r="I9" s="8" t="s">
        <v>47</v>
      </c>
      <c r="J9" s="14" t="s">
        <v>48</v>
      </c>
      <c r="K9" s="22" t="s">
        <v>111</v>
      </c>
      <c r="L9" s="8">
        <v>3</v>
      </c>
      <c r="M9" s="8">
        <v>3</v>
      </c>
      <c r="N9" s="14" t="s">
        <v>112</v>
      </c>
      <c r="O9" s="20" t="s">
        <v>50</v>
      </c>
      <c r="P9" s="14" t="s">
        <v>109</v>
      </c>
      <c r="Q9" s="16" t="s">
        <v>66</v>
      </c>
      <c r="R9" s="21"/>
      <c r="S9" s="14">
        <v>890501510</v>
      </c>
      <c r="T9" s="14">
        <v>4</v>
      </c>
      <c r="U9" s="19" t="s">
        <v>53</v>
      </c>
      <c r="V9" s="14" t="s">
        <v>54</v>
      </c>
      <c r="W9" s="14" t="s">
        <v>55</v>
      </c>
      <c r="X9" s="14" t="s">
        <v>69</v>
      </c>
      <c r="Y9" s="20" t="s">
        <v>50</v>
      </c>
      <c r="Z9" s="20"/>
      <c r="AA9" s="20"/>
      <c r="AB9" s="20" t="s">
        <v>50</v>
      </c>
      <c r="AC9" s="20" t="s">
        <v>50</v>
      </c>
      <c r="AD9" s="20" t="s">
        <v>50</v>
      </c>
      <c r="AE9" s="14" t="s">
        <v>75</v>
      </c>
      <c r="AF9" s="14">
        <v>51678183</v>
      </c>
      <c r="AG9" s="20"/>
      <c r="AH9" s="20" t="s">
        <v>50</v>
      </c>
      <c r="AI9" s="19" t="s">
        <v>103</v>
      </c>
      <c r="AJ9" s="19" t="s">
        <v>50</v>
      </c>
      <c r="AK9" s="14">
        <v>0</v>
      </c>
      <c r="AL9" s="14">
        <v>0</v>
      </c>
      <c r="AM9" s="15" t="s">
        <v>112</v>
      </c>
      <c r="AN9" s="15" t="s">
        <v>113</v>
      </c>
      <c r="AO9" s="18" t="s">
        <v>50</v>
      </c>
      <c r="AP9" s="20"/>
      <c r="AQ9" s="20"/>
      <c r="AR9" s="20"/>
      <c r="AS9" s="20"/>
      <c r="AT9" s="20"/>
      <c r="AU9" s="27"/>
      <c r="AV9" s="27" t="s">
        <v>445</v>
      </c>
      <c r="AW9" s="106" t="s">
        <v>446</v>
      </c>
    </row>
    <row r="10" spans="1:49" ht="141.75" x14ac:dyDescent="0.25">
      <c r="A10" s="44">
        <v>9</v>
      </c>
      <c r="B10" s="12" t="s">
        <v>114</v>
      </c>
      <c r="C10" s="14" t="s">
        <v>115</v>
      </c>
      <c r="D10" s="14" t="s">
        <v>116</v>
      </c>
      <c r="E10" s="14" t="s">
        <v>44</v>
      </c>
      <c r="F10" s="8" t="s">
        <v>45</v>
      </c>
      <c r="G10" s="14" t="s">
        <v>117</v>
      </c>
      <c r="H10" s="14">
        <v>2015</v>
      </c>
      <c r="I10" s="8" t="s">
        <v>47</v>
      </c>
      <c r="J10" s="14" t="s">
        <v>64</v>
      </c>
      <c r="K10" s="22" t="s">
        <v>118</v>
      </c>
      <c r="L10" s="8">
        <v>1</v>
      </c>
      <c r="M10" s="8">
        <v>1</v>
      </c>
      <c r="N10" s="14" t="s">
        <v>119</v>
      </c>
      <c r="O10" s="20" t="s">
        <v>50</v>
      </c>
      <c r="P10" s="23" t="s">
        <v>120</v>
      </c>
      <c r="Q10" s="16" t="s">
        <v>66</v>
      </c>
      <c r="R10" s="21"/>
      <c r="S10" s="14">
        <v>891801487</v>
      </c>
      <c r="T10" s="14">
        <v>3</v>
      </c>
      <c r="U10" s="19" t="s">
        <v>53</v>
      </c>
      <c r="V10" s="14" t="s">
        <v>54</v>
      </c>
      <c r="W10" s="14" t="s">
        <v>68</v>
      </c>
      <c r="X10" s="14" t="s">
        <v>69</v>
      </c>
      <c r="Y10" s="20" t="s">
        <v>50</v>
      </c>
      <c r="Z10" s="20"/>
      <c r="AA10" s="20"/>
      <c r="AB10" s="20" t="s">
        <v>50</v>
      </c>
      <c r="AC10" s="20" t="s">
        <v>50</v>
      </c>
      <c r="AD10" s="20" t="s">
        <v>50</v>
      </c>
      <c r="AE10" s="14" t="s">
        <v>57</v>
      </c>
      <c r="AF10" s="14">
        <v>80435324</v>
      </c>
      <c r="AG10" s="20"/>
      <c r="AH10" s="20" t="s">
        <v>50</v>
      </c>
      <c r="AI10" s="14" t="s">
        <v>58</v>
      </c>
      <c r="AJ10" s="19" t="s">
        <v>50</v>
      </c>
      <c r="AK10" s="14">
        <v>0</v>
      </c>
      <c r="AL10" s="14">
        <v>0</v>
      </c>
      <c r="AM10" s="15" t="s">
        <v>452</v>
      </c>
      <c r="AN10" s="15" t="s">
        <v>453</v>
      </c>
      <c r="AO10" s="18" t="s">
        <v>50</v>
      </c>
      <c r="AP10" s="20"/>
      <c r="AQ10" s="20"/>
      <c r="AR10" s="20"/>
      <c r="AS10" s="20"/>
      <c r="AT10" s="20"/>
      <c r="AU10" s="38" t="s">
        <v>229</v>
      </c>
      <c r="AV10" s="27" t="s">
        <v>445</v>
      </c>
      <c r="AW10" s="106" t="s">
        <v>447</v>
      </c>
    </row>
    <row r="11" spans="1:49" ht="189" hidden="1" x14ac:dyDescent="0.25">
      <c r="A11" s="44">
        <v>10</v>
      </c>
      <c r="B11" s="12" t="s">
        <v>121</v>
      </c>
      <c r="C11" s="19" t="s">
        <v>122</v>
      </c>
      <c r="D11" s="14" t="s">
        <v>123</v>
      </c>
      <c r="E11" s="14" t="s">
        <v>44</v>
      </c>
      <c r="F11" s="8" t="s">
        <v>45</v>
      </c>
      <c r="G11" s="14" t="s">
        <v>117</v>
      </c>
      <c r="H11" s="14">
        <v>2015</v>
      </c>
      <c r="I11" s="8" t="s">
        <v>47</v>
      </c>
      <c r="J11" s="14" t="s">
        <v>48</v>
      </c>
      <c r="K11" s="8" t="s">
        <v>124</v>
      </c>
      <c r="L11" s="14">
        <v>2</v>
      </c>
      <c r="M11" s="14">
        <v>2</v>
      </c>
      <c r="N11" s="14" t="s">
        <v>125</v>
      </c>
      <c r="O11" s="20" t="s">
        <v>50</v>
      </c>
      <c r="P11" s="23" t="s">
        <v>126</v>
      </c>
      <c r="Q11" s="16" t="s">
        <v>66</v>
      </c>
      <c r="R11" s="21"/>
      <c r="S11" s="14">
        <v>891800462</v>
      </c>
      <c r="T11" s="14">
        <v>5</v>
      </c>
      <c r="U11" s="19" t="s">
        <v>53</v>
      </c>
      <c r="V11" s="14" t="s">
        <v>127</v>
      </c>
      <c r="W11" s="14" t="s">
        <v>68</v>
      </c>
      <c r="X11" s="14" t="s">
        <v>56</v>
      </c>
      <c r="Y11" s="20" t="s">
        <v>50</v>
      </c>
      <c r="Z11" s="20"/>
      <c r="AA11" s="20"/>
      <c r="AB11" s="20" t="s">
        <v>50</v>
      </c>
      <c r="AC11" s="20" t="s">
        <v>50</v>
      </c>
      <c r="AD11" s="20" t="s">
        <v>50</v>
      </c>
      <c r="AE11" s="14" t="s">
        <v>70</v>
      </c>
      <c r="AF11" s="14">
        <v>80435324</v>
      </c>
      <c r="AG11" s="20"/>
      <c r="AH11" s="20" t="s">
        <v>50</v>
      </c>
      <c r="AI11" s="14" t="s">
        <v>58</v>
      </c>
      <c r="AJ11" s="19" t="s">
        <v>50</v>
      </c>
      <c r="AK11" s="14">
        <v>0</v>
      </c>
      <c r="AL11" s="14">
        <v>0</v>
      </c>
      <c r="AM11" s="15" t="s">
        <v>125</v>
      </c>
      <c r="AN11" s="15" t="s">
        <v>128</v>
      </c>
      <c r="AO11" s="18" t="s">
        <v>50</v>
      </c>
      <c r="AP11" s="20"/>
      <c r="AQ11" s="20"/>
      <c r="AR11" s="20"/>
      <c r="AS11" s="20"/>
      <c r="AT11" s="20"/>
      <c r="AU11" s="38" t="s">
        <v>232</v>
      </c>
      <c r="AV11" s="27" t="s">
        <v>445</v>
      </c>
      <c r="AW11" s="106" t="s">
        <v>447</v>
      </c>
    </row>
    <row r="12" spans="1:49" ht="165" hidden="1" x14ac:dyDescent="0.25">
      <c r="A12" s="44">
        <v>11</v>
      </c>
      <c r="B12" s="12" t="s">
        <v>129</v>
      </c>
      <c r="C12" s="14" t="s">
        <v>130</v>
      </c>
      <c r="D12" s="14" t="s">
        <v>131</v>
      </c>
      <c r="E12" s="14" t="s">
        <v>44</v>
      </c>
      <c r="F12" s="8" t="s">
        <v>45</v>
      </c>
      <c r="G12" s="14" t="s">
        <v>117</v>
      </c>
      <c r="H12" s="14">
        <v>2015</v>
      </c>
      <c r="I12" s="8" t="s">
        <v>47</v>
      </c>
      <c r="J12" s="14" t="s">
        <v>48</v>
      </c>
      <c r="K12" s="8" t="s">
        <v>132</v>
      </c>
      <c r="L12" s="14">
        <v>3</v>
      </c>
      <c r="M12" s="14">
        <v>3</v>
      </c>
      <c r="N12" s="14" t="s">
        <v>133</v>
      </c>
      <c r="O12" s="20" t="s">
        <v>50</v>
      </c>
      <c r="P12" s="14" t="s">
        <v>134</v>
      </c>
      <c r="Q12" s="16" t="s">
        <v>66</v>
      </c>
      <c r="R12" s="21"/>
      <c r="S12" s="14">
        <v>800099202</v>
      </c>
      <c r="T12" s="14">
        <v>9</v>
      </c>
      <c r="U12" s="19" t="s">
        <v>53</v>
      </c>
      <c r="V12" s="14" t="s">
        <v>67</v>
      </c>
      <c r="W12" s="14" t="s">
        <v>68</v>
      </c>
      <c r="X12" s="14" t="s">
        <v>69</v>
      </c>
      <c r="Y12" s="20" t="s">
        <v>50</v>
      </c>
      <c r="Z12" s="20"/>
      <c r="AA12" s="20"/>
      <c r="AB12" s="20" t="s">
        <v>50</v>
      </c>
      <c r="AC12" s="20" t="s">
        <v>50</v>
      </c>
      <c r="AD12" s="20" t="s">
        <v>50</v>
      </c>
      <c r="AE12" s="14" t="s">
        <v>102</v>
      </c>
      <c r="AF12" s="14">
        <v>80435324</v>
      </c>
      <c r="AG12" s="20"/>
      <c r="AH12" s="20" t="s">
        <v>50</v>
      </c>
      <c r="AI12" s="14" t="s">
        <v>58</v>
      </c>
      <c r="AJ12" s="19" t="s">
        <v>50</v>
      </c>
      <c r="AK12" s="14">
        <v>0</v>
      </c>
      <c r="AL12" s="14">
        <v>0</v>
      </c>
      <c r="AM12" s="15" t="s">
        <v>135</v>
      </c>
      <c r="AN12" s="15" t="s">
        <v>136</v>
      </c>
      <c r="AO12" s="18" t="s">
        <v>50</v>
      </c>
      <c r="AP12" s="20"/>
      <c r="AQ12" s="20"/>
      <c r="AR12" s="20"/>
      <c r="AS12" s="20"/>
      <c r="AT12" s="20"/>
      <c r="AU12" s="38" t="s">
        <v>233</v>
      </c>
      <c r="AV12" s="27" t="s">
        <v>445</v>
      </c>
      <c r="AW12" s="106" t="s">
        <v>447</v>
      </c>
    </row>
    <row r="13" spans="1:49" ht="150" hidden="1" x14ac:dyDescent="0.25">
      <c r="A13" s="43">
        <v>12</v>
      </c>
      <c r="B13" s="24"/>
      <c r="C13" s="7" t="s">
        <v>137</v>
      </c>
      <c r="D13" s="7" t="s">
        <v>138</v>
      </c>
      <c r="E13" s="7" t="s">
        <v>139</v>
      </c>
      <c r="F13" s="8" t="s">
        <v>45</v>
      </c>
      <c r="G13" s="7" t="s">
        <v>117</v>
      </c>
      <c r="H13" s="7">
        <v>2015</v>
      </c>
      <c r="I13" s="8" t="s">
        <v>47</v>
      </c>
      <c r="J13" s="7" t="s">
        <v>140</v>
      </c>
      <c r="K13" s="8" t="s">
        <v>141</v>
      </c>
      <c r="L13" s="7">
        <v>4</v>
      </c>
      <c r="M13" s="7">
        <v>1</v>
      </c>
      <c r="N13" s="7" t="s">
        <v>142</v>
      </c>
      <c r="O13" s="20" t="s">
        <v>50</v>
      </c>
      <c r="P13" s="7" t="s">
        <v>137</v>
      </c>
      <c r="Q13" s="10" t="s">
        <v>143</v>
      </c>
      <c r="R13" s="10" t="s">
        <v>144</v>
      </c>
      <c r="S13" s="7">
        <v>899999004</v>
      </c>
      <c r="T13" s="7">
        <v>9</v>
      </c>
      <c r="U13" s="20" t="s">
        <v>145</v>
      </c>
      <c r="V13" s="7" t="s">
        <v>54</v>
      </c>
      <c r="W13" s="7" t="s">
        <v>68</v>
      </c>
      <c r="X13" s="7" t="s">
        <v>56</v>
      </c>
      <c r="Y13" s="20" t="s">
        <v>50</v>
      </c>
      <c r="Z13" s="20"/>
      <c r="AA13" s="20"/>
      <c r="AB13" s="20" t="s">
        <v>50</v>
      </c>
      <c r="AC13" s="20" t="s">
        <v>50</v>
      </c>
      <c r="AD13" s="20" t="s">
        <v>50</v>
      </c>
      <c r="AE13" s="7" t="s">
        <v>70</v>
      </c>
      <c r="AF13" s="7">
        <v>16694751</v>
      </c>
      <c r="AG13" s="20"/>
      <c r="AH13" s="20" t="s">
        <v>50</v>
      </c>
      <c r="AI13" s="7" t="s">
        <v>146</v>
      </c>
      <c r="AJ13" s="7">
        <v>2</v>
      </c>
      <c r="AK13" s="7">
        <v>0</v>
      </c>
      <c r="AL13" s="7">
        <v>120</v>
      </c>
      <c r="AM13" s="9" t="s">
        <v>147</v>
      </c>
      <c r="AN13" s="25" t="s">
        <v>148</v>
      </c>
      <c r="AO13" s="11" t="s">
        <v>149</v>
      </c>
      <c r="AP13" s="20"/>
      <c r="AQ13" s="20"/>
      <c r="AR13" s="20"/>
      <c r="AS13" s="20"/>
      <c r="AT13" s="20"/>
      <c r="AU13" s="38" t="s">
        <v>236</v>
      </c>
      <c r="AV13" s="27" t="s">
        <v>140</v>
      </c>
      <c r="AW13" s="106" t="s">
        <v>447</v>
      </c>
    </row>
    <row r="14" spans="1:49" ht="105" hidden="1" x14ac:dyDescent="0.25">
      <c r="A14" s="43">
        <v>13</v>
      </c>
      <c r="B14" s="24"/>
      <c r="C14" s="7" t="s">
        <v>150</v>
      </c>
      <c r="D14" s="7" t="s">
        <v>138</v>
      </c>
      <c r="E14" s="7" t="s">
        <v>151</v>
      </c>
      <c r="F14" s="8" t="s">
        <v>45</v>
      </c>
      <c r="G14" s="7" t="s">
        <v>117</v>
      </c>
      <c r="H14" s="7">
        <v>2015</v>
      </c>
      <c r="I14" s="8" t="s">
        <v>47</v>
      </c>
      <c r="J14" s="7" t="s">
        <v>140</v>
      </c>
      <c r="K14" s="8" t="s">
        <v>152</v>
      </c>
      <c r="L14" s="7">
        <v>6</v>
      </c>
      <c r="M14" s="7">
        <v>400416</v>
      </c>
      <c r="N14" s="7" t="s">
        <v>153</v>
      </c>
      <c r="O14" s="7" t="s">
        <v>50</v>
      </c>
      <c r="P14" s="7" t="s">
        <v>150</v>
      </c>
      <c r="Q14" s="7" t="s">
        <v>154</v>
      </c>
      <c r="R14" s="7"/>
      <c r="S14" s="7">
        <v>899999004</v>
      </c>
      <c r="T14" s="7">
        <v>9</v>
      </c>
      <c r="U14" s="7" t="s">
        <v>155</v>
      </c>
      <c r="V14" s="7" t="s">
        <v>101</v>
      </c>
      <c r="W14" s="7" t="s">
        <v>55</v>
      </c>
      <c r="X14" s="7" t="s">
        <v>156</v>
      </c>
      <c r="Y14" s="7" t="s">
        <v>50</v>
      </c>
      <c r="Z14" s="7"/>
      <c r="AA14" s="7"/>
      <c r="AB14" s="7" t="s">
        <v>50</v>
      </c>
      <c r="AC14" s="7" t="s">
        <v>50</v>
      </c>
      <c r="AD14" s="7" t="s">
        <v>50</v>
      </c>
      <c r="AE14" s="7" t="s">
        <v>57</v>
      </c>
      <c r="AF14" s="7">
        <v>79635747</v>
      </c>
      <c r="AG14" s="7"/>
      <c r="AH14" s="7" t="s">
        <v>50</v>
      </c>
      <c r="AI14" s="7" t="s">
        <v>157</v>
      </c>
      <c r="AJ14" s="7" t="s">
        <v>50</v>
      </c>
      <c r="AK14" s="7">
        <v>0</v>
      </c>
      <c r="AL14" s="7">
        <v>0</v>
      </c>
      <c r="AM14" s="7" t="s">
        <v>158</v>
      </c>
      <c r="AN14" s="7" t="s">
        <v>159</v>
      </c>
      <c r="AO14" s="7" t="s">
        <v>160</v>
      </c>
      <c r="AP14" s="7"/>
      <c r="AQ14" s="7"/>
      <c r="AR14" s="7"/>
      <c r="AS14" s="7"/>
      <c r="AT14" s="7"/>
      <c r="AU14" s="38" t="s">
        <v>235</v>
      </c>
      <c r="AV14" s="27" t="s">
        <v>140</v>
      </c>
      <c r="AW14" s="106" t="s">
        <v>447</v>
      </c>
    </row>
    <row r="15" spans="1:49" ht="375" x14ac:dyDescent="0.25">
      <c r="A15" s="44">
        <v>14</v>
      </c>
      <c r="B15" s="12" t="s">
        <v>161</v>
      </c>
      <c r="C15" s="14" t="s">
        <v>162</v>
      </c>
      <c r="D15" s="14" t="s">
        <v>163</v>
      </c>
      <c r="E15" s="14" t="s">
        <v>79</v>
      </c>
      <c r="F15" s="8" t="s">
        <v>45</v>
      </c>
      <c r="G15" s="14" t="s">
        <v>80</v>
      </c>
      <c r="H15" s="14">
        <v>2015</v>
      </c>
      <c r="I15" s="8" t="s">
        <v>47</v>
      </c>
      <c r="J15" s="14" t="s">
        <v>64</v>
      </c>
      <c r="K15" s="2" t="s">
        <v>164</v>
      </c>
      <c r="L15" s="14">
        <v>5</v>
      </c>
      <c r="M15" s="14">
        <v>5</v>
      </c>
      <c r="N15" s="14" t="s">
        <v>165</v>
      </c>
      <c r="O15" s="20" t="s">
        <v>50</v>
      </c>
      <c r="P15" s="14" t="s">
        <v>166</v>
      </c>
      <c r="Q15" s="16" t="s">
        <v>66</v>
      </c>
      <c r="R15" s="21"/>
      <c r="S15" s="14">
        <v>860013720</v>
      </c>
      <c r="T15" s="14">
        <v>1</v>
      </c>
      <c r="U15" s="19" t="s">
        <v>53</v>
      </c>
      <c r="V15" s="14" t="s">
        <v>67</v>
      </c>
      <c r="W15" s="14" t="s">
        <v>55</v>
      </c>
      <c r="X15" s="14" t="s">
        <v>56</v>
      </c>
      <c r="Y15" s="20" t="s">
        <v>50</v>
      </c>
      <c r="Z15" s="20"/>
      <c r="AA15" s="20"/>
      <c r="AB15" s="20" t="s">
        <v>50</v>
      </c>
      <c r="AC15" s="20" t="s">
        <v>50</v>
      </c>
      <c r="AD15" s="20" t="s">
        <v>50</v>
      </c>
      <c r="AE15" s="14" t="s">
        <v>57</v>
      </c>
      <c r="AF15" s="14">
        <v>51678183</v>
      </c>
      <c r="AG15" s="20"/>
      <c r="AH15" s="20" t="s">
        <v>50</v>
      </c>
      <c r="AI15" s="19" t="s">
        <v>103</v>
      </c>
      <c r="AJ15" s="14" t="s">
        <v>59</v>
      </c>
      <c r="AK15" s="14">
        <v>0</v>
      </c>
      <c r="AL15" s="14">
        <v>0</v>
      </c>
      <c r="AM15" s="14" t="s">
        <v>167</v>
      </c>
      <c r="AN15" s="14" t="s">
        <v>168</v>
      </c>
      <c r="AO15" s="18" t="s">
        <v>50</v>
      </c>
      <c r="AP15" s="20"/>
      <c r="AQ15" s="20"/>
      <c r="AR15" s="20"/>
      <c r="AS15" s="20"/>
      <c r="AT15" s="20"/>
      <c r="AU15" s="38" t="s">
        <v>238</v>
      </c>
      <c r="AV15" s="27" t="s">
        <v>445</v>
      </c>
      <c r="AW15" s="106" t="s">
        <v>448</v>
      </c>
    </row>
    <row r="16" spans="1:49" ht="150" hidden="1" x14ac:dyDescent="0.25">
      <c r="A16" s="43">
        <v>15</v>
      </c>
      <c r="B16" s="24"/>
      <c r="C16" s="20" t="s">
        <v>50</v>
      </c>
      <c r="D16" s="7" t="s">
        <v>138</v>
      </c>
      <c r="E16" s="7" t="s">
        <v>139</v>
      </c>
      <c r="F16" s="8" t="s">
        <v>45</v>
      </c>
      <c r="G16" s="7" t="s">
        <v>117</v>
      </c>
      <c r="H16" s="7">
        <v>2015</v>
      </c>
      <c r="I16" s="8" t="s">
        <v>47</v>
      </c>
      <c r="J16" s="7" t="s">
        <v>140</v>
      </c>
      <c r="K16" s="8" t="s">
        <v>141</v>
      </c>
      <c r="L16" s="7">
        <v>7</v>
      </c>
      <c r="M16" s="7">
        <v>9</v>
      </c>
      <c r="N16" s="7" t="s">
        <v>169</v>
      </c>
      <c r="O16" s="20" t="s">
        <v>50</v>
      </c>
      <c r="P16" s="7" t="s">
        <v>137</v>
      </c>
      <c r="Q16" s="10" t="s">
        <v>170</v>
      </c>
      <c r="R16" s="26">
        <v>11458533</v>
      </c>
      <c r="S16" s="7">
        <v>899999004</v>
      </c>
      <c r="T16" s="7">
        <v>9</v>
      </c>
      <c r="U16" s="7" t="s">
        <v>171</v>
      </c>
      <c r="V16" s="7" t="s">
        <v>54</v>
      </c>
      <c r="W16" s="7" t="s">
        <v>55</v>
      </c>
      <c r="X16" s="7" t="s">
        <v>69</v>
      </c>
      <c r="Y16" s="20" t="s">
        <v>50</v>
      </c>
      <c r="Z16" s="20"/>
      <c r="AA16" s="20"/>
      <c r="AB16" s="20" t="s">
        <v>50</v>
      </c>
      <c r="AC16" s="20" t="s">
        <v>50</v>
      </c>
      <c r="AD16" s="20" t="s">
        <v>50</v>
      </c>
      <c r="AE16" s="7" t="s">
        <v>75</v>
      </c>
      <c r="AF16" s="7">
        <v>16694751</v>
      </c>
      <c r="AG16" s="20"/>
      <c r="AH16" s="20" t="s">
        <v>50</v>
      </c>
      <c r="AI16" s="7" t="s">
        <v>146</v>
      </c>
      <c r="AJ16" s="7" t="s">
        <v>59</v>
      </c>
      <c r="AK16" s="7">
        <v>0</v>
      </c>
      <c r="AL16" s="7">
        <v>0</v>
      </c>
      <c r="AM16" s="9" t="s">
        <v>172</v>
      </c>
      <c r="AN16" s="7" t="s">
        <v>173</v>
      </c>
      <c r="AO16" s="11" t="s">
        <v>174</v>
      </c>
      <c r="AP16" s="20"/>
      <c r="AQ16" s="20"/>
      <c r="AR16" s="20"/>
      <c r="AS16" s="20"/>
      <c r="AT16" s="20"/>
      <c r="AU16" s="38" t="s">
        <v>234</v>
      </c>
      <c r="AV16" s="27" t="s">
        <v>140</v>
      </c>
      <c r="AW16" s="106" t="s">
        <v>448</v>
      </c>
    </row>
    <row r="17" spans="1:49" ht="90" hidden="1" x14ac:dyDescent="0.25">
      <c r="A17" s="43">
        <v>16</v>
      </c>
      <c r="B17" s="6" t="s">
        <v>175</v>
      </c>
      <c r="C17" s="20" t="s">
        <v>50</v>
      </c>
      <c r="D17" s="7" t="s">
        <v>138</v>
      </c>
      <c r="E17" s="7" t="s">
        <v>151</v>
      </c>
      <c r="F17" s="8" t="s">
        <v>45</v>
      </c>
      <c r="G17" s="7" t="s">
        <v>117</v>
      </c>
      <c r="H17" s="7">
        <v>2015</v>
      </c>
      <c r="I17" s="8" t="s">
        <v>47</v>
      </c>
      <c r="J17" s="7" t="s">
        <v>140</v>
      </c>
      <c r="K17" s="8" t="s">
        <v>152</v>
      </c>
      <c r="L17" s="7">
        <v>8</v>
      </c>
      <c r="M17" s="7">
        <v>400418</v>
      </c>
      <c r="N17" s="7" t="s">
        <v>169</v>
      </c>
      <c r="O17" s="7" t="s">
        <v>50</v>
      </c>
      <c r="P17" s="7" t="s">
        <v>176</v>
      </c>
      <c r="Q17" s="7" t="s">
        <v>177</v>
      </c>
      <c r="R17" s="7"/>
      <c r="S17" s="7">
        <v>899999004</v>
      </c>
      <c r="T17" s="7">
        <v>9</v>
      </c>
      <c r="U17" s="7" t="s">
        <v>171</v>
      </c>
      <c r="V17" s="7" t="s">
        <v>54</v>
      </c>
      <c r="W17" s="7" t="s">
        <v>68</v>
      </c>
      <c r="X17" s="7" t="s">
        <v>69</v>
      </c>
      <c r="Y17" s="7" t="s">
        <v>50</v>
      </c>
      <c r="Z17" s="7"/>
      <c r="AA17" s="7"/>
      <c r="AB17" s="7" t="s">
        <v>50</v>
      </c>
      <c r="AC17" s="7" t="s">
        <v>50</v>
      </c>
      <c r="AD17" s="7" t="s">
        <v>50</v>
      </c>
      <c r="AE17" s="7" t="s">
        <v>57</v>
      </c>
      <c r="AF17" s="7">
        <v>79635747</v>
      </c>
      <c r="AG17" s="7"/>
      <c r="AH17" s="7" t="s">
        <v>50</v>
      </c>
      <c r="AI17" s="7" t="s">
        <v>157</v>
      </c>
      <c r="AJ17" s="7" t="s">
        <v>59</v>
      </c>
      <c r="AK17" s="7">
        <v>0</v>
      </c>
      <c r="AL17" s="7">
        <v>0</v>
      </c>
      <c r="AM17" s="7" t="s">
        <v>158</v>
      </c>
      <c r="AN17" s="7" t="s">
        <v>159</v>
      </c>
      <c r="AO17" s="7" t="s">
        <v>178</v>
      </c>
      <c r="AP17" s="7"/>
      <c r="AQ17" s="7"/>
      <c r="AR17" s="7"/>
      <c r="AS17" s="7"/>
      <c r="AT17" s="7"/>
      <c r="AU17" s="38" t="s">
        <v>230</v>
      </c>
      <c r="AV17" s="27" t="s">
        <v>140</v>
      </c>
      <c r="AW17" s="106" t="s">
        <v>448</v>
      </c>
    </row>
    <row r="18" spans="1:49" ht="409.5" hidden="1" x14ac:dyDescent="0.25">
      <c r="A18" s="43">
        <v>17</v>
      </c>
      <c r="B18" s="24"/>
      <c r="C18" s="20" t="s">
        <v>285</v>
      </c>
      <c r="D18" s="20" t="s">
        <v>286</v>
      </c>
      <c r="E18" s="7" t="s">
        <v>179</v>
      </c>
      <c r="F18" s="8" t="s">
        <v>45</v>
      </c>
      <c r="G18" s="7" t="s">
        <v>97</v>
      </c>
      <c r="H18" s="7">
        <v>2016</v>
      </c>
      <c r="I18" s="8" t="s">
        <v>47</v>
      </c>
      <c r="J18" s="20" t="s">
        <v>48</v>
      </c>
      <c r="K18" s="3" t="s">
        <v>180</v>
      </c>
      <c r="L18" s="20"/>
      <c r="M18" s="20"/>
      <c r="N18" s="4" t="s">
        <v>181</v>
      </c>
      <c r="O18" s="20" t="s">
        <v>50</v>
      </c>
      <c r="P18" s="7" t="s">
        <v>182</v>
      </c>
      <c r="Q18" s="10" t="s">
        <v>66</v>
      </c>
      <c r="R18" s="26"/>
      <c r="S18" s="7">
        <v>890902922</v>
      </c>
      <c r="T18" s="7">
        <v>2</v>
      </c>
      <c r="U18" s="20" t="s">
        <v>183</v>
      </c>
      <c r="V18" s="7" t="s">
        <v>101</v>
      </c>
      <c r="W18" s="7" t="s">
        <v>55</v>
      </c>
      <c r="X18" s="7" t="s">
        <v>69</v>
      </c>
      <c r="Y18" s="20" t="s">
        <v>50</v>
      </c>
      <c r="Z18" s="20"/>
      <c r="AA18" s="20"/>
      <c r="AB18" s="20" t="s">
        <v>50</v>
      </c>
      <c r="AC18" s="20" t="s">
        <v>50</v>
      </c>
      <c r="AD18" s="20" t="s">
        <v>50</v>
      </c>
      <c r="AE18" s="7" t="s">
        <v>75</v>
      </c>
      <c r="AF18" s="20"/>
      <c r="AG18" s="20"/>
      <c r="AH18" s="20" t="s">
        <v>50</v>
      </c>
      <c r="AI18" s="20" t="s">
        <v>50</v>
      </c>
      <c r="AJ18" s="7" t="s">
        <v>59</v>
      </c>
      <c r="AK18" s="7">
        <v>0</v>
      </c>
      <c r="AL18" s="7">
        <v>0</v>
      </c>
      <c r="AM18" s="11" t="s">
        <v>184</v>
      </c>
      <c r="AN18" s="11" t="s">
        <v>185</v>
      </c>
      <c r="AO18" s="11"/>
      <c r="AP18" s="20"/>
      <c r="AQ18" s="20"/>
      <c r="AR18" s="20"/>
      <c r="AS18" s="20"/>
      <c r="AT18" s="20"/>
      <c r="AU18" s="27"/>
      <c r="AV18" s="27" t="s">
        <v>454</v>
      </c>
      <c r="AW18" s="106" t="s">
        <v>448</v>
      </c>
    </row>
    <row r="19" spans="1:49" ht="255" x14ac:dyDescent="0.25">
      <c r="A19" s="43">
        <v>18</v>
      </c>
      <c r="B19" s="6" t="s">
        <v>186</v>
      </c>
      <c r="C19" s="20" t="s">
        <v>50</v>
      </c>
      <c r="D19" s="20" t="s">
        <v>187</v>
      </c>
      <c r="E19" s="7" t="s">
        <v>188</v>
      </c>
      <c r="F19" s="8" t="s">
        <v>45</v>
      </c>
      <c r="G19" s="7" t="s">
        <v>117</v>
      </c>
      <c r="H19" s="7">
        <v>2016</v>
      </c>
      <c r="I19" s="8" t="s">
        <v>47</v>
      </c>
      <c r="J19" s="7" t="s">
        <v>64</v>
      </c>
      <c r="K19" s="8" t="s">
        <v>189</v>
      </c>
      <c r="L19" s="7">
        <v>1</v>
      </c>
      <c r="M19" s="7">
        <v>394</v>
      </c>
      <c r="N19" s="4" t="s">
        <v>190</v>
      </c>
      <c r="O19" s="20" t="s">
        <v>50</v>
      </c>
      <c r="P19" s="20" t="s">
        <v>187</v>
      </c>
      <c r="Q19" s="10" t="s">
        <v>191</v>
      </c>
      <c r="R19" s="26"/>
      <c r="S19" s="7">
        <v>804000292</v>
      </c>
      <c r="T19" s="7">
        <v>0</v>
      </c>
      <c r="U19" s="20" t="s">
        <v>192</v>
      </c>
      <c r="V19" s="7" t="s">
        <v>54</v>
      </c>
      <c r="W19" s="7" t="s">
        <v>55</v>
      </c>
      <c r="X19" s="7" t="s">
        <v>69</v>
      </c>
      <c r="Y19" s="20" t="s">
        <v>50</v>
      </c>
      <c r="Z19" s="20"/>
      <c r="AA19" s="20"/>
      <c r="AB19" s="20" t="s">
        <v>50</v>
      </c>
      <c r="AC19" s="20" t="s">
        <v>50</v>
      </c>
      <c r="AD19" s="20" t="s">
        <v>50</v>
      </c>
      <c r="AE19" s="7" t="s">
        <v>75</v>
      </c>
      <c r="AF19" s="7">
        <v>51678183</v>
      </c>
      <c r="AG19" s="20"/>
      <c r="AH19" s="20" t="s">
        <v>50</v>
      </c>
      <c r="AI19" s="20" t="s">
        <v>103</v>
      </c>
      <c r="AJ19" s="7" t="s">
        <v>59</v>
      </c>
      <c r="AK19" s="7">
        <v>0</v>
      </c>
      <c r="AL19" s="7">
        <v>0</v>
      </c>
      <c r="AM19" s="11" t="s">
        <v>193</v>
      </c>
      <c r="AN19" s="11" t="s">
        <v>194</v>
      </c>
      <c r="AO19" s="11" t="s">
        <v>50</v>
      </c>
      <c r="AP19" s="20"/>
      <c r="AQ19" s="20"/>
      <c r="AR19" s="20"/>
      <c r="AS19" s="20"/>
      <c r="AT19" s="20"/>
      <c r="AU19" s="38" t="s">
        <v>231</v>
      </c>
      <c r="AV19" s="27" t="s">
        <v>445</v>
      </c>
      <c r="AW19" s="106" t="s">
        <v>448</v>
      </c>
    </row>
    <row r="20" spans="1:49" ht="135" hidden="1" x14ac:dyDescent="0.25">
      <c r="A20" s="43">
        <v>19</v>
      </c>
      <c r="B20" s="6" t="s">
        <v>195</v>
      </c>
      <c r="C20" s="20" t="s">
        <v>196</v>
      </c>
      <c r="D20" s="20" t="s">
        <v>196</v>
      </c>
      <c r="E20" s="7" t="s">
        <v>197</v>
      </c>
      <c r="F20" s="8" t="s">
        <v>45</v>
      </c>
      <c r="G20" s="7" t="s">
        <v>117</v>
      </c>
      <c r="H20" s="7">
        <v>2016</v>
      </c>
      <c r="I20" s="8" t="s">
        <v>47</v>
      </c>
      <c r="J20" s="20" t="s">
        <v>140</v>
      </c>
      <c r="K20" s="8" t="s">
        <v>198</v>
      </c>
      <c r="L20" s="7">
        <v>2</v>
      </c>
      <c r="M20" s="7">
        <v>2</v>
      </c>
      <c r="N20" s="4" t="s">
        <v>199</v>
      </c>
      <c r="O20" s="20" t="s">
        <v>50</v>
      </c>
      <c r="P20" s="20" t="s">
        <v>196</v>
      </c>
      <c r="Q20" s="10" t="s">
        <v>200</v>
      </c>
      <c r="R20" s="26">
        <v>928111</v>
      </c>
      <c r="S20" s="7">
        <v>899999004</v>
      </c>
      <c r="T20" s="7">
        <v>9</v>
      </c>
      <c r="U20" s="7" t="s">
        <v>201</v>
      </c>
      <c r="V20" s="7" t="s">
        <v>54</v>
      </c>
      <c r="W20" s="20" t="s">
        <v>50</v>
      </c>
      <c r="X20" s="7" t="s">
        <v>69</v>
      </c>
      <c r="Y20" s="20" t="s">
        <v>50</v>
      </c>
      <c r="Z20" s="20"/>
      <c r="AA20" s="20"/>
      <c r="AB20" s="20" t="s">
        <v>50</v>
      </c>
      <c r="AC20" s="20" t="s">
        <v>50</v>
      </c>
      <c r="AD20" s="20" t="s">
        <v>50</v>
      </c>
      <c r="AE20" s="7" t="s">
        <v>75</v>
      </c>
      <c r="AF20" s="7">
        <v>4113315</v>
      </c>
      <c r="AG20" s="20"/>
      <c r="AH20" s="20" t="s">
        <v>50</v>
      </c>
      <c r="AI20" s="20" t="s">
        <v>202</v>
      </c>
      <c r="AJ20" s="7" t="s">
        <v>59</v>
      </c>
      <c r="AK20" s="7">
        <v>0</v>
      </c>
      <c r="AL20" s="7">
        <v>0</v>
      </c>
      <c r="AM20" s="25" t="s">
        <v>203</v>
      </c>
      <c r="AN20" s="11" t="s">
        <v>204</v>
      </c>
      <c r="AO20" s="11" t="s">
        <v>205</v>
      </c>
      <c r="AP20" s="20"/>
      <c r="AQ20" s="20"/>
      <c r="AR20" s="20"/>
      <c r="AS20" s="20"/>
      <c r="AT20" s="20"/>
      <c r="AU20" s="38" t="s">
        <v>237</v>
      </c>
      <c r="AV20" s="27" t="s">
        <v>140</v>
      </c>
      <c r="AW20" s="106" t="s">
        <v>448</v>
      </c>
    </row>
    <row r="21" spans="1:49" ht="409.5" hidden="1" x14ac:dyDescent="0.25">
      <c r="A21" s="43">
        <v>20</v>
      </c>
      <c r="B21" s="27" t="s">
        <v>206</v>
      </c>
      <c r="C21" s="28" t="s">
        <v>207</v>
      </c>
      <c r="D21" s="29" t="s">
        <v>208</v>
      </c>
      <c r="E21" s="7" t="s">
        <v>188</v>
      </c>
      <c r="F21" s="8" t="s">
        <v>45</v>
      </c>
      <c r="G21" s="27" t="s">
        <v>206</v>
      </c>
      <c r="H21" s="30">
        <v>2017</v>
      </c>
      <c r="I21" s="31" t="s">
        <v>47</v>
      </c>
      <c r="J21" s="30" t="s">
        <v>48</v>
      </c>
      <c r="K21" s="30" t="s">
        <v>164</v>
      </c>
      <c r="L21" s="30">
        <v>2</v>
      </c>
      <c r="M21" s="30">
        <v>4</v>
      </c>
      <c r="N21" s="5" t="s">
        <v>209</v>
      </c>
      <c r="O21" s="29" t="s">
        <v>50</v>
      </c>
      <c r="P21" s="32" t="s">
        <v>210</v>
      </c>
      <c r="Q21" s="33">
        <v>323565743</v>
      </c>
      <c r="R21" s="34" t="s">
        <v>211</v>
      </c>
      <c r="S21" s="29">
        <v>860013720</v>
      </c>
      <c r="T21" s="30">
        <v>1</v>
      </c>
      <c r="U21" s="29" t="s">
        <v>212</v>
      </c>
      <c r="V21" s="29" t="s">
        <v>213</v>
      </c>
      <c r="W21" s="29" t="s">
        <v>50</v>
      </c>
      <c r="X21" s="29" t="s">
        <v>56</v>
      </c>
      <c r="Y21" s="29" t="s">
        <v>50</v>
      </c>
      <c r="Z21" s="29"/>
      <c r="AA21" s="29"/>
      <c r="AB21" s="29" t="s">
        <v>50</v>
      </c>
      <c r="AC21" s="29" t="s">
        <v>50</v>
      </c>
      <c r="AD21" s="29" t="s">
        <v>50</v>
      </c>
      <c r="AE21" s="29" t="s">
        <v>57</v>
      </c>
      <c r="AF21" s="7">
        <v>16694751</v>
      </c>
      <c r="AG21" s="29"/>
      <c r="AH21" s="29" t="s">
        <v>50</v>
      </c>
      <c r="AI21" s="20" t="s">
        <v>146</v>
      </c>
      <c r="AJ21" s="20" t="s">
        <v>59</v>
      </c>
      <c r="AK21" s="20">
        <v>0</v>
      </c>
      <c r="AL21" s="20">
        <v>0</v>
      </c>
      <c r="AM21" s="25" t="s">
        <v>214</v>
      </c>
      <c r="AN21" s="25" t="s">
        <v>283</v>
      </c>
      <c r="AO21" s="11" t="s">
        <v>50</v>
      </c>
      <c r="AP21" s="20"/>
      <c r="AQ21" s="29"/>
      <c r="AR21" s="29"/>
      <c r="AS21" s="29"/>
      <c r="AT21" s="29"/>
      <c r="AU21" s="38" t="s">
        <v>240</v>
      </c>
      <c r="AV21" s="27" t="s">
        <v>450</v>
      </c>
      <c r="AW21" s="106" t="s">
        <v>448</v>
      </c>
    </row>
    <row r="22" spans="1:49" ht="409.5" hidden="1" x14ac:dyDescent="0.25">
      <c r="A22" s="43">
        <v>21</v>
      </c>
      <c r="B22" s="27" t="s">
        <v>215</v>
      </c>
      <c r="C22" s="29" t="s">
        <v>216</v>
      </c>
      <c r="D22" s="30" t="s">
        <v>217</v>
      </c>
      <c r="E22" s="30" t="s">
        <v>218</v>
      </c>
      <c r="F22" s="39" t="s">
        <v>45</v>
      </c>
      <c r="G22" s="29" t="s">
        <v>219</v>
      </c>
      <c r="H22" s="29">
        <v>2017</v>
      </c>
      <c r="I22" s="31" t="s">
        <v>47</v>
      </c>
      <c r="J22" s="30" t="s">
        <v>48</v>
      </c>
      <c r="K22" s="30" t="s">
        <v>220</v>
      </c>
      <c r="L22" s="30">
        <v>1</v>
      </c>
      <c r="M22" s="30">
        <v>3</v>
      </c>
      <c r="N22" s="5" t="s">
        <v>221</v>
      </c>
      <c r="O22" s="29" t="s">
        <v>50</v>
      </c>
      <c r="P22" s="29" t="s">
        <v>222</v>
      </c>
      <c r="Q22" s="37">
        <v>61050000</v>
      </c>
      <c r="R22" s="34" t="s">
        <v>223</v>
      </c>
      <c r="S22" s="29">
        <v>860007538</v>
      </c>
      <c r="T22" s="29">
        <v>2</v>
      </c>
      <c r="U22" s="29" t="s">
        <v>224</v>
      </c>
      <c r="V22" s="29" t="s">
        <v>225</v>
      </c>
      <c r="W22" s="29" t="s">
        <v>50</v>
      </c>
      <c r="X22" s="29" t="s">
        <v>56</v>
      </c>
      <c r="Y22" s="29" t="s">
        <v>50</v>
      </c>
      <c r="Z22" s="29"/>
      <c r="AA22" s="29"/>
      <c r="AB22" s="29" t="s">
        <v>50</v>
      </c>
      <c r="AC22" s="29" t="s">
        <v>50</v>
      </c>
      <c r="AD22" s="29" t="s">
        <v>50</v>
      </c>
      <c r="AE22" s="29" t="s">
        <v>57</v>
      </c>
      <c r="AF22" s="29"/>
      <c r="AG22" s="29"/>
      <c r="AH22" s="29" t="s">
        <v>50</v>
      </c>
      <c r="AI22" s="20" t="s">
        <v>226</v>
      </c>
      <c r="AJ22" s="20" t="s">
        <v>91</v>
      </c>
      <c r="AK22" s="20">
        <v>0</v>
      </c>
      <c r="AL22" s="20">
        <v>180</v>
      </c>
      <c r="AM22" s="25" t="s">
        <v>227</v>
      </c>
      <c r="AN22" s="25" t="s">
        <v>282</v>
      </c>
      <c r="AO22" s="11" t="s">
        <v>50</v>
      </c>
      <c r="AP22" s="20">
        <v>100</v>
      </c>
      <c r="AQ22" s="29">
        <v>90</v>
      </c>
      <c r="AR22" s="29">
        <v>90</v>
      </c>
      <c r="AS22" s="29">
        <v>90</v>
      </c>
      <c r="AT22" s="29" t="s">
        <v>291</v>
      </c>
      <c r="AU22" s="38" t="s">
        <v>239</v>
      </c>
      <c r="AV22" s="27" t="s">
        <v>449</v>
      </c>
      <c r="AW22" s="107" t="s">
        <v>448</v>
      </c>
    </row>
    <row r="23" spans="1:49" ht="409.5" hidden="1" x14ac:dyDescent="0.25">
      <c r="A23" s="105">
        <v>22</v>
      </c>
      <c r="B23" s="27" t="s">
        <v>195</v>
      </c>
      <c r="C23" s="29" t="s">
        <v>281</v>
      </c>
      <c r="D23" s="30" t="s">
        <v>280</v>
      </c>
      <c r="E23" s="30" t="s">
        <v>264</v>
      </c>
      <c r="F23" s="39" t="s">
        <v>45</v>
      </c>
      <c r="G23" s="29" t="s">
        <v>195</v>
      </c>
      <c r="H23" s="29">
        <v>2017</v>
      </c>
      <c r="I23" s="31" t="s">
        <v>47</v>
      </c>
      <c r="J23" s="30" t="s">
        <v>48</v>
      </c>
      <c r="K23" s="30" t="s">
        <v>265</v>
      </c>
      <c r="L23" s="30">
        <v>1</v>
      </c>
      <c r="M23" s="30"/>
      <c r="N23" s="5" t="s">
        <v>266</v>
      </c>
      <c r="O23" s="29"/>
      <c r="P23" s="29" t="s">
        <v>263</v>
      </c>
      <c r="Q23" s="37">
        <v>3300000</v>
      </c>
      <c r="R23" s="34">
        <v>3300000</v>
      </c>
      <c r="S23" s="29">
        <v>804001738</v>
      </c>
      <c r="T23" s="29">
        <v>8</v>
      </c>
      <c r="U23" s="29" t="s">
        <v>267</v>
      </c>
      <c r="V23" s="29" t="s">
        <v>54</v>
      </c>
      <c r="W23" s="29"/>
      <c r="X23" s="29" t="s">
        <v>56</v>
      </c>
      <c r="Y23" s="29"/>
      <c r="Z23" s="29"/>
      <c r="AA23" s="29"/>
      <c r="AB23" s="29"/>
      <c r="AC23" s="29"/>
      <c r="AD23" s="29"/>
      <c r="AE23" s="29" t="s">
        <v>57</v>
      </c>
      <c r="AF23" s="29">
        <v>63339265</v>
      </c>
      <c r="AG23" s="29"/>
      <c r="AH23" s="29"/>
      <c r="AI23" s="20" t="s">
        <v>268</v>
      </c>
      <c r="AJ23" s="20"/>
      <c r="AK23" s="20"/>
      <c r="AL23" s="20"/>
      <c r="AM23" s="25" t="s">
        <v>269</v>
      </c>
      <c r="AN23" s="25" t="s">
        <v>270</v>
      </c>
      <c r="AO23" s="11"/>
      <c r="AP23" s="20"/>
      <c r="AQ23" s="29"/>
      <c r="AR23" s="29"/>
      <c r="AS23" s="29"/>
      <c r="AT23" s="29"/>
      <c r="AU23" s="38" t="s">
        <v>271</v>
      </c>
      <c r="AV23" s="27" t="s">
        <v>449</v>
      </c>
      <c r="AW23" s="106" t="s">
        <v>448</v>
      </c>
    </row>
    <row r="24" spans="1:49" s="36" customFormat="1" ht="375" hidden="1" x14ac:dyDescent="0.25">
      <c r="A24" s="105">
        <v>23</v>
      </c>
      <c r="B24" s="6" t="s">
        <v>195</v>
      </c>
      <c r="C24" s="27" t="s">
        <v>245</v>
      </c>
      <c r="D24" s="7" t="s">
        <v>246</v>
      </c>
      <c r="E24" s="7" t="s">
        <v>179</v>
      </c>
      <c r="F24" s="8" t="s">
        <v>45</v>
      </c>
      <c r="G24" s="7" t="s">
        <v>195</v>
      </c>
      <c r="H24" s="7">
        <v>2017</v>
      </c>
      <c r="I24" s="8" t="s">
        <v>47</v>
      </c>
      <c r="J24" s="7" t="s">
        <v>48</v>
      </c>
      <c r="K24" s="7" t="s">
        <v>141</v>
      </c>
      <c r="L24" s="27">
        <v>2</v>
      </c>
      <c r="M24" s="27">
        <v>4902</v>
      </c>
      <c r="N24" s="4" t="s">
        <v>247</v>
      </c>
      <c r="O24" s="27"/>
      <c r="P24" s="27" t="s">
        <v>248</v>
      </c>
      <c r="Q24" s="37">
        <v>48000000</v>
      </c>
      <c r="R24" s="37">
        <v>48000000</v>
      </c>
      <c r="S24" s="27">
        <v>899999004</v>
      </c>
      <c r="T24" s="27">
        <v>9</v>
      </c>
      <c r="U24" s="27" t="s">
        <v>249</v>
      </c>
      <c r="V24" s="27" t="s">
        <v>54</v>
      </c>
      <c r="W24" s="7" t="s">
        <v>55</v>
      </c>
      <c r="X24" s="27" t="s">
        <v>56</v>
      </c>
      <c r="Y24" s="27"/>
      <c r="Z24" s="27"/>
      <c r="AA24" s="27"/>
      <c r="AB24" s="27"/>
      <c r="AC24" s="27"/>
      <c r="AD24" s="27"/>
      <c r="AE24" s="27" t="s">
        <v>57</v>
      </c>
      <c r="AF24" s="27">
        <v>1098629282</v>
      </c>
      <c r="AG24" s="27"/>
      <c r="AH24" s="27"/>
      <c r="AI24" s="27" t="s">
        <v>250</v>
      </c>
      <c r="AJ24" s="27" t="s">
        <v>59</v>
      </c>
      <c r="AK24" s="27">
        <v>0</v>
      </c>
      <c r="AL24" s="27">
        <v>0</v>
      </c>
      <c r="AM24" s="27" t="s">
        <v>251</v>
      </c>
      <c r="AN24" s="41">
        <v>43099</v>
      </c>
      <c r="AO24" s="27"/>
      <c r="AP24" s="27"/>
      <c r="AQ24" s="27"/>
      <c r="AR24" s="27"/>
      <c r="AS24" s="27"/>
      <c r="AT24" s="27"/>
      <c r="AU24" s="38" t="s">
        <v>262</v>
      </c>
      <c r="AV24" s="27" t="s">
        <v>449</v>
      </c>
      <c r="AW24" s="106" t="s">
        <v>448</v>
      </c>
    </row>
    <row r="25" spans="1:49" s="36" customFormat="1" ht="409.5" hidden="1" x14ac:dyDescent="0.25">
      <c r="A25" s="43">
        <v>24</v>
      </c>
      <c r="B25" s="6" t="s">
        <v>186</v>
      </c>
      <c r="C25" s="27" t="s">
        <v>254</v>
      </c>
      <c r="D25" s="27" t="s">
        <v>255</v>
      </c>
      <c r="E25" s="27" t="s">
        <v>256</v>
      </c>
      <c r="F25" s="8" t="s">
        <v>45</v>
      </c>
      <c r="G25" s="27" t="s">
        <v>117</v>
      </c>
      <c r="H25" s="27">
        <v>2017</v>
      </c>
      <c r="I25" s="27" t="s">
        <v>47</v>
      </c>
      <c r="J25" s="27" t="s">
        <v>140</v>
      </c>
      <c r="K25" s="27" t="s">
        <v>252</v>
      </c>
      <c r="L25" s="27">
        <v>3</v>
      </c>
      <c r="M25" s="27">
        <v>4</v>
      </c>
      <c r="N25" s="27" t="s">
        <v>257</v>
      </c>
      <c r="O25" s="27"/>
      <c r="P25" s="27" t="s">
        <v>253</v>
      </c>
      <c r="Q25" s="37">
        <v>3000000</v>
      </c>
      <c r="R25" s="37" t="s">
        <v>258</v>
      </c>
      <c r="S25" s="27">
        <v>800099210</v>
      </c>
      <c r="T25" s="27">
        <v>8</v>
      </c>
      <c r="U25" s="27" t="s">
        <v>259</v>
      </c>
      <c r="V25" s="27" t="s">
        <v>54</v>
      </c>
      <c r="W25" s="27" t="s">
        <v>55</v>
      </c>
      <c r="X25" s="27" t="s">
        <v>56</v>
      </c>
      <c r="Y25" s="27"/>
      <c r="Z25" s="27"/>
      <c r="AA25" s="27"/>
      <c r="AB25" s="27"/>
      <c r="AC25" s="27"/>
      <c r="AD25" s="27"/>
      <c r="AE25" s="27" t="s">
        <v>57</v>
      </c>
      <c r="AF25" s="27">
        <v>51850528</v>
      </c>
      <c r="AG25" s="27"/>
      <c r="AH25" s="27"/>
      <c r="AI25" s="27" t="s">
        <v>260</v>
      </c>
      <c r="AJ25" s="27" t="s">
        <v>59</v>
      </c>
      <c r="AK25" s="27">
        <v>0</v>
      </c>
      <c r="AL25" s="27">
        <v>0</v>
      </c>
      <c r="AM25" s="27" t="s">
        <v>257</v>
      </c>
      <c r="AN25" s="41">
        <v>43100</v>
      </c>
      <c r="AO25" s="41">
        <v>43202</v>
      </c>
      <c r="AP25" s="27"/>
      <c r="AQ25" s="27"/>
      <c r="AR25" s="27"/>
      <c r="AS25" s="27"/>
      <c r="AT25" s="27"/>
      <c r="AU25" s="38" t="s">
        <v>261</v>
      </c>
      <c r="AV25" s="27" t="s">
        <v>140</v>
      </c>
      <c r="AW25" s="106" t="s">
        <v>448</v>
      </c>
    </row>
    <row r="26" spans="1:49" s="40" customFormat="1" ht="409.6" hidden="1" thickBot="1" x14ac:dyDescent="0.3">
      <c r="A26" s="108">
        <v>25</v>
      </c>
      <c r="B26" s="109" t="s">
        <v>186</v>
      </c>
      <c r="C26" s="110" t="s">
        <v>273</v>
      </c>
      <c r="D26" s="110" t="s">
        <v>272</v>
      </c>
      <c r="E26" s="111" t="s">
        <v>274</v>
      </c>
      <c r="F26" s="112" t="s">
        <v>45</v>
      </c>
      <c r="G26" s="111" t="s">
        <v>117</v>
      </c>
      <c r="H26" s="111">
        <v>2017</v>
      </c>
      <c r="I26" s="113" t="s">
        <v>47</v>
      </c>
      <c r="J26" s="114" t="s">
        <v>48</v>
      </c>
      <c r="K26" s="114" t="s">
        <v>108</v>
      </c>
      <c r="L26" s="114">
        <v>4</v>
      </c>
      <c r="M26" s="111">
        <v>10019</v>
      </c>
      <c r="N26" s="115" t="s">
        <v>275</v>
      </c>
      <c r="O26" s="111"/>
      <c r="P26" s="116" t="s">
        <v>276</v>
      </c>
      <c r="Q26" s="117">
        <v>700000000</v>
      </c>
      <c r="R26" s="117">
        <v>500000000</v>
      </c>
      <c r="S26" s="114">
        <v>891800330</v>
      </c>
      <c r="T26" s="111">
        <v>1</v>
      </c>
      <c r="U26" s="114" t="s">
        <v>277</v>
      </c>
      <c r="V26" s="114" t="s">
        <v>54</v>
      </c>
      <c r="W26" s="118" t="s">
        <v>55</v>
      </c>
      <c r="X26" s="114" t="s">
        <v>56</v>
      </c>
      <c r="Y26" s="111"/>
      <c r="Z26" s="111"/>
      <c r="AA26" s="111"/>
      <c r="AB26" s="111"/>
      <c r="AC26" s="111"/>
      <c r="AD26" s="111"/>
      <c r="AE26" s="114" t="s">
        <v>57</v>
      </c>
      <c r="AF26" s="111"/>
      <c r="AG26" s="111"/>
      <c r="AH26" s="111"/>
      <c r="AI26" s="114" t="s">
        <v>278</v>
      </c>
      <c r="AJ26" s="114" t="s">
        <v>59</v>
      </c>
      <c r="AK26" s="114">
        <v>0</v>
      </c>
      <c r="AL26" s="114">
        <v>0</v>
      </c>
      <c r="AM26" s="119" t="s">
        <v>275</v>
      </c>
      <c r="AN26" s="111" t="s">
        <v>284</v>
      </c>
      <c r="AO26" s="111"/>
      <c r="AP26" s="120">
        <v>0.9</v>
      </c>
      <c r="AQ26" s="120">
        <v>0.8</v>
      </c>
      <c r="AR26" s="120">
        <v>0.9</v>
      </c>
      <c r="AS26" s="120">
        <v>0.9</v>
      </c>
      <c r="AT26" s="121" t="s">
        <v>288</v>
      </c>
      <c r="AU26" s="122" t="s">
        <v>279</v>
      </c>
      <c r="AV26" s="118" t="s">
        <v>290</v>
      </c>
      <c r="AW26" s="123" t="s">
        <v>451</v>
      </c>
    </row>
  </sheetData>
  <autoFilter ref="A1:AW26">
    <filterColumn colId="9">
      <filters>
        <filter val="VIGENTE"/>
      </filters>
    </filterColumn>
  </autoFilter>
  <hyperlinks>
    <hyperlink ref="B6" r:id="rId1" display="CONVENIO DE COOPERACION INTERINSTITUCIONAL 002 DEL 14-06-2012"/>
    <hyperlink ref="B3" r:id="rId2" display="CONVENIO DE COOPERACION INTERINSTITUCIONAL 001 del 2013"/>
    <hyperlink ref="B12" r:id="rId3"/>
    <hyperlink ref="B11" r:id="rId4"/>
    <hyperlink ref="B10" r:id="rId5"/>
    <hyperlink ref="B9" r:id="rId6"/>
    <hyperlink ref="B5" r:id="rId7"/>
    <hyperlink ref="B8" r:id="rId8"/>
    <hyperlink ref="B7" r:id="rId9"/>
    <hyperlink ref="B15" r:id="rId10"/>
    <hyperlink ref="AU10" r:id="rId11"/>
    <hyperlink ref="AU17" r:id="rId12"/>
    <hyperlink ref="AU19" r:id="rId13"/>
    <hyperlink ref="AU11" r:id="rId14"/>
    <hyperlink ref="AU12" r:id="rId15"/>
    <hyperlink ref="AU16" r:id="rId16"/>
    <hyperlink ref="AU14" r:id="rId17"/>
    <hyperlink ref="AU13" r:id="rId18"/>
    <hyperlink ref="AU20" r:id="rId19"/>
    <hyperlink ref="AU15" r:id="rId20"/>
    <hyperlink ref="AU22" r:id="rId21"/>
    <hyperlink ref="AU21" r:id="rId22"/>
    <hyperlink ref="AU8" r:id="rId23"/>
    <hyperlink ref="AU6" r:id="rId24"/>
    <hyperlink ref="AU3" r:id="rId25"/>
    <hyperlink ref="AU25" r:id="rId26"/>
    <hyperlink ref="AU24" r:id="rId27"/>
    <hyperlink ref="AU23" r:id="rId28"/>
    <hyperlink ref="AU26" r:id="rId29"/>
  </hyperlinks>
  <pageMargins left="0.7" right="0.7" top="0.75" bottom="0.75" header="0.3" footer="0.3"/>
  <pageSetup orientation="portrait" r:id="rId3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28"/>
  <sheetViews>
    <sheetView topLeftCell="A15" zoomScale="80" zoomScaleNormal="80" workbookViewId="0">
      <selection activeCell="C27" sqref="C27"/>
    </sheetView>
  </sheetViews>
  <sheetFormatPr baseColWidth="10" defaultRowHeight="15.75" x14ac:dyDescent="0.25"/>
  <cols>
    <col min="1" max="1" width="6.85546875" style="45" customWidth="1"/>
    <col min="2" max="2" width="27.28515625" style="45" customWidth="1"/>
    <col min="3" max="3" width="18.85546875" style="45" customWidth="1"/>
    <col min="4" max="4" width="20.5703125" style="45" customWidth="1"/>
    <col min="5" max="5" width="22.28515625" style="45" customWidth="1"/>
    <col min="6" max="6" width="21.42578125" style="45" customWidth="1"/>
    <col min="7" max="7" width="28.42578125" style="45" customWidth="1"/>
    <col min="8" max="8" width="26.42578125" style="45" customWidth="1"/>
    <col min="9" max="9" width="41.140625" style="45" customWidth="1"/>
    <col min="10" max="10" width="26.7109375" style="45" customWidth="1"/>
    <col min="11" max="11" width="23.28515625" style="45" customWidth="1"/>
    <col min="12" max="12" width="19.140625" style="45" customWidth="1"/>
    <col min="13" max="13" width="18.140625" style="45" customWidth="1"/>
    <col min="14" max="14" width="27.140625" style="45" customWidth="1"/>
    <col min="15" max="15" width="27.5703125" style="45" customWidth="1"/>
    <col min="16" max="16" width="18.42578125" style="45" customWidth="1"/>
    <col min="17" max="17" width="32" style="45" customWidth="1"/>
    <col min="18" max="18" width="19.28515625" style="45" customWidth="1"/>
    <col min="19" max="19" width="21" style="45" customWidth="1"/>
    <col min="20" max="20" width="20.42578125" style="45" customWidth="1"/>
    <col min="21" max="21" width="29.42578125" style="45" customWidth="1"/>
    <col min="22" max="23" width="28.5703125" style="45" customWidth="1"/>
    <col min="24" max="24" width="20.85546875" style="45" customWidth="1"/>
    <col min="25" max="25" width="20.140625" style="45" customWidth="1"/>
    <col min="26" max="26" width="49" style="45" customWidth="1"/>
    <col min="27" max="27" width="21" style="45" customWidth="1"/>
    <col min="28" max="28" width="21.42578125" style="45" customWidth="1"/>
    <col min="29" max="29" width="32.85546875" style="45" customWidth="1"/>
    <col min="30" max="30" width="24" style="45" customWidth="1"/>
    <col min="31" max="31" width="21.5703125" style="45" customWidth="1"/>
    <col min="32" max="32" width="34.85546875" style="45" customWidth="1"/>
    <col min="33" max="33" width="16.7109375" style="45" customWidth="1"/>
    <col min="34" max="35" width="19.85546875" style="45" customWidth="1"/>
    <col min="36" max="36" width="17.7109375" style="45" customWidth="1"/>
    <col min="37" max="37" width="17.140625" style="45" customWidth="1"/>
    <col min="38" max="38" width="34.5703125" style="45" customWidth="1"/>
    <col min="39" max="39" width="21.85546875" style="45" customWidth="1"/>
    <col min="40" max="40" width="22.5703125" style="45" customWidth="1"/>
    <col min="41" max="41" width="23.140625" style="45" hidden="1" customWidth="1"/>
    <col min="42" max="42" width="28.28515625" style="45" hidden="1" customWidth="1"/>
    <col min="43" max="43" width="21.85546875" style="45" hidden="1" customWidth="1"/>
    <col min="44" max="44" width="22.5703125" style="45" hidden="1" customWidth="1"/>
    <col min="45" max="45" width="23.140625" style="45" hidden="1" customWidth="1"/>
    <col min="46" max="46" width="28.28515625" style="45" hidden="1" customWidth="1"/>
    <col min="47" max="47" width="21.85546875" style="45" hidden="1" customWidth="1"/>
    <col min="48" max="48" width="22.5703125" style="45" hidden="1" customWidth="1"/>
    <col min="49" max="49" width="23.140625" style="45" hidden="1" customWidth="1"/>
    <col min="50" max="50" width="38.140625" style="45" hidden="1" customWidth="1"/>
    <col min="51" max="51" width="21.85546875" style="45" hidden="1" customWidth="1"/>
    <col min="52" max="52" width="22.5703125" style="45" hidden="1" customWidth="1"/>
    <col min="53" max="53" width="34.28515625" style="45" customWidth="1"/>
    <col min="54" max="54" width="15.42578125" style="45" customWidth="1"/>
    <col min="55" max="55" width="20.7109375" style="45" customWidth="1"/>
    <col min="56" max="56" width="23.5703125" style="45" customWidth="1"/>
    <col min="57" max="57" width="21.5703125" style="45" customWidth="1"/>
    <col min="58" max="58" width="24.7109375" style="45" customWidth="1"/>
    <col min="59" max="59" width="27.7109375" style="45" customWidth="1"/>
    <col min="60" max="60" width="22.7109375" style="45" customWidth="1"/>
    <col min="61" max="61" width="22.5703125" style="45" customWidth="1"/>
    <col min="62" max="62" width="27.28515625" style="45" customWidth="1"/>
    <col min="63" max="63" width="22.85546875" style="46" customWidth="1"/>
    <col min="64" max="65" width="22.28515625" style="46" customWidth="1"/>
    <col min="66" max="66" width="22.42578125" style="46" customWidth="1"/>
    <col min="67" max="67" width="15.42578125" style="45" hidden="1" customWidth="1"/>
    <col min="68" max="68" width="23.28515625" style="45" hidden="1" customWidth="1"/>
    <col min="69" max="69" width="22.140625" style="45" hidden="1" customWidth="1"/>
    <col min="70" max="70" width="29.85546875" style="45" hidden="1" customWidth="1"/>
    <col min="71" max="71" width="23.7109375" style="45" hidden="1" customWidth="1"/>
    <col min="72" max="72" width="20.85546875" style="45" hidden="1" customWidth="1"/>
    <col min="73" max="74" width="21.7109375" style="45" hidden="1" customWidth="1"/>
    <col min="75" max="75" width="24.85546875" style="45" hidden="1" customWidth="1"/>
    <col min="76" max="76" width="21.5703125" style="46" hidden="1" customWidth="1"/>
    <col min="77" max="78" width="25.7109375" style="46" hidden="1" customWidth="1"/>
    <col min="79" max="79" width="23.7109375" style="46" hidden="1" customWidth="1"/>
    <col min="80" max="16384" width="11.42578125" style="45"/>
  </cols>
  <sheetData>
    <row r="1" spans="1:112" hidden="1" x14ac:dyDescent="0.25"/>
    <row r="2" spans="1:112" hidden="1" x14ac:dyDescent="0.25"/>
    <row r="3" spans="1:112" s="50" customFormat="1" hidden="1" x14ac:dyDescent="0.25">
      <c r="A3" s="47"/>
      <c r="B3" s="48"/>
      <c r="C3" s="48"/>
      <c r="D3" s="48"/>
      <c r="E3" s="48"/>
      <c r="F3" s="48"/>
      <c r="G3" s="48"/>
      <c r="H3" s="48"/>
      <c r="I3" s="49"/>
      <c r="J3" s="49"/>
      <c r="K3" s="48"/>
      <c r="M3" s="48"/>
      <c r="N3" s="48"/>
      <c r="R3" s="48"/>
      <c r="S3" s="48"/>
      <c r="T3" s="48"/>
      <c r="U3" s="48"/>
      <c r="V3" s="48"/>
      <c r="W3" s="48"/>
      <c r="X3" s="48"/>
      <c r="Y3" s="48"/>
      <c r="Z3" s="49"/>
      <c r="AA3" s="49"/>
      <c r="AK3" s="49"/>
      <c r="AL3" s="49"/>
      <c r="AM3" s="49"/>
      <c r="AN3" s="49"/>
      <c r="AO3" s="49"/>
      <c r="AP3" s="49"/>
      <c r="AQ3" s="49"/>
      <c r="AR3" s="49"/>
      <c r="AS3" s="49"/>
      <c r="AT3" s="49"/>
      <c r="AU3" s="49"/>
      <c r="AV3" s="49"/>
      <c r="AW3" s="49"/>
      <c r="AX3" s="49"/>
      <c r="AY3" s="49"/>
      <c r="AZ3" s="49"/>
      <c r="BA3" s="49"/>
      <c r="BB3" s="48"/>
      <c r="BC3" s="48"/>
      <c r="BD3" s="48"/>
      <c r="BE3" s="48"/>
      <c r="BF3" s="48"/>
      <c r="BG3" s="47"/>
      <c r="BH3" s="51"/>
      <c r="BI3" s="51"/>
      <c r="BJ3" s="49"/>
      <c r="BK3" s="47"/>
      <c r="BL3" s="51"/>
      <c r="BM3" s="51"/>
      <c r="BN3" s="48"/>
      <c r="BO3" s="48"/>
      <c r="BP3" s="48"/>
      <c r="BQ3" s="48"/>
      <c r="BR3" s="48"/>
      <c r="BS3" s="48"/>
      <c r="BT3" s="47"/>
      <c r="BU3" s="51"/>
      <c r="BV3" s="51"/>
      <c r="BW3" s="49"/>
      <c r="BX3" s="47"/>
      <c r="BY3" s="51"/>
      <c r="BZ3" s="51"/>
      <c r="CA3" s="48"/>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row>
    <row r="4" spans="1:112" s="50" customFormat="1" hidden="1" x14ac:dyDescent="0.25">
      <c r="A4" s="47"/>
      <c r="B4" s="48"/>
      <c r="C4" s="48"/>
      <c r="D4" s="48"/>
      <c r="E4" s="48"/>
      <c r="F4" s="48"/>
      <c r="G4" s="53"/>
      <c r="H4" s="53"/>
      <c r="I4" s="49"/>
      <c r="J4" s="49"/>
      <c r="K4" s="48"/>
      <c r="M4" s="48"/>
      <c r="N4" s="48"/>
      <c r="R4" s="48"/>
      <c r="S4" s="48"/>
      <c r="T4" s="48"/>
      <c r="U4" s="54"/>
      <c r="V4" s="48"/>
      <c r="W4" s="48"/>
      <c r="X4" s="48"/>
      <c r="Y4" s="48"/>
      <c r="Z4" s="49"/>
      <c r="AA4" s="49"/>
      <c r="AK4" s="49"/>
      <c r="AL4" s="49"/>
      <c r="AM4" s="49"/>
      <c r="AN4" s="49"/>
      <c r="AO4" s="49"/>
      <c r="AP4" s="49"/>
      <c r="AQ4" s="49"/>
      <c r="AR4" s="49"/>
      <c r="AS4" s="49"/>
      <c r="AT4" s="49"/>
      <c r="AU4" s="49"/>
      <c r="AV4" s="49"/>
      <c r="AW4" s="49"/>
      <c r="AX4" s="49"/>
      <c r="AY4" s="49"/>
      <c r="AZ4" s="49"/>
      <c r="BA4" s="49"/>
      <c r="BB4" s="48"/>
      <c r="BC4" s="48"/>
      <c r="BD4" s="54"/>
      <c r="BE4" s="54"/>
      <c r="BF4" s="54"/>
      <c r="BG4" s="47"/>
      <c r="BH4" s="51"/>
      <c r="BI4" s="51"/>
      <c r="BJ4" s="49"/>
      <c r="BK4" s="47"/>
      <c r="BL4" s="51"/>
      <c r="BM4" s="51"/>
      <c r="BN4" s="48"/>
      <c r="BO4" s="48"/>
      <c r="BP4" s="48"/>
      <c r="BQ4" s="54"/>
      <c r="BR4" s="54"/>
      <c r="BS4" s="54"/>
      <c r="BT4" s="47"/>
      <c r="BU4" s="51"/>
      <c r="BV4" s="51"/>
      <c r="BW4" s="49"/>
      <c r="BX4" s="47"/>
      <c r="BY4" s="51"/>
      <c r="BZ4" s="51"/>
      <c r="CA4" s="48"/>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row>
    <row r="5" spans="1:112" s="50" customFormat="1" hidden="1" x14ac:dyDescent="0.25">
      <c r="A5" s="47"/>
      <c r="B5" s="48"/>
      <c r="C5" s="48"/>
      <c r="D5" s="48"/>
      <c r="E5" s="48"/>
      <c r="F5" s="48"/>
      <c r="G5" s="53"/>
      <c r="H5" s="53"/>
      <c r="I5" s="49"/>
      <c r="J5" s="49"/>
      <c r="K5" s="48"/>
      <c r="M5" s="48"/>
      <c r="N5" s="48"/>
      <c r="R5" s="48"/>
      <c r="S5" s="48"/>
      <c r="T5" s="55"/>
      <c r="U5" s="55"/>
      <c r="V5" s="48"/>
      <c r="W5" s="48"/>
      <c r="X5" s="48"/>
      <c r="Y5" s="48"/>
      <c r="Z5" s="49"/>
      <c r="AA5" s="49"/>
      <c r="AK5" s="49"/>
      <c r="AL5" s="49"/>
      <c r="AM5" s="49"/>
      <c r="AN5" s="49"/>
      <c r="AO5" s="49"/>
      <c r="AP5" s="49"/>
      <c r="AQ5" s="49"/>
      <c r="AR5" s="49"/>
      <c r="AS5" s="49"/>
      <c r="AT5" s="49"/>
      <c r="AU5" s="49"/>
      <c r="AV5" s="49"/>
      <c r="AW5" s="49"/>
      <c r="AX5" s="49"/>
      <c r="AY5" s="49"/>
      <c r="AZ5" s="49"/>
      <c r="BA5" s="49"/>
      <c r="BB5" s="55"/>
      <c r="BC5" s="48"/>
      <c r="BD5" s="54"/>
      <c r="BE5" s="54"/>
      <c r="BF5" s="55"/>
      <c r="BG5" s="47"/>
      <c r="BH5" s="51"/>
      <c r="BI5" s="51"/>
      <c r="BJ5" s="49"/>
      <c r="BK5" s="47"/>
      <c r="BL5" s="51"/>
      <c r="BM5" s="51"/>
      <c r="BN5" s="48"/>
      <c r="BO5" s="55"/>
      <c r="BP5" s="48"/>
      <c r="BQ5" s="54"/>
      <c r="BR5" s="54"/>
      <c r="BS5" s="55"/>
      <c r="BT5" s="47"/>
      <c r="BU5" s="51"/>
      <c r="BV5" s="51"/>
      <c r="BW5" s="49"/>
      <c r="BY5" s="51"/>
      <c r="BZ5" s="51"/>
      <c r="CA5" s="48"/>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row>
    <row r="6" spans="1:112" s="50" customFormat="1" hidden="1" x14ac:dyDescent="0.25">
      <c r="A6" s="47"/>
      <c r="B6" s="48"/>
      <c r="C6" s="48"/>
      <c r="D6" s="48"/>
      <c r="E6" s="48"/>
      <c r="F6" s="48"/>
      <c r="G6" s="53"/>
      <c r="H6" s="53"/>
      <c r="I6" s="49"/>
      <c r="J6" s="49"/>
      <c r="K6" s="48"/>
      <c r="M6" s="48"/>
      <c r="N6" s="48"/>
      <c r="R6" s="48"/>
      <c r="S6" s="48"/>
      <c r="T6" s="48"/>
      <c r="U6" s="54"/>
      <c r="V6" s="48"/>
      <c r="W6" s="48"/>
      <c r="X6" s="48"/>
      <c r="Y6" s="48"/>
      <c r="Z6" s="49"/>
      <c r="AA6" s="49"/>
      <c r="AK6" s="49"/>
      <c r="AL6" s="49"/>
      <c r="AM6" s="49"/>
      <c r="AN6" s="49"/>
      <c r="AO6" s="49"/>
      <c r="AP6" s="49"/>
      <c r="AQ6" s="49"/>
      <c r="AR6" s="49"/>
      <c r="AS6" s="49"/>
      <c r="AT6" s="49"/>
      <c r="AU6" s="49"/>
      <c r="AV6" s="49"/>
      <c r="AW6" s="49"/>
      <c r="AX6" s="49"/>
      <c r="AY6" s="49"/>
      <c r="AZ6" s="49"/>
      <c r="BA6" s="49"/>
      <c r="BB6" s="48"/>
      <c r="BC6" s="56"/>
      <c r="BD6" s="54"/>
      <c r="BE6" s="54"/>
      <c r="BF6" s="54"/>
      <c r="BG6" s="47"/>
      <c r="BH6" s="51"/>
      <c r="BI6" s="51"/>
      <c r="BJ6" s="49"/>
      <c r="BK6" s="47"/>
      <c r="BL6" s="51"/>
      <c r="BM6" s="51"/>
      <c r="BN6" s="48"/>
      <c r="BO6" s="48"/>
      <c r="BP6" s="56"/>
      <c r="BQ6" s="54"/>
      <c r="BR6" s="54"/>
      <c r="BS6" s="54"/>
      <c r="BT6" s="47"/>
      <c r="BU6" s="51"/>
      <c r="BV6" s="51"/>
      <c r="BW6" s="49"/>
      <c r="BX6" s="47"/>
      <c r="BY6" s="51"/>
      <c r="BZ6" s="51"/>
      <c r="CA6" s="48"/>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row>
    <row r="7" spans="1:112" s="50" customFormat="1" hidden="1" x14ac:dyDescent="0.25">
      <c r="A7" s="47"/>
      <c r="B7" s="53"/>
      <c r="C7" s="53"/>
      <c r="D7" s="53"/>
      <c r="E7" s="53"/>
      <c r="F7" s="53"/>
      <c r="G7" s="53"/>
      <c r="H7" s="53"/>
      <c r="I7" s="57"/>
      <c r="J7" s="57"/>
      <c r="K7" s="53"/>
      <c r="M7" s="58"/>
      <c r="N7" s="58"/>
      <c r="R7" s="58"/>
      <c r="S7" s="58"/>
      <c r="T7" s="54"/>
      <c r="U7" s="55"/>
      <c r="V7" s="58"/>
      <c r="W7" s="58"/>
      <c r="X7" s="58"/>
      <c r="Y7" s="58"/>
      <c r="Z7" s="57"/>
      <c r="AA7" s="57"/>
      <c r="AK7" s="57"/>
      <c r="AL7" s="57"/>
      <c r="AM7" s="57"/>
      <c r="AN7" s="57"/>
      <c r="AO7" s="57"/>
      <c r="AP7" s="57"/>
      <c r="AQ7" s="57"/>
      <c r="AR7" s="57"/>
      <c r="AS7" s="57"/>
      <c r="AT7" s="57"/>
      <c r="AU7" s="57"/>
      <c r="AV7" s="57"/>
      <c r="AW7" s="57"/>
      <c r="AX7" s="57"/>
      <c r="AY7" s="57"/>
      <c r="AZ7" s="57"/>
      <c r="BA7" s="57"/>
      <c r="BB7" s="54"/>
      <c r="BC7" s="54"/>
      <c r="BD7" s="54"/>
      <c r="BE7" s="54"/>
      <c r="BF7" s="55"/>
      <c r="BG7" s="59"/>
      <c r="BH7" s="59"/>
      <c r="BI7" s="59"/>
      <c r="BJ7" s="57"/>
      <c r="BK7" s="59"/>
      <c r="BL7" s="59"/>
      <c r="BM7" s="59"/>
      <c r="BN7" s="53"/>
      <c r="BO7" s="54"/>
      <c r="BP7" s="54"/>
      <c r="BQ7" s="54"/>
      <c r="BR7" s="54"/>
      <c r="BS7" s="55"/>
      <c r="BT7" s="59"/>
      <c r="BU7" s="59"/>
      <c r="BV7" s="59"/>
      <c r="BW7" s="57"/>
      <c r="BX7" s="59"/>
      <c r="BY7" s="59"/>
      <c r="BZ7" s="59"/>
      <c r="CA7" s="53"/>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row>
    <row r="8" spans="1:112" s="50" customFormat="1" hidden="1" x14ac:dyDescent="0.25">
      <c r="A8" s="47"/>
      <c r="B8" s="47"/>
      <c r="C8" s="53"/>
      <c r="D8" s="53"/>
      <c r="E8" s="177" t="s">
        <v>293</v>
      </c>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52"/>
      <c r="BP8" s="52"/>
      <c r="BQ8" s="52"/>
      <c r="BR8" s="52"/>
      <c r="BS8" s="52"/>
      <c r="BT8" s="52"/>
      <c r="BU8" s="52"/>
      <c r="BV8" s="52"/>
      <c r="BW8" s="52"/>
      <c r="BX8" s="47"/>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row>
    <row r="9" spans="1:112" s="50" customFormat="1" hidden="1" x14ac:dyDescent="0.25">
      <c r="A9" s="47"/>
      <c r="B9" s="47"/>
      <c r="C9" s="53"/>
      <c r="D9" s="53"/>
      <c r="E9" s="177"/>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52"/>
      <c r="BP9" s="52"/>
      <c r="BQ9" s="52"/>
      <c r="BR9" s="52"/>
      <c r="BS9" s="52"/>
      <c r="BT9" s="52"/>
      <c r="BU9" s="52"/>
      <c r="BV9" s="52"/>
      <c r="BW9" s="52"/>
      <c r="BX9" s="52"/>
      <c r="BY9" s="60"/>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row>
    <row r="10" spans="1:112" s="50" customFormat="1" hidden="1" x14ac:dyDescent="0.25">
      <c r="A10" s="47"/>
      <c r="B10" s="53"/>
      <c r="C10" s="53"/>
      <c r="D10" s="53"/>
      <c r="E10" s="53"/>
      <c r="F10" s="53"/>
      <c r="G10" s="53"/>
      <c r="H10" s="53"/>
      <c r="I10" s="57"/>
      <c r="J10" s="57"/>
      <c r="K10" s="53"/>
      <c r="M10" s="58"/>
      <c r="N10" s="58"/>
      <c r="R10" s="58"/>
      <c r="S10" s="58"/>
      <c r="T10" s="53"/>
      <c r="U10" s="54"/>
      <c r="V10" s="58"/>
      <c r="W10" s="58"/>
      <c r="X10" s="58"/>
      <c r="Y10" s="58"/>
      <c r="Z10" s="57"/>
      <c r="AA10" s="57"/>
      <c r="AK10" s="57"/>
      <c r="AL10" s="57"/>
      <c r="AM10" s="57"/>
      <c r="AN10" s="57"/>
      <c r="AO10" s="57"/>
      <c r="AP10" s="57"/>
      <c r="AQ10" s="57"/>
      <c r="AR10" s="57"/>
      <c r="AS10" s="57"/>
      <c r="AT10" s="57"/>
      <c r="AU10" s="57"/>
      <c r="AV10" s="57"/>
      <c r="AW10" s="57"/>
      <c r="AX10" s="57"/>
      <c r="AY10" s="57"/>
      <c r="AZ10" s="57"/>
      <c r="BA10" s="57"/>
      <c r="BB10" s="53"/>
      <c r="BC10" s="54"/>
      <c r="BD10" s="54"/>
      <c r="BE10" s="54"/>
      <c r="BF10" s="54"/>
      <c r="BG10" s="47"/>
      <c r="BH10" s="47"/>
      <c r="BI10" s="47"/>
      <c r="BJ10" s="57"/>
      <c r="BK10" s="47"/>
      <c r="BL10" s="47"/>
      <c r="BM10" s="47"/>
      <c r="BN10" s="53"/>
      <c r="BO10" s="53"/>
      <c r="BP10" s="54"/>
      <c r="BQ10" s="54"/>
      <c r="BR10" s="54"/>
      <c r="BS10" s="54"/>
      <c r="BT10" s="47"/>
      <c r="BU10" s="47"/>
      <c r="BV10" s="47"/>
      <c r="BW10" s="57"/>
      <c r="BX10" s="47"/>
      <c r="BY10" s="47"/>
      <c r="BZ10" s="47"/>
      <c r="CA10" s="53"/>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row>
    <row r="11" spans="1:112" s="50" customFormat="1" ht="36" hidden="1" thickBot="1" x14ac:dyDescent="0.3">
      <c r="A11" s="47"/>
      <c r="B11" s="53"/>
      <c r="C11" s="53"/>
      <c r="D11" s="53"/>
      <c r="E11" s="53"/>
      <c r="F11" s="53"/>
      <c r="G11" s="53"/>
      <c r="H11" s="53"/>
      <c r="I11" s="57"/>
      <c r="J11" s="57"/>
      <c r="K11" s="53"/>
      <c r="M11" s="58"/>
      <c r="N11" s="58"/>
      <c r="R11" s="58"/>
      <c r="S11" s="58"/>
      <c r="T11" s="53"/>
      <c r="U11" s="54"/>
      <c r="V11" s="58"/>
      <c r="W11" s="58"/>
      <c r="X11" s="58"/>
      <c r="Y11" s="58"/>
      <c r="Z11" s="57"/>
      <c r="AA11" s="57"/>
      <c r="AK11" s="57"/>
      <c r="AL11" s="57"/>
      <c r="AM11" s="57"/>
      <c r="AN11" s="57"/>
      <c r="AO11" s="57"/>
      <c r="AP11" s="57"/>
      <c r="AQ11" s="57"/>
      <c r="AR11" s="57"/>
      <c r="AS11" s="57"/>
      <c r="AT11" s="57"/>
      <c r="AU11" s="57"/>
      <c r="AV11" s="57"/>
      <c r="AW11" s="57"/>
      <c r="AX11" s="57"/>
      <c r="AY11" s="57"/>
      <c r="AZ11" s="57"/>
      <c r="BA11" s="57"/>
      <c r="BB11" s="179" t="s">
        <v>294</v>
      </c>
      <c r="BC11" s="180"/>
      <c r="BD11" s="180"/>
      <c r="BE11" s="180"/>
      <c r="BF11" s="180"/>
      <c r="BG11" s="180"/>
      <c r="BH11" s="180"/>
      <c r="BI11" s="180"/>
      <c r="BJ11" s="180"/>
      <c r="BK11" s="180"/>
      <c r="BL11" s="180"/>
      <c r="BM11" s="180"/>
      <c r="BN11" s="181"/>
      <c r="BO11" s="182">
        <v>2018</v>
      </c>
      <c r="BP11" s="183"/>
      <c r="BQ11" s="183"/>
      <c r="BR11" s="183"/>
      <c r="BS11" s="183"/>
      <c r="BT11" s="183"/>
      <c r="BU11" s="183"/>
      <c r="BV11" s="183"/>
      <c r="BW11" s="183"/>
      <c r="BX11" s="183"/>
      <c r="BY11" s="183"/>
      <c r="BZ11" s="183"/>
      <c r="CA11" s="184"/>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row>
    <row r="12" spans="1:112" s="57" customFormat="1" ht="25.5" x14ac:dyDescent="0.25">
      <c r="A12" s="61"/>
      <c r="B12" s="61"/>
      <c r="C12" s="61"/>
      <c r="D12" s="185" t="s">
        <v>295</v>
      </c>
      <c r="E12" s="185"/>
      <c r="F12" s="185"/>
      <c r="G12" s="185"/>
      <c r="H12" s="185"/>
      <c r="I12" s="185"/>
      <c r="J12" s="186" t="s">
        <v>296</v>
      </c>
      <c r="K12" s="187"/>
      <c r="L12" s="187"/>
      <c r="M12" s="187"/>
      <c r="N12" s="187"/>
      <c r="O12" s="187"/>
      <c r="P12" s="187"/>
      <c r="Q12" s="187"/>
      <c r="R12" s="188" t="s">
        <v>297</v>
      </c>
      <c r="S12" s="189"/>
      <c r="T12" s="189"/>
      <c r="U12" s="190"/>
      <c r="V12" s="191" t="s">
        <v>298</v>
      </c>
      <c r="W12" s="191"/>
      <c r="X12" s="191"/>
      <c r="Y12" s="191"/>
      <c r="Z12" s="192" t="s">
        <v>299</v>
      </c>
      <c r="AA12" s="192"/>
      <c r="AB12" s="192"/>
      <c r="AC12" s="192"/>
      <c r="AD12" s="192"/>
      <c r="AE12" s="192"/>
      <c r="AF12" s="192"/>
      <c r="AG12" s="192"/>
      <c r="AH12" s="192"/>
      <c r="AI12" s="192"/>
      <c r="AJ12" s="62"/>
      <c r="AK12" s="193" t="s">
        <v>300</v>
      </c>
      <c r="AL12" s="194"/>
      <c r="AM12" s="194"/>
      <c r="AN12" s="194"/>
      <c r="AO12" s="194"/>
      <c r="AP12" s="194"/>
      <c r="AQ12" s="194"/>
      <c r="AR12" s="194"/>
      <c r="AS12" s="194"/>
      <c r="AT12" s="194"/>
      <c r="AU12" s="194"/>
      <c r="AV12" s="194"/>
      <c r="AW12" s="194"/>
      <c r="AX12" s="194"/>
      <c r="AY12" s="194"/>
      <c r="AZ12" s="194"/>
      <c r="BA12" s="195"/>
      <c r="BB12" s="196" t="s">
        <v>301</v>
      </c>
      <c r="BC12" s="196"/>
      <c r="BD12" s="196"/>
      <c r="BE12" s="196"/>
      <c r="BF12" s="196"/>
      <c r="BG12" s="197" t="s">
        <v>302</v>
      </c>
      <c r="BH12" s="197"/>
      <c r="BI12" s="197"/>
      <c r="BJ12" s="197"/>
      <c r="BK12" s="170" t="s">
        <v>303</v>
      </c>
      <c r="BL12" s="170"/>
      <c r="BM12" s="170"/>
      <c r="BN12" s="170"/>
      <c r="BO12" s="171" t="s">
        <v>304</v>
      </c>
      <c r="BP12" s="171"/>
      <c r="BQ12" s="171"/>
      <c r="BR12" s="171"/>
      <c r="BS12" s="171"/>
      <c r="BT12" s="175" t="s">
        <v>305</v>
      </c>
      <c r="BU12" s="175"/>
      <c r="BV12" s="175"/>
      <c r="BW12" s="175"/>
      <c r="BX12" s="176" t="s">
        <v>306</v>
      </c>
      <c r="BY12" s="176"/>
      <c r="BZ12" s="176"/>
      <c r="CA12" s="176"/>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row>
    <row r="13" spans="1:112" s="80" customFormat="1" ht="153.75" customHeight="1" x14ac:dyDescent="0.25">
      <c r="A13" s="64" t="s">
        <v>307</v>
      </c>
      <c r="B13" s="64" t="s">
        <v>308</v>
      </c>
      <c r="C13" s="64" t="s">
        <v>309</v>
      </c>
      <c r="D13" s="64" t="s">
        <v>310</v>
      </c>
      <c r="E13" s="64" t="s">
        <v>311</v>
      </c>
      <c r="F13" s="64" t="s">
        <v>312</v>
      </c>
      <c r="G13" s="64" t="s">
        <v>313</v>
      </c>
      <c r="H13" s="64" t="s">
        <v>314</v>
      </c>
      <c r="I13" s="64" t="s">
        <v>315</v>
      </c>
      <c r="J13" s="65" t="s">
        <v>316</v>
      </c>
      <c r="K13" s="65" t="s">
        <v>317</v>
      </c>
      <c r="L13" s="65" t="s">
        <v>318</v>
      </c>
      <c r="M13" s="65" t="s">
        <v>319</v>
      </c>
      <c r="N13" s="65" t="s">
        <v>320</v>
      </c>
      <c r="O13" s="65" t="s">
        <v>321</v>
      </c>
      <c r="P13" s="65" t="s">
        <v>322</v>
      </c>
      <c r="Q13" s="65" t="s">
        <v>323</v>
      </c>
      <c r="R13" s="66" t="s">
        <v>324</v>
      </c>
      <c r="S13" s="66" t="s">
        <v>325</v>
      </c>
      <c r="T13" s="66" t="s">
        <v>326</v>
      </c>
      <c r="U13" s="66" t="s">
        <v>327</v>
      </c>
      <c r="V13" s="64" t="s">
        <v>328</v>
      </c>
      <c r="W13" s="64" t="s">
        <v>329</v>
      </c>
      <c r="X13" s="64" t="s">
        <v>330</v>
      </c>
      <c r="Y13" s="64" t="s">
        <v>331</v>
      </c>
      <c r="Z13" s="67" t="s">
        <v>332</v>
      </c>
      <c r="AA13" s="68" t="s">
        <v>333</v>
      </c>
      <c r="AB13" s="68" t="s">
        <v>334</v>
      </c>
      <c r="AC13" s="68" t="s">
        <v>335</v>
      </c>
      <c r="AD13" s="69" t="s">
        <v>336</v>
      </c>
      <c r="AE13" s="69" t="s">
        <v>337</v>
      </c>
      <c r="AF13" s="69" t="s">
        <v>338</v>
      </c>
      <c r="AG13" s="69" t="s">
        <v>339</v>
      </c>
      <c r="AH13" s="68" t="s">
        <v>340</v>
      </c>
      <c r="AI13" s="68" t="s">
        <v>341</v>
      </c>
      <c r="AJ13" s="70" t="s">
        <v>342</v>
      </c>
      <c r="AK13" s="71" t="s">
        <v>343</v>
      </c>
      <c r="AL13" s="71" t="s">
        <v>344</v>
      </c>
      <c r="AM13" s="71" t="s">
        <v>345</v>
      </c>
      <c r="AN13" s="71" t="s">
        <v>346</v>
      </c>
      <c r="AO13" s="72" t="s">
        <v>347</v>
      </c>
      <c r="AP13" s="72" t="s">
        <v>348</v>
      </c>
      <c r="AQ13" s="72" t="s">
        <v>345</v>
      </c>
      <c r="AR13" s="72" t="s">
        <v>346</v>
      </c>
      <c r="AS13" s="73" t="s">
        <v>349</v>
      </c>
      <c r="AT13" s="73" t="s">
        <v>350</v>
      </c>
      <c r="AU13" s="73" t="s">
        <v>345</v>
      </c>
      <c r="AV13" s="73" t="s">
        <v>346</v>
      </c>
      <c r="AW13" s="72" t="s">
        <v>351</v>
      </c>
      <c r="AX13" s="72" t="s">
        <v>352</v>
      </c>
      <c r="AY13" s="72" t="s">
        <v>345</v>
      </c>
      <c r="AZ13" s="72" t="s">
        <v>346</v>
      </c>
      <c r="BA13" s="71" t="s">
        <v>289</v>
      </c>
      <c r="BB13" s="74" t="s">
        <v>353</v>
      </c>
      <c r="BC13" s="74" t="s">
        <v>354</v>
      </c>
      <c r="BD13" s="74" t="s">
        <v>355</v>
      </c>
      <c r="BE13" s="74" t="s">
        <v>356</v>
      </c>
      <c r="BF13" s="74" t="s">
        <v>357</v>
      </c>
      <c r="BG13" s="75" t="s">
        <v>358</v>
      </c>
      <c r="BH13" s="75" t="s">
        <v>359</v>
      </c>
      <c r="BI13" s="75" t="s">
        <v>360</v>
      </c>
      <c r="BJ13" s="75" t="s">
        <v>361</v>
      </c>
      <c r="BK13" s="76" t="s">
        <v>362</v>
      </c>
      <c r="BL13" s="76" t="s">
        <v>363</v>
      </c>
      <c r="BM13" s="76" t="s">
        <v>364</v>
      </c>
      <c r="BN13" s="76" t="s">
        <v>365</v>
      </c>
      <c r="BO13" s="77" t="s">
        <v>353</v>
      </c>
      <c r="BP13" s="77" t="s">
        <v>366</v>
      </c>
      <c r="BQ13" s="77" t="s">
        <v>367</v>
      </c>
      <c r="BR13" s="77" t="s">
        <v>368</v>
      </c>
      <c r="BS13" s="77" t="s">
        <v>369</v>
      </c>
      <c r="BT13" s="78" t="s">
        <v>370</v>
      </c>
      <c r="BU13" s="78" t="s">
        <v>371</v>
      </c>
      <c r="BV13" s="78" t="s">
        <v>372</v>
      </c>
      <c r="BW13" s="78" t="s">
        <v>373</v>
      </c>
      <c r="BX13" s="79" t="s">
        <v>374</v>
      </c>
      <c r="BY13" s="79" t="s">
        <v>375</v>
      </c>
      <c r="BZ13" s="79" t="s">
        <v>376</v>
      </c>
      <c r="CA13" s="79" t="s">
        <v>377</v>
      </c>
    </row>
    <row r="14" spans="1:112" ht="91.5" customHeight="1" x14ac:dyDescent="0.25">
      <c r="A14" s="124">
        <v>3</v>
      </c>
      <c r="B14" s="124" t="s">
        <v>378</v>
      </c>
      <c r="C14" s="155">
        <v>5212080</v>
      </c>
      <c r="D14" s="124" t="s">
        <v>379</v>
      </c>
      <c r="E14" s="124" t="s">
        <v>380</v>
      </c>
      <c r="F14" s="124" t="s">
        <v>381</v>
      </c>
      <c r="G14" s="124" t="s">
        <v>382</v>
      </c>
      <c r="H14" s="124" t="s">
        <v>383</v>
      </c>
      <c r="I14" s="124" t="s">
        <v>384</v>
      </c>
      <c r="J14" s="124" t="s">
        <v>385</v>
      </c>
      <c r="K14" s="124" t="s">
        <v>386</v>
      </c>
      <c r="L14" s="124" t="s">
        <v>387</v>
      </c>
      <c r="M14" s="158" t="s">
        <v>264</v>
      </c>
      <c r="N14" s="158" t="s">
        <v>388</v>
      </c>
      <c r="O14" s="124" t="s">
        <v>389</v>
      </c>
      <c r="P14" s="167" t="s">
        <v>390</v>
      </c>
      <c r="Q14" s="124" t="s">
        <v>391</v>
      </c>
      <c r="R14" s="158">
        <v>41628</v>
      </c>
      <c r="S14" s="158">
        <v>43002</v>
      </c>
      <c r="T14" s="124" t="s">
        <v>392</v>
      </c>
      <c r="U14" s="161" t="s">
        <v>393</v>
      </c>
      <c r="V14" s="164">
        <v>1</v>
      </c>
      <c r="W14" s="158" t="s">
        <v>388</v>
      </c>
      <c r="X14" s="158" t="s">
        <v>394</v>
      </c>
      <c r="Y14" s="158" t="s">
        <v>395</v>
      </c>
      <c r="Z14" s="155" t="s">
        <v>396</v>
      </c>
      <c r="AA14" s="124" t="s">
        <v>397</v>
      </c>
      <c r="AB14" s="124" t="s">
        <v>398</v>
      </c>
      <c r="AC14" s="124" t="s">
        <v>399</v>
      </c>
      <c r="AD14" s="124" t="s">
        <v>400</v>
      </c>
      <c r="AE14" s="124">
        <v>40</v>
      </c>
      <c r="AF14" s="143" t="s">
        <v>401</v>
      </c>
      <c r="AG14" s="144"/>
      <c r="AH14" s="144"/>
      <c r="AI14" s="144"/>
      <c r="AJ14" s="144"/>
      <c r="AK14" s="144"/>
      <c r="AL14" s="144"/>
      <c r="AM14" s="144"/>
      <c r="AN14" s="144"/>
      <c r="AO14" s="144"/>
      <c r="AP14" s="144"/>
      <c r="AQ14" s="144"/>
      <c r="AR14" s="144"/>
      <c r="AS14" s="144"/>
      <c r="AT14" s="144"/>
      <c r="AU14" s="144"/>
      <c r="AV14" s="144"/>
      <c r="AW14" s="144"/>
      <c r="AX14" s="144"/>
      <c r="AY14" s="144"/>
      <c r="AZ14" s="144"/>
      <c r="BA14" s="145"/>
      <c r="BB14" s="124" t="s">
        <v>402</v>
      </c>
      <c r="BC14" s="152">
        <v>0</v>
      </c>
      <c r="BD14" s="152">
        <v>623000000</v>
      </c>
      <c r="BE14" s="152">
        <v>210818892</v>
      </c>
      <c r="BF14" s="152">
        <v>833818892</v>
      </c>
      <c r="BG14" s="140">
        <f>BC14+BD14</f>
        <v>623000000</v>
      </c>
      <c r="BH14" s="140">
        <v>622854928</v>
      </c>
      <c r="BI14" s="172">
        <v>622854928</v>
      </c>
      <c r="BJ14" s="140">
        <f>+BG14-BH14</f>
        <v>145072</v>
      </c>
      <c r="BK14" s="130">
        <f>BE14</f>
        <v>210818892</v>
      </c>
      <c r="BL14" s="130">
        <v>210818892</v>
      </c>
      <c r="BM14" s="130">
        <v>218818892</v>
      </c>
      <c r="BN14" s="130">
        <f>+BK14-BL14</f>
        <v>0</v>
      </c>
      <c r="BP14" s="81"/>
      <c r="BQ14" s="81"/>
      <c r="BR14" s="81"/>
      <c r="BS14" s="81"/>
      <c r="BT14" s="81"/>
      <c r="BU14" s="81"/>
      <c r="BV14" s="81"/>
      <c r="BW14" s="81"/>
    </row>
    <row r="15" spans="1:112" ht="91.5" customHeight="1" x14ac:dyDescent="0.25">
      <c r="A15" s="125"/>
      <c r="B15" s="125"/>
      <c r="C15" s="156"/>
      <c r="D15" s="125"/>
      <c r="E15" s="125"/>
      <c r="F15" s="125"/>
      <c r="G15" s="125"/>
      <c r="H15" s="125"/>
      <c r="I15" s="125"/>
      <c r="J15" s="125"/>
      <c r="K15" s="125"/>
      <c r="L15" s="125"/>
      <c r="M15" s="159"/>
      <c r="N15" s="159"/>
      <c r="O15" s="125"/>
      <c r="P15" s="168"/>
      <c r="Q15" s="125"/>
      <c r="R15" s="159"/>
      <c r="S15" s="159"/>
      <c r="T15" s="125"/>
      <c r="U15" s="162"/>
      <c r="V15" s="165"/>
      <c r="W15" s="159"/>
      <c r="X15" s="159"/>
      <c r="Y15" s="159"/>
      <c r="Z15" s="156"/>
      <c r="AA15" s="125"/>
      <c r="AB15" s="125"/>
      <c r="AC15" s="125"/>
      <c r="AD15" s="125"/>
      <c r="AE15" s="125"/>
      <c r="AF15" s="146"/>
      <c r="AG15" s="147"/>
      <c r="AH15" s="147"/>
      <c r="AI15" s="147"/>
      <c r="AJ15" s="147"/>
      <c r="AK15" s="147"/>
      <c r="AL15" s="147"/>
      <c r="AM15" s="147"/>
      <c r="AN15" s="147"/>
      <c r="AO15" s="147"/>
      <c r="AP15" s="147"/>
      <c r="AQ15" s="147"/>
      <c r="AR15" s="147"/>
      <c r="AS15" s="147"/>
      <c r="AT15" s="147"/>
      <c r="AU15" s="147"/>
      <c r="AV15" s="147"/>
      <c r="AW15" s="147"/>
      <c r="AX15" s="147"/>
      <c r="AY15" s="147"/>
      <c r="AZ15" s="147"/>
      <c r="BA15" s="148"/>
      <c r="BB15" s="125"/>
      <c r="BC15" s="153"/>
      <c r="BD15" s="153"/>
      <c r="BE15" s="153"/>
      <c r="BF15" s="153"/>
      <c r="BG15" s="141"/>
      <c r="BH15" s="141"/>
      <c r="BI15" s="173"/>
      <c r="BJ15" s="141"/>
      <c r="BK15" s="131"/>
      <c r="BL15" s="131"/>
      <c r="BM15" s="131"/>
      <c r="BN15" s="131"/>
      <c r="BP15" s="81"/>
      <c r="BQ15" s="81"/>
      <c r="BR15" s="81"/>
      <c r="BS15" s="81"/>
      <c r="BT15" s="81"/>
      <c r="BU15" s="81"/>
      <c r="BV15" s="81"/>
      <c r="BW15" s="81"/>
    </row>
    <row r="16" spans="1:112" ht="91.5" customHeight="1" x14ac:dyDescent="0.25">
      <c r="A16" s="125"/>
      <c r="B16" s="125"/>
      <c r="C16" s="156"/>
      <c r="D16" s="125"/>
      <c r="E16" s="125"/>
      <c r="F16" s="125"/>
      <c r="G16" s="125"/>
      <c r="H16" s="125"/>
      <c r="I16" s="125"/>
      <c r="J16" s="125"/>
      <c r="K16" s="125"/>
      <c r="L16" s="125"/>
      <c r="M16" s="159"/>
      <c r="N16" s="159"/>
      <c r="O16" s="125"/>
      <c r="P16" s="168"/>
      <c r="Q16" s="125"/>
      <c r="R16" s="159"/>
      <c r="S16" s="159"/>
      <c r="T16" s="125"/>
      <c r="U16" s="162"/>
      <c r="V16" s="165"/>
      <c r="W16" s="159"/>
      <c r="X16" s="159"/>
      <c r="Y16" s="159"/>
      <c r="Z16" s="156"/>
      <c r="AA16" s="125"/>
      <c r="AB16" s="125"/>
      <c r="AC16" s="125"/>
      <c r="AD16" s="125"/>
      <c r="AE16" s="125"/>
      <c r="AF16" s="146"/>
      <c r="AG16" s="147"/>
      <c r="AH16" s="147"/>
      <c r="AI16" s="147"/>
      <c r="AJ16" s="147"/>
      <c r="AK16" s="147"/>
      <c r="AL16" s="147"/>
      <c r="AM16" s="147"/>
      <c r="AN16" s="147"/>
      <c r="AO16" s="147"/>
      <c r="AP16" s="147"/>
      <c r="AQ16" s="147"/>
      <c r="AR16" s="147"/>
      <c r="AS16" s="147"/>
      <c r="AT16" s="147"/>
      <c r="AU16" s="147"/>
      <c r="AV16" s="147"/>
      <c r="AW16" s="147"/>
      <c r="AX16" s="147"/>
      <c r="AY16" s="147"/>
      <c r="AZ16" s="147"/>
      <c r="BA16" s="148"/>
      <c r="BB16" s="125"/>
      <c r="BC16" s="153"/>
      <c r="BD16" s="153"/>
      <c r="BE16" s="153"/>
      <c r="BF16" s="153"/>
      <c r="BG16" s="141"/>
      <c r="BH16" s="141"/>
      <c r="BI16" s="173"/>
      <c r="BJ16" s="141"/>
      <c r="BK16" s="131"/>
      <c r="BL16" s="131"/>
      <c r="BM16" s="131"/>
      <c r="BN16" s="131"/>
    </row>
    <row r="17" spans="1:79" ht="91.5" customHeight="1" x14ac:dyDescent="0.25">
      <c r="A17" s="126"/>
      <c r="B17" s="126"/>
      <c r="C17" s="157"/>
      <c r="D17" s="126"/>
      <c r="E17" s="126"/>
      <c r="F17" s="126"/>
      <c r="G17" s="126"/>
      <c r="H17" s="126"/>
      <c r="I17" s="126"/>
      <c r="J17" s="126"/>
      <c r="K17" s="126"/>
      <c r="L17" s="126"/>
      <c r="M17" s="160"/>
      <c r="N17" s="160"/>
      <c r="O17" s="126"/>
      <c r="P17" s="169"/>
      <c r="Q17" s="126"/>
      <c r="R17" s="160"/>
      <c r="S17" s="160"/>
      <c r="T17" s="126"/>
      <c r="U17" s="163"/>
      <c r="V17" s="166"/>
      <c r="W17" s="160"/>
      <c r="X17" s="160"/>
      <c r="Y17" s="160"/>
      <c r="Z17" s="157"/>
      <c r="AA17" s="126"/>
      <c r="AB17" s="126"/>
      <c r="AC17" s="126"/>
      <c r="AD17" s="126"/>
      <c r="AE17" s="126"/>
      <c r="AF17" s="149"/>
      <c r="AG17" s="150"/>
      <c r="AH17" s="150"/>
      <c r="AI17" s="150"/>
      <c r="AJ17" s="150"/>
      <c r="AK17" s="150"/>
      <c r="AL17" s="150"/>
      <c r="AM17" s="150"/>
      <c r="AN17" s="150"/>
      <c r="AO17" s="150"/>
      <c r="AP17" s="150"/>
      <c r="AQ17" s="150"/>
      <c r="AR17" s="150"/>
      <c r="AS17" s="150"/>
      <c r="AT17" s="150"/>
      <c r="AU17" s="150"/>
      <c r="AV17" s="150"/>
      <c r="AW17" s="150"/>
      <c r="AX17" s="150"/>
      <c r="AY17" s="150"/>
      <c r="AZ17" s="150"/>
      <c r="BA17" s="151"/>
      <c r="BB17" s="126"/>
      <c r="BC17" s="154"/>
      <c r="BD17" s="154"/>
      <c r="BE17" s="154"/>
      <c r="BF17" s="154"/>
      <c r="BG17" s="142"/>
      <c r="BH17" s="142"/>
      <c r="BI17" s="174"/>
      <c r="BJ17" s="142"/>
      <c r="BK17" s="132"/>
      <c r="BL17" s="132"/>
      <c r="BM17" s="132"/>
      <c r="BN17" s="132"/>
    </row>
    <row r="18" spans="1:79" hidden="1" x14ac:dyDescent="0.25">
      <c r="A18" s="124">
        <v>4</v>
      </c>
      <c r="B18" s="124" t="s">
        <v>403</v>
      </c>
      <c r="C18" s="124">
        <v>5212082</v>
      </c>
      <c r="D18" s="124" t="s">
        <v>404</v>
      </c>
      <c r="E18" s="124" t="s">
        <v>380</v>
      </c>
      <c r="F18" s="124" t="s">
        <v>396</v>
      </c>
      <c r="G18" s="124" t="s">
        <v>382</v>
      </c>
      <c r="H18" s="124" t="s">
        <v>383</v>
      </c>
      <c r="I18" s="124" t="s">
        <v>405</v>
      </c>
      <c r="J18" s="124" t="s">
        <v>385</v>
      </c>
      <c r="K18" s="124" t="s">
        <v>406</v>
      </c>
      <c r="L18" s="124" t="s">
        <v>387</v>
      </c>
      <c r="M18" s="124" t="s">
        <v>264</v>
      </c>
      <c r="N18" s="124" t="s">
        <v>407</v>
      </c>
      <c r="O18" s="124" t="s">
        <v>408</v>
      </c>
      <c r="P18" s="124" t="s">
        <v>409</v>
      </c>
      <c r="Q18" s="124">
        <v>3125849359</v>
      </c>
      <c r="R18" s="127">
        <v>41628</v>
      </c>
      <c r="S18" s="127">
        <v>42712</v>
      </c>
      <c r="T18" s="124">
        <v>35</v>
      </c>
      <c r="U18" s="124" t="s">
        <v>393</v>
      </c>
      <c r="V18" s="124">
        <v>1</v>
      </c>
      <c r="W18" s="124" t="s">
        <v>410</v>
      </c>
      <c r="X18" s="124" t="s">
        <v>411</v>
      </c>
      <c r="Y18" s="124" t="s">
        <v>412</v>
      </c>
      <c r="Z18" s="155" t="s">
        <v>396</v>
      </c>
      <c r="AA18" s="124" t="s">
        <v>397</v>
      </c>
      <c r="AB18" s="124" t="s">
        <v>398</v>
      </c>
      <c r="AC18" s="124" t="s">
        <v>399</v>
      </c>
      <c r="AD18" s="124" t="s">
        <v>400</v>
      </c>
      <c r="AE18" s="124">
        <v>30</v>
      </c>
      <c r="AF18" s="143" t="s">
        <v>413</v>
      </c>
      <c r="AG18" s="144"/>
      <c r="AH18" s="144"/>
      <c r="AI18" s="144"/>
      <c r="AJ18" s="144"/>
      <c r="AK18" s="144"/>
      <c r="AL18" s="144"/>
      <c r="AM18" s="144"/>
      <c r="AN18" s="144"/>
      <c r="AO18" s="144"/>
      <c r="AP18" s="144"/>
      <c r="AQ18" s="144"/>
      <c r="AR18" s="144"/>
      <c r="AS18" s="144"/>
      <c r="AT18" s="144"/>
      <c r="AU18" s="144"/>
      <c r="AV18" s="144"/>
      <c r="AW18" s="144"/>
      <c r="AX18" s="144"/>
      <c r="AY18" s="144"/>
      <c r="AZ18" s="144"/>
      <c r="BA18" s="145"/>
      <c r="BB18" s="124" t="s">
        <v>402</v>
      </c>
      <c r="BC18" s="152">
        <v>0</v>
      </c>
      <c r="BD18" s="152">
        <v>790000000</v>
      </c>
      <c r="BE18" s="152">
        <v>277754750</v>
      </c>
      <c r="BF18" s="137">
        <f t="shared" ref="BF18" si="0">BC18+BD18+BE18</f>
        <v>1067754750</v>
      </c>
      <c r="BG18" s="140">
        <f t="shared" ref="BG18" si="1">BC18+BD18</f>
        <v>790000000</v>
      </c>
      <c r="BH18" s="140">
        <v>741744411</v>
      </c>
      <c r="BI18" s="140">
        <v>741744411</v>
      </c>
      <c r="BJ18" s="140">
        <f t="shared" ref="BJ18" si="2">+BG18-BI18</f>
        <v>48255589</v>
      </c>
      <c r="BK18" s="130">
        <f>+BE18</f>
        <v>277754750</v>
      </c>
      <c r="BL18" s="130">
        <v>277754750</v>
      </c>
      <c r="BM18" s="130">
        <v>277754750</v>
      </c>
      <c r="BN18" s="130">
        <f t="shared" ref="BN18" si="3">+BK18-BM18</f>
        <v>0</v>
      </c>
    </row>
    <row r="19" spans="1:79" hidden="1" x14ac:dyDescent="0.25">
      <c r="A19" s="125"/>
      <c r="B19" s="125"/>
      <c r="C19" s="125"/>
      <c r="D19" s="125"/>
      <c r="E19" s="125"/>
      <c r="F19" s="125"/>
      <c r="G19" s="125"/>
      <c r="H19" s="125"/>
      <c r="I19" s="125"/>
      <c r="J19" s="125"/>
      <c r="K19" s="125"/>
      <c r="L19" s="125"/>
      <c r="M19" s="125"/>
      <c r="N19" s="125"/>
      <c r="O19" s="125"/>
      <c r="P19" s="125"/>
      <c r="Q19" s="125"/>
      <c r="R19" s="128"/>
      <c r="S19" s="128"/>
      <c r="T19" s="125"/>
      <c r="U19" s="125"/>
      <c r="V19" s="125"/>
      <c r="W19" s="125"/>
      <c r="X19" s="125"/>
      <c r="Y19" s="125"/>
      <c r="Z19" s="156"/>
      <c r="AA19" s="125"/>
      <c r="AB19" s="125"/>
      <c r="AC19" s="125"/>
      <c r="AD19" s="125"/>
      <c r="AE19" s="125"/>
      <c r="AF19" s="146"/>
      <c r="AG19" s="147"/>
      <c r="AH19" s="147"/>
      <c r="AI19" s="147"/>
      <c r="AJ19" s="147"/>
      <c r="AK19" s="147"/>
      <c r="AL19" s="147"/>
      <c r="AM19" s="147"/>
      <c r="AN19" s="147"/>
      <c r="AO19" s="147"/>
      <c r="AP19" s="147"/>
      <c r="AQ19" s="147"/>
      <c r="AR19" s="147"/>
      <c r="AS19" s="147"/>
      <c r="AT19" s="147"/>
      <c r="AU19" s="147"/>
      <c r="AV19" s="147"/>
      <c r="AW19" s="147"/>
      <c r="AX19" s="147"/>
      <c r="AY19" s="147"/>
      <c r="AZ19" s="147"/>
      <c r="BA19" s="148"/>
      <c r="BB19" s="125"/>
      <c r="BC19" s="153"/>
      <c r="BD19" s="153"/>
      <c r="BE19" s="153"/>
      <c r="BF19" s="138"/>
      <c r="BG19" s="141"/>
      <c r="BH19" s="141"/>
      <c r="BI19" s="141"/>
      <c r="BJ19" s="141"/>
      <c r="BK19" s="131"/>
      <c r="BL19" s="131"/>
      <c r="BM19" s="131"/>
      <c r="BN19" s="131"/>
    </row>
    <row r="20" spans="1:79" hidden="1" x14ac:dyDescent="0.25">
      <c r="A20" s="125"/>
      <c r="B20" s="125"/>
      <c r="C20" s="125"/>
      <c r="D20" s="125"/>
      <c r="E20" s="125"/>
      <c r="F20" s="125"/>
      <c r="G20" s="125"/>
      <c r="H20" s="125"/>
      <c r="I20" s="125"/>
      <c r="J20" s="125"/>
      <c r="K20" s="125"/>
      <c r="L20" s="125"/>
      <c r="M20" s="125"/>
      <c r="N20" s="125"/>
      <c r="O20" s="125"/>
      <c r="P20" s="125"/>
      <c r="Q20" s="125"/>
      <c r="R20" s="128"/>
      <c r="S20" s="128"/>
      <c r="T20" s="125"/>
      <c r="U20" s="125"/>
      <c r="V20" s="125"/>
      <c r="W20" s="125"/>
      <c r="X20" s="125"/>
      <c r="Y20" s="125"/>
      <c r="Z20" s="156"/>
      <c r="AA20" s="125"/>
      <c r="AB20" s="125"/>
      <c r="AC20" s="125"/>
      <c r="AD20" s="125"/>
      <c r="AE20" s="125"/>
      <c r="AF20" s="146"/>
      <c r="AG20" s="147"/>
      <c r="AH20" s="147"/>
      <c r="AI20" s="147"/>
      <c r="AJ20" s="147"/>
      <c r="AK20" s="147"/>
      <c r="AL20" s="147"/>
      <c r="AM20" s="147"/>
      <c r="AN20" s="147"/>
      <c r="AO20" s="147"/>
      <c r="AP20" s="147"/>
      <c r="AQ20" s="147"/>
      <c r="AR20" s="147"/>
      <c r="AS20" s="147"/>
      <c r="AT20" s="147"/>
      <c r="AU20" s="147"/>
      <c r="AV20" s="147"/>
      <c r="AW20" s="147"/>
      <c r="AX20" s="147"/>
      <c r="AY20" s="147"/>
      <c r="AZ20" s="147"/>
      <c r="BA20" s="148"/>
      <c r="BB20" s="125"/>
      <c r="BC20" s="153"/>
      <c r="BD20" s="153"/>
      <c r="BE20" s="153"/>
      <c r="BF20" s="138"/>
      <c r="BG20" s="141"/>
      <c r="BH20" s="141"/>
      <c r="BI20" s="141"/>
      <c r="BJ20" s="141"/>
      <c r="BK20" s="131"/>
      <c r="BL20" s="131"/>
      <c r="BM20" s="131"/>
      <c r="BN20" s="131"/>
    </row>
    <row r="21" spans="1:79" hidden="1" x14ac:dyDescent="0.25">
      <c r="A21" s="126"/>
      <c r="B21" s="126"/>
      <c r="C21" s="126"/>
      <c r="D21" s="126"/>
      <c r="E21" s="126"/>
      <c r="F21" s="126"/>
      <c r="G21" s="126"/>
      <c r="H21" s="126"/>
      <c r="I21" s="126"/>
      <c r="J21" s="126"/>
      <c r="K21" s="126"/>
      <c r="L21" s="126"/>
      <c r="M21" s="126"/>
      <c r="N21" s="126"/>
      <c r="O21" s="126"/>
      <c r="P21" s="126"/>
      <c r="Q21" s="126"/>
      <c r="R21" s="129"/>
      <c r="S21" s="129"/>
      <c r="T21" s="126"/>
      <c r="U21" s="126"/>
      <c r="V21" s="126"/>
      <c r="W21" s="126"/>
      <c r="X21" s="126"/>
      <c r="Y21" s="126"/>
      <c r="Z21" s="157"/>
      <c r="AA21" s="126"/>
      <c r="AB21" s="126"/>
      <c r="AC21" s="126"/>
      <c r="AD21" s="126"/>
      <c r="AE21" s="126"/>
      <c r="AF21" s="149"/>
      <c r="AG21" s="150"/>
      <c r="AH21" s="150"/>
      <c r="AI21" s="150"/>
      <c r="AJ21" s="150"/>
      <c r="AK21" s="150"/>
      <c r="AL21" s="150"/>
      <c r="AM21" s="150"/>
      <c r="AN21" s="150"/>
      <c r="AO21" s="150"/>
      <c r="AP21" s="150"/>
      <c r="AQ21" s="150"/>
      <c r="AR21" s="150"/>
      <c r="AS21" s="150"/>
      <c r="AT21" s="150"/>
      <c r="AU21" s="150"/>
      <c r="AV21" s="150"/>
      <c r="AW21" s="150"/>
      <c r="AX21" s="150"/>
      <c r="AY21" s="150"/>
      <c r="AZ21" s="150"/>
      <c r="BA21" s="151"/>
      <c r="BB21" s="126"/>
      <c r="BC21" s="154"/>
      <c r="BD21" s="154"/>
      <c r="BE21" s="154"/>
      <c r="BF21" s="139"/>
      <c r="BG21" s="142"/>
      <c r="BH21" s="142"/>
      <c r="BI21" s="142"/>
      <c r="BJ21" s="142"/>
      <c r="BK21" s="132"/>
      <c r="BL21" s="132"/>
      <c r="BM21" s="132"/>
      <c r="BN21" s="132"/>
    </row>
    <row r="22" spans="1:79" ht="110.25" hidden="1" x14ac:dyDescent="0.25">
      <c r="A22" s="82">
        <v>5</v>
      </c>
      <c r="B22" s="83" t="s">
        <v>414</v>
      </c>
      <c r="C22" s="82">
        <v>5212084</v>
      </c>
      <c r="D22" s="83" t="s">
        <v>404</v>
      </c>
      <c r="E22" s="83" t="s">
        <v>380</v>
      </c>
      <c r="F22" s="82" t="s">
        <v>396</v>
      </c>
      <c r="G22" s="83" t="s">
        <v>382</v>
      </c>
      <c r="H22" s="83" t="s">
        <v>383</v>
      </c>
      <c r="I22" s="83" t="s">
        <v>415</v>
      </c>
      <c r="J22" s="82" t="s">
        <v>385</v>
      </c>
      <c r="K22" s="83" t="s">
        <v>416</v>
      </c>
      <c r="L22" s="82" t="s">
        <v>387</v>
      </c>
      <c r="M22" s="82" t="s">
        <v>264</v>
      </c>
      <c r="N22" s="82" t="s">
        <v>417</v>
      </c>
      <c r="O22" s="83" t="s">
        <v>418</v>
      </c>
      <c r="P22" s="84" t="s">
        <v>419</v>
      </c>
      <c r="Q22" s="82"/>
      <c r="R22" s="85">
        <v>41628</v>
      </c>
      <c r="S22" s="85">
        <v>42083</v>
      </c>
      <c r="T22" s="82">
        <v>15</v>
      </c>
      <c r="U22" s="82" t="s">
        <v>393</v>
      </c>
      <c r="V22" s="82">
        <v>1</v>
      </c>
      <c r="W22" s="82" t="s">
        <v>417</v>
      </c>
      <c r="X22" s="82" t="s">
        <v>394</v>
      </c>
      <c r="Y22" s="82" t="s">
        <v>420</v>
      </c>
      <c r="Z22" s="82" t="s">
        <v>396</v>
      </c>
      <c r="AA22" s="83" t="s">
        <v>397</v>
      </c>
      <c r="AB22" s="83" t="s">
        <v>398</v>
      </c>
      <c r="AC22" s="83" t="s">
        <v>399</v>
      </c>
      <c r="AD22" s="83" t="s">
        <v>421</v>
      </c>
      <c r="AE22" s="82">
        <v>1</v>
      </c>
      <c r="AF22" s="133" t="s">
        <v>422</v>
      </c>
      <c r="AG22" s="134"/>
      <c r="AH22" s="134"/>
      <c r="AI22" s="134"/>
      <c r="AJ22" s="134"/>
      <c r="AK22" s="134"/>
      <c r="AL22" s="134"/>
      <c r="AM22" s="134"/>
      <c r="AN22" s="134"/>
      <c r="AO22" s="134"/>
      <c r="AP22" s="134"/>
      <c r="AQ22" s="134"/>
      <c r="AR22" s="134"/>
      <c r="AS22" s="134"/>
      <c r="AT22" s="134"/>
      <c r="AU22" s="134"/>
      <c r="AV22" s="134"/>
      <c r="AW22" s="134"/>
      <c r="AX22" s="134"/>
      <c r="AY22" s="134"/>
      <c r="AZ22" s="134"/>
      <c r="BA22" s="135"/>
      <c r="BB22" s="82" t="s">
        <v>402</v>
      </c>
      <c r="BC22" s="82">
        <v>0</v>
      </c>
      <c r="BD22" s="86">
        <v>133850000</v>
      </c>
      <c r="BE22" s="86">
        <v>35106600</v>
      </c>
      <c r="BF22" s="87">
        <f>+BC22+BD22+BE22</f>
        <v>168956600</v>
      </c>
      <c r="BG22" s="88">
        <f>+BD22</f>
        <v>133850000</v>
      </c>
      <c r="BH22" s="86">
        <v>133850000</v>
      </c>
      <c r="BI22" s="82">
        <v>133850000</v>
      </c>
      <c r="BJ22" s="89">
        <f>+BG22-BI22</f>
        <v>0</v>
      </c>
      <c r="BK22" s="88">
        <f>+BE22</f>
        <v>35106600</v>
      </c>
      <c r="BL22" s="86">
        <v>35106600</v>
      </c>
      <c r="BM22" s="86">
        <v>35106600</v>
      </c>
      <c r="BN22" s="89">
        <f>+BK22-BM22</f>
        <v>0</v>
      </c>
    </row>
    <row r="23" spans="1:79" x14ac:dyDescent="0.25">
      <c r="J23" s="90"/>
    </row>
    <row r="24" spans="1:79" ht="25.5" x14ac:dyDescent="0.35">
      <c r="A24" s="136" t="s">
        <v>423</v>
      </c>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row>
    <row r="25" spans="1:79" s="99" customFormat="1" ht="31.5" x14ac:dyDescent="0.25">
      <c r="A25" s="99" t="s">
        <v>424</v>
      </c>
      <c r="B25" s="99" t="s">
        <v>425</v>
      </c>
      <c r="C25" s="99" t="s">
        <v>426</v>
      </c>
      <c r="D25" s="99" t="s">
        <v>427</v>
      </c>
      <c r="E25" s="99" t="s">
        <v>428</v>
      </c>
      <c r="F25" s="99" t="s">
        <v>429</v>
      </c>
      <c r="G25" s="99" t="s">
        <v>430</v>
      </c>
      <c r="H25" s="99" t="s">
        <v>431</v>
      </c>
    </row>
    <row r="26" spans="1:79" s="90" customFormat="1" ht="94.5" x14ac:dyDescent="0.25">
      <c r="A26" s="99">
        <v>1</v>
      </c>
      <c r="B26" s="90" t="s">
        <v>432</v>
      </c>
      <c r="C26" s="93">
        <v>41964</v>
      </c>
      <c r="D26" s="90" t="s">
        <v>433</v>
      </c>
      <c r="E26" s="90" t="s">
        <v>434</v>
      </c>
      <c r="F26" s="94" t="s">
        <v>435</v>
      </c>
      <c r="G26" s="95" t="s">
        <v>436</v>
      </c>
      <c r="H26" s="90" t="s">
        <v>140</v>
      </c>
      <c r="BK26" s="96"/>
      <c r="BL26" s="96"/>
      <c r="BM26" s="96"/>
      <c r="BN26" s="96"/>
      <c r="BX26" s="96"/>
      <c r="BY26" s="96"/>
      <c r="BZ26" s="96"/>
      <c r="CA26" s="96"/>
    </row>
    <row r="27" spans="1:79" s="90" customFormat="1" ht="220.5" x14ac:dyDescent="0.25">
      <c r="A27" s="99">
        <v>2</v>
      </c>
      <c r="B27" s="90" t="s">
        <v>437</v>
      </c>
      <c r="C27" s="93">
        <v>41878</v>
      </c>
      <c r="D27" s="90" t="s">
        <v>438</v>
      </c>
      <c r="E27" s="90" t="s">
        <v>439</v>
      </c>
      <c r="F27" s="97" t="s">
        <v>440</v>
      </c>
      <c r="G27" s="98">
        <v>13600000</v>
      </c>
      <c r="H27" s="90" t="s">
        <v>140</v>
      </c>
      <c r="BK27" s="96"/>
      <c r="BL27" s="96"/>
      <c r="BM27" s="96"/>
      <c r="BN27" s="96"/>
      <c r="BX27" s="96"/>
      <c r="BY27" s="96"/>
      <c r="BZ27" s="96"/>
      <c r="CA27" s="96"/>
    </row>
    <row r="28" spans="1:79" s="91" customFormat="1" x14ac:dyDescent="0.25">
      <c r="BK28" s="92"/>
      <c r="BL28" s="92"/>
      <c r="BM28" s="92"/>
      <c r="BN28" s="92"/>
      <c r="BX28" s="92"/>
      <c r="BY28" s="92"/>
      <c r="BZ28" s="92"/>
      <c r="CA28" s="92"/>
    </row>
  </sheetData>
  <mergeCells count="107">
    <mergeCell ref="BT12:BW12"/>
    <mergeCell ref="BX12:CA12"/>
    <mergeCell ref="A14:A17"/>
    <mergeCell ref="B14:B17"/>
    <mergeCell ref="C14:C17"/>
    <mergeCell ref="D14:D17"/>
    <mergeCell ref="E14:E17"/>
    <mergeCell ref="E8:BN9"/>
    <mergeCell ref="BB11:BN11"/>
    <mergeCell ref="BO11:CA11"/>
    <mergeCell ref="D12:I12"/>
    <mergeCell ref="J12:Q12"/>
    <mergeCell ref="R12:U12"/>
    <mergeCell ref="V12:Y12"/>
    <mergeCell ref="Z12:AI12"/>
    <mergeCell ref="AK12:BA12"/>
    <mergeCell ref="BB12:BF12"/>
    <mergeCell ref="F14:F17"/>
    <mergeCell ref="G14:G17"/>
    <mergeCell ref="H14:H17"/>
    <mergeCell ref="I14:I17"/>
    <mergeCell ref="J14:J17"/>
    <mergeCell ref="K14:K17"/>
    <mergeCell ref="BG12:BJ12"/>
    <mergeCell ref="BK12:BN12"/>
    <mergeCell ref="BO12:BS12"/>
    <mergeCell ref="BN14:BN17"/>
    <mergeCell ref="A18:A21"/>
    <mergeCell ref="B18:B21"/>
    <mergeCell ref="C18:C21"/>
    <mergeCell ref="D18:D21"/>
    <mergeCell ref="E18:E21"/>
    <mergeCell ref="F18:F21"/>
    <mergeCell ref="BE14:BE17"/>
    <mergeCell ref="BF14:BF17"/>
    <mergeCell ref="BG14:BG17"/>
    <mergeCell ref="BH14:BH17"/>
    <mergeCell ref="BI14:BI17"/>
    <mergeCell ref="BJ14:BJ17"/>
    <mergeCell ref="AD14:AD17"/>
    <mergeCell ref="AE14:AE17"/>
    <mergeCell ref="AF14:BA17"/>
    <mergeCell ref="BB14:BB17"/>
    <mergeCell ref="BC14:BC17"/>
    <mergeCell ref="BD14:BD17"/>
    <mergeCell ref="X14:X17"/>
    <mergeCell ref="Y14:Y17"/>
    <mergeCell ref="Z14:Z17"/>
    <mergeCell ref="G18:G21"/>
    <mergeCell ref="H18:H21"/>
    <mergeCell ref="I18:I21"/>
    <mergeCell ref="J18:J21"/>
    <mergeCell ref="K18:K21"/>
    <mergeCell ref="L18:L21"/>
    <mergeCell ref="BK14:BK17"/>
    <mergeCell ref="L14:L17"/>
    <mergeCell ref="M14:M17"/>
    <mergeCell ref="N14:N17"/>
    <mergeCell ref="O14:O17"/>
    <mergeCell ref="P14:P17"/>
    <mergeCell ref="Q14:Q17"/>
    <mergeCell ref="T18:T21"/>
    <mergeCell ref="U18:U21"/>
    <mergeCell ref="V18:V21"/>
    <mergeCell ref="W18:W21"/>
    <mergeCell ref="X18:X21"/>
    <mergeCell ref="M18:M21"/>
    <mergeCell ref="N18:N21"/>
    <mergeCell ref="O18:O21"/>
    <mergeCell ref="P18:P21"/>
    <mergeCell ref="AB18:AB21"/>
    <mergeCell ref="AC18:AC21"/>
    <mergeCell ref="BL14:BL17"/>
    <mergeCell ref="BM14:BM17"/>
    <mergeCell ref="AC14:AC17"/>
    <mergeCell ref="R14:R17"/>
    <mergeCell ref="S14:S17"/>
    <mergeCell ref="T14:T17"/>
    <mergeCell ref="U14:U17"/>
    <mergeCell ref="V14:V17"/>
    <mergeCell ref="W14:W17"/>
    <mergeCell ref="AA14:AA17"/>
    <mergeCell ref="AB14:AB17"/>
    <mergeCell ref="AD18:AD21"/>
    <mergeCell ref="S18:S21"/>
    <mergeCell ref="Q18:Q21"/>
    <mergeCell ref="R18:R21"/>
    <mergeCell ref="BL18:BL21"/>
    <mergeCell ref="BM18:BM21"/>
    <mergeCell ref="BN18:BN21"/>
    <mergeCell ref="AF22:BA22"/>
    <mergeCell ref="A24:BN24"/>
    <mergeCell ref="BF18:BF21"/>
    <mergeCell ref="BG18:BG21"/>
    <mergeCell ref="BH18:BH21"/>
    <mergeCell ref="BI18:BI21"/>
    <mergeCell ref="BJ18:BJ21"/>
    <mergeCell ref="BK18:BK21"/>
    <mergeCell ref="AE18:AE21"/>
    <mergeCell ref="AF18:BA21"/>
    <mergeCell ref="BB18:BB21"/>
    <mergeCell ref="BC18:BC21"/>
    <mergeCell ref="BD18:BD21"/>
    <mergeCell ref="BE18:BE21"/>
    <mergeCell ref="Y18:Y21"/>
    <mergeCell ref="Z18:Z21"/>
    <mergeCell ref="AA18:AA21"/>
  </mergeCells>
  <hyperlinks>
    <hyperlink ref="P14" r:id="rId1"/>
    <hyperlink ref="P18" r:id="rId2"/>
    <hyperlink ref="P22" r:id="rId3"/>
  </hyperlinks>
  <pageMargins left="0.7" right="0.7" top="0.75" bottom="0.75" header="0.3" footer="0.3"/>
  <pageSetup orientation="portrait"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CONVENIOS</vt:lpstr>
      <vt:lpstr>PROYECTOS DE COOPERACION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Cecilia Soto de Gonzalez</dc:creator>
  <cp:lastModifiedBy>Windows User</cp:lastModifiedBy>
  <dcterms:created xsi:type="dcterms:W3CDTF">2017-08-18T14:17:30Z</dcterms:created>
  <dcterms:modified xsi:type="dcterms:W3CDTF">2020-05-04T20:18:59Z</dcterms:modified>
</cp:coreProperties>
</file>