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C\Desktop\PARQUES\PAGINA WEB\Directorio contrartistas\"/>
    </mc:Choice>
  </mc:AlternateContent>
  <bookViews>
    <workbookView xWindow="0" yWindow="0" windowWidth="20490" windowHeight="7050"/>
  </bookViews>
  <sheets>
    <sheet name="1. FONAM" sheetId="1" r:id="rId1"/>
    <sheet name="Hoja2" sheetId="2" r:id="rId2"/>
    <sheet name="bdd_contratistas"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8" i="3" l="1"/>
  <c r="B198" i="3"/>
  <c r="O198" i="3" s="1"/>
  <c r="K197" i="3"/>
  <c r="B197" i="3"/>
  <c r="E197" i="3" s="1"/>
  <c r="N196" i="3"/>
  <c r="K196" i="3"/>
  <c r="E196" i="3"/>
  <c r="B196" i="3"/>
  <c r="O196" i="3" s="1"/>
  <c r="B195" i="3"/>
  <c r="E195" i="3" s="1"/>
  <c r="B194" i="3"/>
  <c r="K194" i="3" s="1"/>
  <c r="B193" i="3"/>
  <c r="N192" i="3"/>
  <c r="K192" i="3"/>
  <c r="E192" i="3"/>
  <c r="B192" i="3"/>
  <c r="O192" i="3" s="1"/>
  <c r="N191" i="3"/>
  <c r="B191" i="3"/>
  <c r="B190" i="3"/>
  <c r="K189" i="3"/>
  <c r="B189" i="3"/>
  <c r="N188" i="3"/>
  <c r="K188" i="3"/>
  <c r="E188" i="3"/>
  <c r="B188" i="3"/>
  <c r="O188" i="3" s="1"/>
  <c r="B187" i="3"/>
  <c r="N186" i="3"/>
  <c r="B186" i="3"/>
  <c r="B185" i="3"/>
  <c r="N184" i="3"/>
  <c r="K184" i="3"/>
  <c r="E184" i="3"/>
  <c r="B184" i="3"/>
  <c r="O184" i="3" s="1"/>
  <c r="N183" i="3"/>
  <c r="B183" i="3"/>
  <c r="B182" i="3"/>
  <c r="K181" i="3"/>
  <c r="B181" i="3"/>
  <c r="N180" i="3"/>
  <c r="K180" i="3"/>
  <c r="E180" i="3"/>
  <c r="B180" i="3"/>
  <c r="O180" i="3" s="1"/>
  <c r="B179" i="3"/>
  <c r="N178" i="3"/>
  <c r="B178" i="3"/>
  <c r="B177" i="3"/>
  <c r="N176" i="3"/>
  <c r="K176" i="3"/>
  <c r="E176" i="3"/>
  <c r="B176" i="3"/>
  <c r="O176" i="3" s="1"/>
  <c r="N175" i="3"/>
  <c r="B175" i="3"/>
  <c r="B174" i="3"/>
  <c r="K173" i="3"/>
  <c r="B173" i="3"/>
  <c r="N172" i="3"/>
  <c r="K172" i="3"/>
  <c r="E172" i="3"/>
  <c r="B172" i="3"/>
  <c r="O172" i="3" s="1"/>
  <c r="B171" i="3"/>
  <c r="N170" i="3"/>
  <c r="B170" i="3"/>
  <c r="B169" i="3"/>
  <c r="N168" i="3"/>
  <c r="K168" i="3"/>
  <c r="E168" i="3"/>
  <c r="B168" i="3"/>
  <c r="O168" i="3" s="1"/>
  <c r="N167" i="3"/>
  <c r="B167" i="3"/>
  <c r="B166" i="3"/>
  <c r="K165" i="3"/>
  <c r="B165" i="3"/>
  <c r="N164" i="3"/>
  <c r="K164" i="3"/>
  <c r="E164" i="3"/>
  <c r="B164" i="3"/>
  <c r="O164" i="3" s="1"/>
  <c r="B163" i="3"/>
  <c r="N162" i="3"/>
  <c r="B162" i="3"/>
  <c r="B161" i="3"/>
  <c r="N160" i="3"/>
  <c r="K160" i="3"/>
  <c r="E160" i="3"/>
  <c r="B160" i="3"/>
  <c r="O160" i="3" s="1"/>
  <c r="N159" i="3"/>
  <c r="B159" i="3"/>
  <c r="B158" i="3"/>
  <c r="K157" i="3"/>
  <c r="B157" i="3"/>
  <c r="N156" i="3"/>
  <c r="K156" i="3"/>
  <c r="E156" i="3"/>
  <c r="B156" i="3"/>
  <c r="O156" i="3" s="1"/>
  <c r="B155" i="3"/>
  <c r="N154" i="3"/>
  <c r="B154" i="3"/>
  <c r="B153" i="3"/>
  <c r="N152" i="3"/>
  <c r="K152" i="3"/>
  <c r="E152" i="3"/>
  <c r="B152" i="3"/>
  <c r="O152" i="3" s="1"/>
  <c r="N151" i="3"/>
  <c r="B151" i="3"/>
  <c r="B150" i="3"/>
  <c r="K149" i="3"/>
  <c r="B149" i="3"/>
  <c r="N148" i="3"/>
  <c r="K148" i="3"/>
  <c r="E148" i="3"/>
  <c r="B148" i="3"/>
  <c r="O148" i="3" s="1"/>
  <c r="B147" i="3"/>
  <c r="N146" i="3"/>
  <c r="B146" i="3"/>
  <c r="B145" i="3"/>
  <c r="N144" i="3"/>
  <c r="K144" i="3"/>
  <c r="E144" i="3"/>
  <c r="B144" i="3"/>
  <c r="O144" i="3" s="1"/>
  <c r="N143" i="3"/>
  <c r="B143" i="3"/>
  <c r="B142" i="3"/>
  <c r="K141" i="3"/>
  <c r="B141" i="3"/>
  <c r="N140" i="3"/>
  <c r="K140" i="3"/>
  <c r="E140" i="3"/>
  <c r="B140" i="3"/>
  <c r="O140" i="3" s="1"/>
  <c r="B139" i="3"/>
  <c r="N138" i="3"/>
  <c r="B138" i="3"/>
  <c r="B137" i="3"/>
  <c r="N136" i="3"/>
  <c r="K136" i="3"/>
  <c r="E136" i="3"/>
  <c r="B136" i="3"/>
  <c r="O136" i="3" s="1"/>
  <c r="N135" i="3"/>
  <c r="B135" i="3"/>
  <c r="B134" i="3"/>
  <c r="K133" i="3"/>
  <c r="B133" i="3"/>
  <c r="N132" i="3"/>
  <c r="K132" i="3"/>
  <c r="E132" i="3"/>
  <c r="B132" i="3"/>
  <c r="O132" i="3" s="1"/>
  <c r="B131" i="3"/>
  <c r="N130" i="3"/>
  <c r="B130" i="3"/>
  <c r="B129" i="3"/>
  <c r="N128" i="3"/>
  <c r="K128" i="3"/>
  <c r="E128" i="3"/>
  <c r="B128" i="3"/>
  <c r="O128" i="3" s="1"/>
  <c r="B127" i="3"/>
  <c r="N127" i="3" s="1"/>
  <c r="B126" i="3"/>
  <c r="B125" i="3"/>
  <c r="N124" i="3"/>
  <c r="K124" i="3"/>
  <c r="E124" i="3"/>
  <c r="B124" i="3"/>
  <c r="O124" i="3" s="1"/>
  <c r="B123" i="3"/>
  <c r="N122" i="3"/>
  <c r="B122" i="3"/>
  <c r="B121" i="3"/>
  <c r="N120" i="3"/>
  <c r="K120" i="3"/>
  <c r="E120" i="3"/>
  <c r="B120" i="3"/>
  <c r="O120" i="3" s="1"/>
  <c r="B119" i="3"/>
  <c r="B118" i="3"/>
  <c r="K117" i="3"/>
  <c r="B117" i="3"/>
  <c r="N116" i="3"/>
  <c r="K116" i="3"/>
  <c r="E116" i="3"/>
  <c r="B116" i="3"/>
  <c r="O116" i="3" s="1"/>
  <c r="N115" i="3"/>
  <c r="B115" i="3"/>
  <c r="O114" i="3"/>
  <c r="B114" i="3"/>
  <c r="O113" i="3"/>
  <c r="B113" i="3"/>
  <c r="O112" i="3"/>
  <c r="K112" i="3"/>
  <c r="B112" i="3"/>
  <c r="N111" i="3"/>
  <c r="K111" i="3"/>
  <c r="E111" i="3"/>
  <c r="B111" i="3"/>
  <c r="O111" i="3" s="1"/>
  <c r="B110" i="3"/>
  <c r="O110" i="3" s="1"/>
  <c r="N109" i="3"/>
  <c r="B109" i="3"/>
  <c r="O109" i="3" s="1"/>
  <c r="O108" i="3"/>
  <c r="B108" i="3"/>
  <c r="N107" i="3"/>
  <c r="K107" i="3"/>
  <c r="E107" i="3"/>
  <c r="B107" i="3"/>
  <c r="O107" i="3" s="1"/>
  <c r="O105" i="3"/>
  <c r="N105" i="3"/>
  <c r="B105" i="3"/>
  <c r="B104" i="3"/>
  <c r="O104" i="3" s="1"/>
  <c r="B103" i="3"/>
  <c r="O103" i="3" s="1"/>
  <c r="N102" i="3"/>
  <c r="K102" i="3"/>
  <c r="E102" i="3"/>
  <c r="B102" i="3"/>
  <c r="O102" i="3" s="1"/>
  <c r="O101" i="3"/>
  <c r="B101" i="3"/>
  <c r="O100" i="3"/>
  <c r="N100" i="3"/>
  <c r="B100" i="3"/>
  <c r="B99" i="3"/>
  <c r="O99" i="3" s="1"/>
  <c r="N98" i="3"/>
  <c r="K98" i="3"/>
  <c r="E98" i="3"/>
  <c r="B98" i="3"/>
  <c r="O98" i="3" s="1"/>
  <c r="B97" i="3"/>
  <c r="O97" i="3" s="1"/>
  <c r="O96" i="3"/>
  <c r="B96" i="3"/>
  <c r="O95" i="3"/>
  <c r="K95" i="3"/>
  <c r="B95" i="3"/>
  <c r="N94" i="3"/>
  <c r="K94" i="3"/>
  <c r="E94" i="3"/>
  <c r="B94" i="3"/>
  <c r="O94" i="3" s="1"/>
  <c r="B93" i="3"/>
  <c r="O93" i="3" s="1"/>
  <c r="B92" i="3"/>
  <c r="O92" i="3" s="1"/>
  <c r="O91" i="3"/>
  <c r="B91" i="3"/>
  <c r="N90" i="3"/>
  <c r="K90" i="3"/>
  <c r="E90" i="3"/>
  <c r="B90" i="3"/>
  <c r="O90" i="3" s="1"/>
  <c r="O89" i="3"/>
  <c r="N89" i="3"/>
  <c r="B89" i="3"/>
  <c r="B88" i="3"/>
  <c r="O88" i="3" s="1"/>
  <c r="B87" i="3"/>
  <c r="O87" i="3" s="1"/>
  <c r="N86" i="3"/>
  <c r="K86" i="3"/>
  <c r="E86" i="3"/>
  <c r="B86" i="3"/>
  <c r="O86" i="3" s="1"/>
  <c r="O85" i="3"/>
  <c r="B85" i="3"/>
  <c r="O84" i="3"/>
  <c r="N84" i="3"/>
  <c r="B84" i="3"/>
  <c r="B83" i="3"/>
  <c r="O83" i="3" s="1"/>
  <c r="N82" i="3"/>
  <c r="K82" i="3"/>
  <c r="E82" i="3"/>
  <c r="B82" i="3"/>
  <c r="O82" i="3" s="1"/>
  <c r="B81" i="3"/>
  <c r="O81" i="3" s="1"/>
  <c r="O80" i="3"/>
  <c r="B80" i="3"/>
  <c r="O79" i="3"/>
  <c r="K79" i="3"/>
  <c r="B79" i="3"/>
  <c r="N78" i="3"/>
  <c r="K78" i="3"/>
  <c r="E78" i="3"/>
  <c r="B78" i="3"/>
  <c r="O78" i="3" s="1"/>
  <c r="B77" i="3"/>
  <c r="O77" i="3" s="1"/>
  <c r="B76" i="3"/>
  <c r="O76" i="3" s="1"/>
  <c r="O75" i="3"/>
  <c r="B75" i="3"/>
  <c r="N74" i="3"/>
  <c r="K74" i="3"/>
  <c r="E74" i="3"/>
  <c r="B74" i="3"/>
  <c r="O74" i="3" s="1"/>
  <c r="O73" i="3"/>
  <c r="N73" i="3"/>
  <c r="B73" i="3"/>
  <c r="B72" i="3"/>
  <c r="O72" i="3" s="1"/>
  <c r="B71" i="3"/>
  <c r="O71" i="3" s="1"/>
  <c r="N70" i="3"/>
  <c r="K70" i="3"/>
  <c r="E70" i="3"/>
  <c r="B70" i="3"/>
  <c r="O70" i="3" s="1"/>
  <c r="O69" i="3"/>
  <c r="B69" i="3"/>
  <c r="O68" i="3"/>
  <c r="N68" i="3"/>
  <c r="B68" i="3"/>
  <c r="B67" i="3"/>
  <c r="K67" i="3" s="1"/>
  <c r="N66" i="3"/>
  <c r="K66" i="3"/>
  <c r="E66" i="3"/>
  <c r="B66" i="3"/>
  <c r="O66" i="3" s="1"/>
  <c r="B65" i="3"/>
  <c r="O64" i="3"/>
  <c r="B64" i="3"/>
  <c r="O63" i="3"/>
  <c r="K63" i="3"/>
  <c r="B63" i="3"/>
  <c r="N62" i="3"/>
  <c r="K62" i="3"/>
  <c r="E62" i="3"/>
  <c r="B62" i="3"/>
  <c r="O62" i="3" s="1"/>
  <c r="B61" i="3"/>
  <c r="O61" i="3" s="1"/>
  <c r="B60" i="3"/>
  <c r="O60" i="3" s="1"/>
  <c r="O59" i="3"/>
  <c r="B59" i="3"/>
  <c r="N58" i="3"/>
  <c r="K58" i="3"/>
  <c r="E58" i="3"/>
  <c r="B58" i="3"/>
  <c r="O58" i="3" s="1"/>
  <c r="O57" i="3"/>
  <c r="N57" i="3"/>
  <c r="B57" i="3"/>
  <c r="B56" i="3"/>
  <c r="O56" i="3" s="1"/>
  <c r="B55" i="3"/>
  <c r="N54" i="3"/>
  <c r="K54" i="3"/>
  <c r="E54" i="3"/>
  <c r="B54" i="3"/>
  <c r="O54" i="3" s="1"/>
  <c r="O53" i="3"/>
  <c r="B53" i="3"/>
  <c r="O52" i="3"/>
  <c r="N52" i="3"/>
  <c r="B52" i="3"/>
  <c r="B51" i="3"/>
  <c r="N50" i="3"/>
  <c r="K50" i="3"/>
  <c r="E50" i="3"/>
  <c r="B50" i="3"/>
  <c r="O50" i="3" s="1"/>
  <c r="B49" i="3"/>
  <c r="N49" i="3" s="1"/>
  <c r="O48" i="3"/>
  <c r="B48" i="3"/>
  <c r="O47" i="3"/>
  <c r="K47" i="3"/>
  <c r="B47" i="3"/>
  <c r="N46" i="3"/>
  <c r="K46" i="3"/>
  <c r="E46" i="3"/>
  <c r="B46" i="3"/>
  <c r="O46" i="3" s="1"/>
  <c r="B45" i="3"/>
  <c r="O45" i="3" s="1"/>
  <c r="B44" i="3"/>
  <c r="O44" i="3" s="1"/>
  <c r="O43" i="3"/>
  <c r="B43" i="3"/>
  <c r="N42" i="3"/>
  <c r="K42" i="3"/>
  <c r="E42" i="3"/>
  <c r="B42" i="3"/>
  <c r="O42" i="3" s="1"/>
  <c r="O41" i="3"/>
  <c r="N41" i="3"/>
  <c r="B41" i="3"/>
  <c r="B40" i="3"/>
  <c r="O40" i="3" s="1"/>
  <c r="B39" i="3"/>
  <c r="N39" i="3" s="1"/>
  <c r="N38" i="3"/>
  <c r="K38" i="3"/>
  <c r="E38" i="3"/>
  <c r="B38" i="3"/>
  <c r="O38" i="3" s="1"/>
  <c r="B37" i="3"/>
  <c r="E37" i="3" s="1"/>
  <c r="B36" i="3"/>
  <c r="K36" i="3" s="1"/>
  <c r="B35" i="3"/>
  <c r="N35" i="3" s="1"/>
  <c r="N34" i="3"/>
  <c r="K34" i="3"/>
  <c r="E34" i="3"/>
  <c r="B34" i="3"/>
  <c r="O34" i="3" s="1"/>
  <c r="B33" i="3"/>
  <c r="E33" i="3" s="1"/>
  <c r="B32" i="3"/>
  <c r="K32" i="3" s="1"/>
  <c r="B31" i="3"/>
  <c r="N31" i="3" s="1"/>
  <c r="N30" i="3"/>
  <c r="K30" i="3"/>
  <c r="E30" i="3"/>
  <c r="B30" i="3"/>
  <c r="O30" i="3" s="1"/>
  <c r="B29" i="3"/>
  <c r="E29" i="3" s="1"/>
  <c r="B28" i="3"/>
  <c r="K28" i="3" s="1"/>
  <c r="B27" i="3"/>
  <c r="N27" i="3" s="1"/>
  <c r="N26" i="3"/>
  <c r="K26" i="3"/>
  <c r="E26" i="3"/>
  <c r="B26" i="3"/>
  <c r="O26" i="3" s="1"/>
  <c r="B25" i="3"/>
  <c r="E25" i="3" s="1"/>
  <c r="B24" i="3"/>
  <c r="K24" i="3" s="1"/>
  <c r="B23" i="3"/>
  <c r="N23" i="3" s="1"/>
  <c r="N22" i="3"/>
  <c r="K22" i="3"/>
  <c r="E22" i="3"/>
  <c r="B22" i="3"/>
  <c r="O22" i="3" s="1"/>
  <c r="B21" i="3"/>
  <c r="E21" i="3" s="1"/>
  <c r="B20" i="3"/>
  <c r="K20" i="3" s="1"/>
  <c r="B19" i="3"/>
  <c r="N19" i="3" s="1"/>
  <c r="N18" i="3"/>
  <c r="K18" i="3"/>
  <c r="E18" i="3"/>
  <c r="B18" i="3"/>
  <c r="O18" i="3" s="1"/>
  <c r="B17" i="3"/>
  <c r="E17" i="3" s="1"/>
  <c r="B16" i="3"/>
  <c r="K16" i="3" s="1"/>
  <c r="B15" i="3"/>
  <c r="N15" i="3" s="1"/>
  <c r="N14" i="3"/>
  <c r="K14" i="3"/>
  <c r="E14" i="3"/>
  <c r="B14" i="3"/>
  <c r="O14" i="3" s="1"/>
  <c r="B13" i="3"/>
  <c r="E13" i="3" s="1"/>
  <c r="B12" i="3"/>
  <c r="K12" i="3" s="1"/>
  <c r="B11" i="3"/>
  <c r="N11" i="3" s="1"/>
  <c r="N10" i="3"/>
  <c r="K10" i="3"/>
  <c r="E10" i="3"/>
  <c r="B10" i="3"/>
  <c r="O10" i="3" s="1"/>
  <c r="B9" i="3"/>
  <c r="E9" i="3" s="1"/>
  <c r="B8" i="3"/>
  <c r="K8" i="3" s="1"/>
  <c r="B7" i="3"/>
  <c r="N7" i="3" s="1"/>
  <c r="N6" i="3"/>
  <c r="K6" i="3"/>
  <c r="E6" i="3"/>
  <c r="B6" i="3"/>
  <c r="O6" i="3" s="1"/>
  <c r="B5" i="3"/>
  <c r="E5" i="3" s="1"/>
  <c r="N4" i="3"/>
  <c r="K4" i="3"/>
  <c r="E4" i="3"/>
  <c r="B4" i="3"/>
  <c r="O4" i="3" s="1"/>
  <c r="N3" i="3"/>
  <c r="K3" i="3"/>
  <c r="B3" i="3"/>
  <c r="E3" i="3" s="1"/>
  <c r="N2" i="3"/>
  <c r="B2" i="3"/>
  <c r="O2" i="3" s="1"/>
  <c r="BF157" i="2"/>
  <c r="Y157" i="2"/>
  <c r="BF156" i="2"/>
  <c r="Y156" i="2"/>
  <c r="BF155" i="2"/>
  <c r="Y155" i="2"/>
  <c r="BF154" i="2"/>
  <c r="Y154" i="2"/>
  <c r="BF153" i="2"/>
  <c r="Y153" i="2"/>
  <c r="BF152" i="2"/>
  <c r="Y152" i="2"/>
  <c r="BF151" i="2"/>
  <c r="Y151" i="2"/>
  <c r="BF150" i="2"/>
  <c r="Y150" i="2"/>
  <c r="BF149" i="2"/>
  <c r="Y149" i="2"/>
  <c r="BF148" i="2"/>
  <c r="Y148" i="2"/>
  <c r="BF147" i="2"/>
  <c r="Y147" i="2"/>
  <c r="BF146" i="2"/>
  <c r="Y146" i="2"/>
  <c r="BF145" i="2"/>
  <c r="Y145" i="2"/>
  <c r="BF144" i="2"/>
  <c r="Y144" i="2"/>
  <c r="BF143" i="2"/>
  <c r="Y143" i="2"/>
  <c r="BF142" i="2"/>
  <c r="Y142" i="2"/>
  <c r="BF141" i="2"/>
  <c r="Y141" i="2"/>
  <c r="BF140" i="2"/>
  <c r="Y140" i="2"/>
  <c r="BF139" i="2"/>
  <c r="Y139" i="2"/>
  <c r="BF138" i="2"/>
  <c r="Y138" i="2"/>
  <c r="BF137" i="2"/>
  <c r="Y137" i="2"/>
  <c r="BF136" i="2"/>
  <c r="Y136" i="2"/>
  <c r="BF135" i="2"/>
  <c r="Y135" i="2"/>
  <c r="BF134" i="2"/>
  <c r="Y134" i="2"/>
  <c r="BF133" i="2"/>
  <c r="Y133" i="2"/>
  <c r="BF132" i="2"/>
  <c r="Y132" i="2"/>
  <c r="BF131" i="2"/>
  <c r="Y131" i="2"/>
  <c r="BF130" i="2"/>
  <c r="Y130" i="2"/>
  <c r="BF129" i="2"/>
  <c r="Y129" i="2"/>
  <c r="BF128" i="2"/>
  <c r="Y128" i="2"/>
  <c r="BF127" i="2"/>
  <c r="Y127" i="2"/>
  <c r="BF126" i="2"/>
  <c r="Y126" i="2"/>
  <c r="BF125" i="2"/>
  <c r="Y125" i="2"/>
  <c r="BF124" i="2"/>
  <c r="Y124" i="2"/>
  <c r="BF123" i="2"/>
  <c r="Y123" i="2"/>
  <c r="BF122" i="2"/>
  <c r="Y122" i="2"/>
  <c r="BF121" i="2"/>
  <c r="Y121" i="2"/>
  <c r="BF120" i="2"/>
  <c r="Y120" i="2"/>
  <c r="BF119" i="2"/>
  <c r="Y119" i="2"/>
  <c r="BF118" i="2"/>
  <c r="Y118" i="2"/>
  <c r="BF117" i="2"/>
  <c r="Y117" i="2"/>
  <c r="BF116" i="2"/>
  <c r="Y116" i="2"/>
  <c r="BF115" i="2"/>
  <c r="Y115" i="2"/>
  <c r="BF114" i="2"/>
  <c r="Y114" i="2"/>
  <c r="BF113" i="2"/>
  <c r="Y113" i="2"/>
  <c r="BF112" i="2"/>
  <c r="Y112" i="2"/>
  <c r="BF111" i="2"/>
  <c r="Y111" i="2"/>
  <c r="BF110" i="2"/>
  <c r="Y110" i="2"/>
  <c r="BF109" i="2"/>
  <c r="Y109" i="2"/>
  <c r="BF108" i="2"/>
  <c r="Y108" i="2"/>
  <c r="BF107" i="2"/>
  <c r="Y107" i="2"/>
  <c r="BF106" i="2"/>
  <c r="Y106" i="2"/>
  <c r="BF105" i="2"/>
  <c r="Y105" i="2"/>
  <c r="BF104" i="2"/>
  <c r="Y104" i="2"/>
  <c r="BF103" i="2"/>
  <c r="Y103" i="2"/>
  <c r="BF102" i="2"/>
  <c r="Y102" i="2"/>
  <c r="BF101" i="2"/>
  <c r="Y101" i="2"/>
  <c r="BF100" i="2"/>
  <c r="Y100" i="2"/>
  <c r="BF99" i="2"/>
  <c r="Y99" i="2"/>
  <c r="BF98" i="2"/>
  <c r="Y98" i="2"/>
  <c r="BF97" i="2"/>
  <c r="Y97" i="2"/>
  <c r="BF96" i="2"/>
  <c r="Y96" i="2"/>
  <c r="BF95" i="2"/>
  <c r="Y95" i="2"/>
  <c r="BF94" i="2"/>
  <c r="Y94" i="2"/>
  <c r="BF93" i="2"/>
  <c r="Y93" i="2"/>
  <c r="BF92" i="2"/>
  <c r="Y92" i="2"/>
  <c r="BF91" i="2"/>
  <c r="Y91" i="2"/>
  <c r="BF90" i="2"/>
  <c r="Y90" i="2"/>
  <c r="BF89" i="2"/>
  <c r="Y89" i="2"/>
  <c r="BF88" i="2"/>
  <c r="Y88" i="2"/>
  <c r="BF87" i="2"/>
  <c r="Y87" i="2"/>
  <c r="BF86" i="2"/>
  <c r="Y86" i="2"/>
  <c r="BF85" i="2"/>
  <c r="Y85" i="2"/>
  <c r="BF84" i="2"/>
  <c r="Y84" i="2"/>
  <c r="BF83" i="2"/>
  <c r="Y83" i="2"/>
  <c r="BF82" i="2"/>
  <c r="Y82" i="2"/>
  <c r="BF81" i="2"/>
  <c r="Y81" i="2"/>
  <c r="BF80" i="2"/>
  <c r="Y80" i="2"/>
  <c r="BF79" i="2"/>
  <c r="Y79" i="2"/>
  <c r="BF78" i="2"/>
  <c r="Y78" i="2"/>
  <c r="BF77" i="2"/>
  <c r="Y77" i="2"/>
  <c r="BF76" i="2"/>
  <c r="Y76" i="2"/>
  <c r="BF75" i="2"/>
  <c r="Y75" i="2"/>
  <c r="BF74" i="2"/>
  <c r="Y74" i="2"/>
  <c r="BF73" i="2"/>
  <c r="Y73" i="2"/>
  <c r="BF72" i="2"/>
  <c r="Y72" i="2"/>
  <c r="BF71" i="2"/>
  <c r="Y71" i="2"/>
  <c r="BF70" i="2"/>
  <c r="Y70" i="2"/>
  <c r="BF69" i="2"/>
  <c r="Y69" i="2"/>
  <c r="BF68" i="2"/>
  <c r="Y68" i="2"/>
  <c r="BF67" i="2"/>
  <c r="Y67" i="2"/>
  <c r="BF66" i="2"/>
  <c r="Y66" i="2"/>
  <c r="BF65" i="2"/>
  <c r="Y65" i="2"/>
  <c r="BF64" i="2"/>
  <c r="Y64" i="2"/>
  <c r="BF63" i="2"/>
  <c r="Y63" i="2"/>
  <c r="BF62" i="2"/>
  <c r="Y62" i="2"/>
  <c r="BF61" i="2"/>
  <c r="Y61" i="2"/>
  <c r="BF60" i="2"/>
  <c r="Y60" i="2"/>
  <c r="BF59" i="2"/>
  <c r="Y59" i="2"/>
  <c r="BF58" i="2"/>
  <c r="Y58" i="2"/>
  <c r="BF57" i="2"/>
  <c r="Y57" i="2"/>
  <c r="BF56" i="2"/>
  <c r="Y56" i="2"/>
  <c r="BF55" i="2"/>
  <c r="Y55" i="2"/>
  <c r="BF54" i="2"/>
  <c r="Y54" i="2"/>
  <c r="BF53" i="2"/>
  <c r="Y53" i="2"/>
  <c r="BF52" i="2"/>
  <c r="Y52" i="2"/>
  <c r="BF51" i="2"/>
  <c r="Y51" i="2"/>
  <c r="BF50" i="2"/>
  <c r="Y50" i="2"/>
  <c r="BF49" i="2"/>
  <c r="Y49" i="2"/>
  <c r="BF48" i="2"/>
  <c r="Y48" i="2"/>
  <c r="BF47" i="2"/>
  <c r="Y47" i="2"/>
  <c r="BF46" i="2"/>
  <c r="Y46" i="2"/>
  <c r="BF45" i="2"/>
  <c r="Y45" i="2"/>
  <c r="BF44" i="2"/>
  <c r="Y44" i="2"/>
  <c r="BF43" i="2"/>
  <c r="Y43" i="2"/>
  <c r="BF42" i="2"/>
  <c r="Y42" i="2"/>
  <c r="BF41" i="2"/>
  <c r="Y41" i="2"/>
  <c r="BF40" i="2"/>
  <c r="Y40" i="2"/>
  <c r="BF39" i="2"/>
  <c r="Y39" i="2"/>
  <c r="BF38" i="2"/>
  <c r="Y38" i="2"/>
  <c r="BF37" i="2"/>
  <c r="Y37" i="2"/>
  <c r="BF36" i="2"/>
  <c r="Y36" i="2"/>
  <c r="BF35" i="2"/>
  <c r="Y35" i="2"/>
  <c r="BF34" i="2"/>
  <c r="Y34" i="2"/>
  <c r="BF33" i="2"/>
  <c r="Y33" i="2"/>
  <c r="AP32" i="2"/>
  <c r="BF32" i="2" s="1"/>
  <c r="Y32" i="2"/>
  <c r="BF31" i="2"/>
  <c r="Y31" i="2"/>
  <c r="BF30" i="2"/>
  <c r="Y30" i="2"/>
  <c r="BF29" i="2"/>
  <c r="Y29" i="2"/>
  <c r="BF28" i="2"/>
  <c r="Y28" i="2"/>
  <c r="BF27" i="2"/>
  <c r="Y27" i="2"/>
  <c r="BF26" i="2"/>
  <c r="Y26" i="2"/>
  <c r="BF25" i="2"/>
  <c r="Y25" i="2"/>
  <c r="BF24" i="2"/>
  <c r="Y24" i="2"/>
  <c r="BF23" i="2"/>
  <c r="Y23" i="2"/>
  <c r="BF22" i="2"/>
  <c r="Y22" i="2"/>
  <c r="BF21" i="2"/>
  <c r="Y21" i="2"/>
  <c r="BF20" i="2"/>
  <c r="Y20" i="2"/>
  <c r="BF19" i="2"/>
  <c r="Y19" i="2"/>
  <c r="BF18" i="2"/>
  <c r="Y18" i="2"/>
  <c r="BF17" i="2"/>
  <c r="Y17" i="2"/>
  <c r="BF16" i="2"/>
  <c r="Y16" i="2"/>
  <c r="BF15" i="2"/>
  <c r="Y15" i="2"/>
  <c r="BF14" i="2"/>
  <c r="Y14" i="2"/>
  <c r="BF13" i="2"/>
  <c r="Y13" i="2"/>
  <c r="BF12" i="2"/>
  <c r="Y12" i="2"/>
  <c r="BF11" i="2"/>
  <c r="Y11" i="2"/>
  <c r="BF10" i="2"/>
  <c r="Y10" i="2"/>
  <c r="BF9" i="2"/>
  <c r="Y9" i="2"/>
  <c r="BF8" i="2"/>
  <c r="Y8" i="2"/>
  <c r="BF7" i="2"/>
  <c r="Y7" i="2"/>
  <c r="BF6" i="2"/>
  <c r="Y6" i="2"/>
  <c r="BF5" i="2"/>
  <c r="Y5" i="2"/>
  <c r="BF4" i="2"/>
  <c r="Y4" i="2"/>
  <c r="BF3" i="2"/>
  <c r="Y3" i="2"/>
  <c r="BF2" i="2"/>
  <c r="Y2" i="2"/>
  <c r="BF190" i="1"/>
  <c r="BF189" i="1"/>
  <c r="BF188" i="1"/>
  <c r="Y188" i="1"/>
  <c r="BF187" i="1"/>
  <c r="Y187" i="1"/>
  <c r="BF186" i="1"/>
  <c r="Y186" i="1"/>
  <c r="BF185" i="1"/>
  <c r="Y185" i="1"/>
  <c r="BF184" i="1"/>
  <c r="Y184" i="1"/>
  <c r="BF183" i="1"/>
  <c r="Y183" i="1"/>
  <c r="BF182" i="1"/>
  <c r="Y182" i="1"/>
  <c r="BF181" i="1"/>
  <c r="Y181" i="1"/>
  <c r="BF180" i="1"/>
  <c r="Y180" i="1"/>
  <c r="BF179" i="1"/>
  <c r="Y179" i="1"/>
  <c r="BF178" i="1"/>
  <c r="Y178" i="1"/>
  <c r="BF177" i="1"/>
  <c r="Y177" i="1"/>
  <c r="BF176" i="1"/>
  <c r="Y176" i="1"/>
  <c r="BF175" i="1"/>
  <c r="Y175" i="1"/>
  <c r="BF174" i="1"/>
  <c r="Y174" i="1"/>
  <c r="BF173" i="1"/>
  <c r="Y173" i="1"/>
  <c r="BF172" i="1"/>
  <c r="Y172" i="1"/>
  <c r="BF171" i="1"/>
  <c r="Y171" i="1"/>
  <c r="BF170" i="1"/>
  <c r="Y170" i="1"/>
  <c r="BF169" i="1"/>
  <c r="Y169" i="1"/>
  <c r="BF168" i="1"/>
  <c r="Y168" i="1"/>
  <c r="BF167" i="1"/>
  <c r="Y167" i="1"/>
  <c r="BF166" i="1"/>
  <c r="Y166" i="1"/>
  <c r="BF165" i="1"/>
  <c r="Y165" i="1"/>
  <c r="BF164" i="1"/>
  <c r="Y164" i="1"/>
  <c r="BF163" i="1"/>
  <c r="Y163" i="1"/>
  <c r="BF162" i="1"/>
  <c r="Y162" i="1"/>
  <c r="BF161" i="1"/>
  <c r="Y161" i="1"/>
  <c r="BF160" i="1"/>
  <c r="Y160" i="1"/>
  <c r="BF159" i="1"/>
  <c r="Y159" i="1"/>
  <c r="BF158" i="1"/>
  <c r="Y158" i="1"/>
  <c r="BF157" i="1"/>
  <c r="Y157" i="1"/>
  <c r="BF156" i="1"/>
  <c r="Y156" i="1"/>
  <c r="BF155" i="1"/>
  <c r="Y155" i="1"/>
  <c r="BF154" i="1"/>
  <c r="Y154" i="1"/>
  <c r="BF153" i="1"/>
  <c r="Y153" i="1"/>
  <c r="BF152" i="1"/>
  <c r="Y152" i="1"/>
  <c r="BF151" i="1"/>
  <c r="Y151" i="1"/>
  <c r="BF150" i="1"/>
  <c r="Y150" i="1"/>
  <c r="BF149" i="1"/>
  <c r="Y149" i="1"/>
  <c r="BF148" i="1"/>
  <c r="Y148" i="1"/>
  <c r="BF147" i="1"/>
  <c r="Y147" i="1"/>
  <c r="BF146" i="1"/>
  <c r="Y146" i="1"/>
  <c r="BF145" i="1"/>
  <c r="Y145" i="1"/>
  <c r="BF144" i="1"/>
  <c r="Y144" i="1"/>
  <c r="BF143" i="1"/>
  <c r="Y143" i="1"/>
  <c r="BF142" i="1"/>
  <c r="Y142" i="1"/>
  <c r="BF141" i="1"/>
  <c r="Y141" i="1"/>
  <c r="BF140" i="1"/>
  <c r="Y140" i="1"/>
  <c r="BF139" i="1"/>
  <c r="Y139" i="1"/>
  <c r="BF138" i="1"/>
  <c r="Y138" i="1"/>
  <c r="BF137" i="1"/>
  <c r="Y137" i="1"/>
  <c r="BF136" i="1"/>
  <c r="Y136" i="1"/>
  <c r="BF135" i="1"/>
  <c r="Y135" i="1"/>
  <c r="BF134" i="1"/>
  <c r="Y134" i="1"/>
  <c r="BF133" i="1"/>
  <c r="Y133" i="1"/>
  <c r="BF132" i="1"/>
  <c r="Y132" i="1"/>
  <c r="BF131" i="1"/>
  <c r="Y131" i="1"/>
  <c r="BF130" i="1"/>
  <c r="Y130" i="1"/>
  <c r="BF129" i="1"/>
  <c r="Y129" i="1"/>
  <c r="BF128" i="1"/>
  <c r="Y128" i="1"/>
  <c r="BF127" i="1"/>
  <c r="Y127" i="1"/>
  <c r="BF126" i="1"/>
  <c r="Y126" i="1"/>
  <c r="BF125" i="1"/>
  <c r="Y125" i="1"/>
  <c r="BF124" i="1"/>
  <c r="Y124" i="1"/>
  <c r="BF123" i="1"/>
  <c r="Y123" i="1"/>
  <c r="BF122" i="1"/>
  <c r="Y122" i="1"/>
  <c r="BF121" i="1"/>
  <c r="Y121" i="1"/>
  <c r="BF120" i="1"/>
  <c r="Y120" i="1"/>
  <c r="BF119" i="1"/>
  <c r="Y119" i="1"/>
  <c r="BF118" i="1"/>
  <c r="Y118" i="1"/>
  <c r="BF117" i="1"/>
  <c r="Y117" i="1"/>
  <c r="BF116" i="1"/>
  <c r="Y116" i="1"/>
  <c r="BF115" i="1"/>
  <c r="Y115" i="1"/>
  <c r="BF114" i="1"/>
  <c r="Y114" i="1"/>
  <c r="BF113" i="1"/>
  <c r="Y113" i="1"/>
  <c r="BF112" i="1"/>
  <c r="Y112" i="1"/>
  <c r="BF111" i="1"/>
  <c r="Y111" i="1"/>
  <c r="BF110" i="1"/>
  <c r="Y110" i="1"/>
  <c r="BF109" i="1"/>
  <c r="Y109" i="1"/>
  <c r="BF108" i="1"/>
  <c r="Y108" i="1"/>
  <c r="BF107" i="1"/>
  <c r="Y107" i="1"/>
  <c r="BF106" i="1"/>
  <c r="Y106" i="1"/>
  <c r="BF105" i="1"/>
  <c r="Y105" i="1"/>
  <c r="BF104" i="1"/>
  <c r="Y104" i="1"/>
  <c r="BF103" i="1"/>
  <c r="Y103" i="1"/>
  <c r="BF102" i="1"/>
  <c r="Y102" i="1"/>
  <c r="BF101" i="1"/>
  <c r="Y101" i="1"/>
  <c r="BF100" i="1"/>
  <c r="Y100" i="1"/>
  <c r="BF99" i="1"/>
  <c r="Y99" i="1"/>
  <c r="BF98" i="1"/>
  <c r="Y98" i="1"/>
  <c r="BF97" i="1"/>
  <c r="Y97" i="1"/>
  <c r="BF96" i="1"/>
  <c r="Y96" i="1"/>
  <c r="BF95" i="1"/>
  <c r="Y95" i="1"/>
  <c r="BF94" i="1"/>
  <c r="Y94" i="1"/>
  <c r="BF93" i="1"/>
  <c r="Y93" i="1"/>
  <c r="BF92" i="1"/>
  <c r="Y92" i="1"/>
  <c r="BF91" i="1"/>
  <c r="Y91" i="1"/>
  <c r="BF90" i="1"/>
  <c r="Y90" i="1"/>
  <c r="BF89" i="1"/>
  <c r="Y89" i="1"/>
  <c r="BF88" i="1"/>
  <c r="Y88" i="1"/>
  <c r="BF87" i="1"/>
  <c r="Y87" i="1"/>
  <c r="BF86" i="1"/>
  <c r="Y86" i="1"/>
  <c r="BF85" i="1"/>
  <c r="Y85" i="1"/>
  <c r="BF84" i="1"/>
  <c r="Y84" i="1"/>
  <c r="BF83" i="1"/>
  <c r="Y83" i="1"/>
  <c r="BF82" i="1"/>
  <c r="Y82" i="1"/>
  <c r="BF81" i="1"/>
  <c r="Y81" i="1"/>
  <c r="BF80" i="1"/>
  <c r="Y80" i="1"/>
  <c r="BF79" i="1"/>
  <c r="Y79" i="1"/>
  <c r="BF78" i="1"/>
  <c r="Y78" i="1"/>
  <c r="BF77" i="1"/>
  <c r="Y77" i="1"/>
  <c r="BF76" i="1"/>
  <c r="Y76" i="1"/>
  <c r="BF75" i="1"/>
  <c r="Y75" i="1"/>
  <c r="BF74" i="1"/>
  <c r="Y74" i="1"/>
  <c r="BF73" i="1"/>
  <c r="Y73" i="1"/>
  <c r="BF72" i="1"/>
  <c r="Y72" i="1"/>
  <c r="BF71" i="1"/>
  <c r="Y71" i="1"/>
  <c r="BF70" i="1"/>
  <c r="Y70" i="1"/>
  <c r="BF69" i="1"/>
  <c r="Y69" i="1"/>
  <c r="BF68" i="1"/>
  <c r="Y68" i="1"/>
  <c r="BF67" i="1"/>
  <c r="Y67" i="1"/>
  <c r="BF66" i="1"/>
  <c r="Y66" i="1"/>
  <c r="BF65" i="1"/>
  <c r="Y65" i="1"/>
  <c r="BF64" i="1"/>
  <c r="Y64" i="1"/>
  <c r="BF63" i="1"/>
  <c r="Y63" i="1"/>
  <c r="BF62" i="1"/>
  <c r="Y62" i="1"/>
  <c r="BF61" i="1"/>
  <c r="Y61" i="1"/>
  <c r="BF60" i="1"/>
  <c r="Y60" i="1"/>
  <c r="BF59" i="1"/>
  <c r="Y59" i="1"/>
  <c r="BF58" i="1"/>
  <c r="Y58" i="1"/>
  <c r="BF57" i="1"/>
  <c r="Y57" i="1"/>
  <c r="BF56" i="1"/>
  <c r="Y56" i="1"/>
  <c r="BF55" i="1"/>
  <c r="Y55" i="1"/>
  <c r="BF54" i="1"/>
  <c r="Y54" i="1"/>
  <c r="BF53" i="1"/>
  <c r="Y53" i="1"/>
  <c r="BF52" i="1"/>
  <c r="Y52" i="1"/>
  <c r="BF51" i="1"/>
  <c r="Y51" i="1"/>
  <c r="BF50" i="1"/>
  <c r="Y50" i="1"/>
  <c r="BF49" i="1"/>
  <c r="Y49" i="1"/>
  <c r="BF48" i="1"/>
  <c r="Y48" i="1"/>
  <c r="BF47" i="1"/>
  <c r="Y47" i="1"/>
  <c r="BF46" i="1"/>
  <c r="Y46" i="1"/>
  <c r="BF45" i="1"/>
  <c r="Y45" i="1"/>
  <c r="BF44" i="1"/>
  <c r="Y44" i="1"/>
  <c r="BF43" i="1"/>
  <c r="Y43" i="1"/>
  <c r="BF42" i="1"/>
  <c r="Y42" i="1"/>
  <c r="BF41" i="1"/>
  <c r="Y41" i="1"/>
  <c r="BF40" i="1"/>
  <c r="Y40" i="1"/>
  <c r="BF39" i="1"/>
  <c r="Y39" i="1"/>
  <c r="BF38" i="1"/>
  <c r="Y38" i="1"/>
  <c r="BF37" i="1"/>
  <c r="Y37" i="1"/>
  <c r="BF36" i="1"/>
  <c r="Y36" i="1"/>
  <c r="BF35" i="1"/>
  <c r="Y35" i="1"/>
  <c r="BF34" i="1"/>
  <c r="Y34" i="1"/>
  <c r="BF33" i="1"/>
  <c r="Y33" i="1"/>
  <c r="BF32" i="1"/>
  <c r="Y32" i="1"/>
  <c r="BF31" i="1"/>
  <c r="Y31" i="1"/>
  <c r="BF30" i="1"/>
  <c r="Y30" i="1"/>
  <c r="BF29" i="1"/>
  <c r="Y29" i="1"/>
  <c r="BF28" i="1"/>
  <c r="Y28" i="1"/>
  <c r="BF27" i="1"/>
  <c r="Y27" i="1"/>
  <c r="BF26" i="1"/>
  <c r="Y26" i="1"/>
  <c r="BF25" i="1"/>
  <c r="Y25" i="1"/>
  <c r="BF24" i="1"/>
  <c r="Y24" i="1"/>
  <c r="BF23" i="1"/>
  <c r="Y23" i="1"/>
  <c r="BF22" i="1"/>
  <c r="Y22" i="1"/>
  <c r="BF21" i="1"/>
  <c r="Y21" i="1"/>
  <c r="BF20" i="1"/>
  <c r="Y20" i="1"/>
  <c r="BF19" i="1"/>
  <c r="Y19" i="1"/>
  <c r="BF18" i="1"/>
  <c r="Y18" i="1"/>
  <c r="BF17" i="1"/>
  <c r="Y17" i="1"/>
  <c r="BF16" i="1"/>
  <c r="Y16" i="1"/>
  <c r="BF15" i="1"/>
  <c r="Y15" i="1"/>
  <c r="BF14" i="1"/>
  <c r="Y14" i="1"/>
  <c r="BF13" i="1"/>
  <c r="Y13" i="1"/>
  <c r="BF12" i="1"/>
  <c r="Y12" i="1"/>
  <c r="BF11" i="1"/>
  <c r="Y11" i="1"/>
  <c r="BF10" i="1"/>
  <c r="Y10" i="1"/>
  <c r="BF9" i="1"/>
  <c r="Y9" i="1"/>
  <c r="BF8" i="1"/>
  <c r="Y8" i="1"/>
  <c r="BF7" i="1"/>
  <c r="Y7" i="1"/>
  <c r="BF6" i="1"/>
  <c r="Y6" i="1"/>
  <c r="BF5" i="1"/>
  <c r="Y5" i="1"/>
  <c r="BF4" i="1"/>
  <c r="Y4" i="1"/>
  <c r="BF3" i="1"/>
  <c r="Y3" i="1"/>
  <c r="N51" i="3" l="1"/>
  <c r="E51" i="3"/>
  <c r="E11" i="3"/>
  <c r="E12" i="3"/>
  <c r="K13" i="3"/>
  <c r="E15" i="3"/>
  <c r="E16" i="3"/>
  <c r="K17" i="3"/>
  <c r="E19" i="3"/>
  <c r="K21" i="3"/>
  <c r="E31" i="3"/>
  <c r="E32" i="3"/>
  <c r="K33" i="3"/>
  <c r="E39" i="3"/>
  <c r="N40" i="3"/>
  <c r="N55" i="3"/>
  <c r="E55" i="3"/>
  <c r="N56" i="3"/>
  <c r="E65" i="3"/>
  <c r="K65" i="3"/>
  <c r="E2" i="3"/>
  <c r="K7" i="3"/>
  <c r="N8" i="3"/>
  <c r="N9" i="3"/>
  <c r="K11" i="3"/>
  <c r="N12" i="3"/>
  <c r="N13" i="3"/>
  <c r="K19" i="3"/>
  <c r="N20" i="3"/>
  <c r="N21" i="3"/>
  <c r="K27" i="3"/>
  <c r="N28" i="3"/>
  <c r="N29" i="3"/>
  <c r="K31" i="3"/>
  <c r="N32" i="3"/>
  <c r="N33" i="3"/>
  <c r="K35" i="3"/>
  <c r="N36" i="3"/>
  <c r="N37" i="3"/>
  <c r="K39" i="3"/>
  <c r="N43" i="3"/>
  <c r="E43" i="3"/>
  <c r="N44" i="3"/>
  <c r="K48" i="3"/>
  <c r="E48" i="3"/>
  <c r="O51" i="3"/>
  <c r="E53" i="3"/>
  <c r="K53" i="3"/>
  <c r="K55" i="3"/>
  <c r="N59" i="3"/>
  <c r="E59" i="3"/>
  <c r="N60" i="3"/>
  <c r="K64" i="3"/>
  <c r="E64" i="3"/>
  <c r="N65" i="3"/>
  <c r="O67" i="3"/>
  <c r="E69" i="3"/>
  <c r="K69" i="3"/>
  <c r="K71" i="3"/>
  <c r="N75" i="3"/>
  <c r="E75" i="3"/>
  <c r="N76" i="3"/>
  <c r="K80" i="3"/>
  <c r="E80" i="3"/>
  <c r="N81" i="3"/>
  <c r="E85" i="3"/>
  <c r="K85" i="3"/>
  <c r="K87" i="3"/>
  <c r="N91" i="3"/>
  <c r="E91" i="3"/>
  <c r="N92" i="3"/>
  <c r="K96" i="3"/>
  <c r="E96" i="3"/>
  <c r="N97" i="3"/>
  <c r="E101" i="3"/>
  <c r="K101" i="3"/>
  <c r="K103" i="3"/>
  <c r="N108" i="3"/>
  <c r="E108" i="3"/>
  <c r="K113" i="3"/>
  <c r="E113" i="3"/>
  <c r="N121" i="3"/>
  <c r="O121" i="3"/>
  <c r="E121" i="3"/>
  <c r="K121" i="3"/>
  <c r="N125" i="3"/>
  <c r="O125" i="3"/>
  <c r="E125" i="3"/>
  <c r="E45" i="3"/>
  <c r="K45" i="3"/>
  <c r="K56" i="3"/>
  <c r="E56" i="3"/>
  <c r="E7" i="3"/>
  <c r="K9" i="3"/>
  <c r="E20" i="3"/>
  <c r="E27" i="3"/>
  <c r="E28" i="3"/>
  <c r="K29" i="3"/>
  <c r="E49" i="3"/>
  <c r="K49" i="3"/>
  <c r="K51" i="3"/>
  <c r="O3" i="3"/>
  <c r="N5" i="3"/>
  <c r="K15" i="3"/>
  <c r="N16" i="3"/>
  <c r="N17" i="3"/>
  <c r="K23" i="3"/>
  <c r="N24" i="3"/>
  <c r="N25" i="3"/>
  <c r="K2" i="3"/>
  <c r="O5" i="3"/>
  <c r="O7" i="3"/>
  <c r="O8" i="3"/>
  <c r="O9" i="3"/>
  <c r="O11" i="3"/>
  <c r="O12" i="3"/>
  <c r="O13" i="3"/>
  <c r="O15" i="3"/>
  <c r="O16" i="3"/>
  <c r="O17" i="3"/>
  <c r="O19" i="3"/>
  <c r="O20" i="3"/>
  <c r="O21" i="3"/>
  <c r="O23" i="3"/>
  <c r="O24" i="3"/>
  <c r="O25" i="3"/>
  <c r="O27" i="3"/>
  <c r="O28" i="3"/>
  <c r="O29" i="3"/>
  <c r="O31" i="3"/>
  <c r="O32" i="3"/>
  <c r="O33" i="3"/>
  <c r="O35" i="3"/>
  <c r="O36" i="3"/>
  <c r="O37" i="3"/>
  <c r="O39" i="3"/>
  <c r="E41" i="3"/>
  <c r="K41" i="3"/>
  <c r="K43" i="3"/>
  <c r="N47" i="3"/>
  <c r="E47" i="3"/>
  <c r="N48" i="3"/>
  <c r="O49" i="3"/>
  <c r="K52" i="3"/>
  <c r="E52" i="3"/>
  <c r="N53" i="3"/>
  <c r="O55" i="3"/>
  <c r="E57" i="3"/>
  <c r="K57" i="3"/>
  <c r="K59" i="3"/>
  <c r="N63" i="3"/>
  <c r="E63" i="3"/>
  <c r="N64" i="3"/>
  <c r="O65" i="3"/>
  <c r="K68" i="3"/>
  <c r="E68" i="3"/>
  <c r="N69" i="3"/>
  <c r="E73" i="3"/>
  <c r="K73" i="3"/>
  <c r="K75" i="3"/>
  <c r="N79" i="3"/>
  <c r="E79" i="3"/>
  <c r="N80" i="3"/>
  <c r="K84" i="3"/>
  <c r="E84" i="3"/>
  <c r="N85" i="3"/>
  <c r="E89" i="3"/>
  <c r="K89" i="3"/>
  <c r="K91" i="3"/>
  <c r="N95" i="3"/>
  <c r="E95" i="3"/>
  <c r="N96" i="3"/>
  <c r="K100" i="3"/>
  <c r="E100" i="3"/>
  <c r="N101" i="3"/>
  <c r="E105" i="3"/>
  <c r="K105" i="3"/>
  <c r="K108" i="3"/>
  <c r="N112" i="3"/>
  <c r="E112" i="3"/>
  <c r="N113" i="3"/>
  <c r="E115" i="3"/>
  <c r="K115" i="3"/>
  <c r="O115" i="3"/>
  <c r="K118" i="3"/>
  <c r="O118" i="3"/>
  <c r="E118" i="3"/>
  <c r="N118" i="3"/>
  <c r="K122" i="3"/>
  <c r="O122" i="3"/>
  <c r="E122" i="3"/>
  <c r="K125" i="3"/>
  <c r="K40" i="3"/>
  <c r="E40" i="3"/>
  <c r="E61" i="3"/>
  <c r="K61" i="3"/>
  <c r="E77" i="3"/>
  <c r="K77" i="3"/>
  <c r="N83" i="3"/>
  <c r="E83" i="3"/>
  <c r="K88" i="3"/>
  <c r="E88" i="3"/>
  <c r="E93" i="3"/>
  <c r="K93" i="3"/>
  <c r="N99" i="3"/>
  <c r="E99" i="3"/>
  <c r="K104" i="3"/>
  <c r="E104" i="3"/>
  <c r="E110" i="3"/>
  <c r="K110" i="3"/>
  <c r="E119" i="3"/>
  <c r="O119" i="3"/>
  <c r="K119" i="3"/>
  <c r="K126" i="3"/>
  <c r="O126" i="3"/>
  <c r="E126" i="3"/>
  <c r="N126" i="3"/>
  <c r="N67" i="3"/>
  <c r="E67" i="3"/>
  <c r="K72" i="3"/>
  <c r="E72" i="3"/>
  <c r="K5" i="3"/>
  <c r="E8" i="3"/>
  <c r="E23" i="3"/>
  <c r="E24" i="3"/>
  <c r="K25" i="3"/>
  <c r="E35" i="3"/>
  <c r="E36" i="3"/>
  <c r="K37" i="3"/>
  <c r="K44" i="3"/>
  <c r="E44" i="3"/>
  <c r="N45" i="3"/>
  <c r="K60" i="3"/>
  <c r="E60" i="3"/>
  <c r="N61" i="3"/>
  <c r="N71" i="3"/>
  <c r="E71" i="3"/>
  <c r="N72" i="3"/>
  <c r="K76" i="3"/>
  <c r="E76" i="3"/>
  <c r="N77" i="3"/>
  <c r="E81" i="3"/>
  <c r="K81" i="3"/>
  <c r="K83" i="3"/>
  <c r="N87" i="3"/>
  <c r="E87" i="3"/>
  <c r="N88" i="3"/>
  <c r="K92" i="3"/>
  <c r="E92" i="3"/>
  <c r="N93" i="3"/>
  <c r="E97" i="3"/>
  <c r="K97" i="3"/>
  <c r="K99" i="3"/>
  <c r="N103" i="3"/>
  <c r="E103" i="3"/>
  <c r="N104" i="3"/>
  <c r="K109" i="3"/>
  <c r="E109" i="3"/>
  <c r="N110" i="3"/>
  <c r="K114" i="3"/>
  <c r="E114" i="3"/>
  <c r="N114" i="3"/>
  <c r="N117" i="3"/>
  <c r="O117" i="3"/>
  <c r="E117" i="3"/>
  <c r="N119" i="3"/>
  <c r="E123" i="3"/>
  <c r="O123" i="3"/>
  <c r="K123" i="3"/>
  <c r="N123" i="3"/>
  <c r="E127" i="3"/>
  <c r="O127" i="3"/>
  <c r="K127" i="3"/>
  <c r="N129" i="3"/>
  <c r="O129" i="3"/>
  <c r="E129" i="3"/>
  <c r="E131" i="3"/>
  <c r="O131" i="3"/>
  <c r="K131" i="3"/>
  <c r="K134" i="3"/>
  <c r="O134" i="3"/>
  <c r="E134" i="3"/>
  <c r="N137" i="3"/>
  <c r="O137" i="3"/>
  <c r="E137" i="3"/>
  <c r="E139" i="3"/>
  <c r="O139" i="3"/>
  <c r="K139" i="3"/>
  <c r="K142" i="3"/>
  <c r="O142" i="3"/>
  <c r="E142" i="3"/>
  <c r="N145" i="3"/>
  <c r="O145" i="3"/>
  <c r="E145" i="3"/>
  <c r="E147" i="3"/>
  <c r="O147" i="3"/>
  <c r="K147" i="3"/>
  <c r="K150" i="3"/>
  <c r="O150" i="3"/>
  <c r="E150" i="3"/>
  <c r="N153" i="3"/>
  <c r="O153" i="3"/>
  <c r="E153" i="3"/>
  <c r="E155" i="3"/>
  <c r="O155" i="3"/>
  <c r="K155" i="3"/>
  <c r="K158" i="3"/>
  <c r="O158" i="3"/>
  <c r="E158" i="3"/>
  <c r="N161" i="3"/>
  <c r="O161" i="3"/>
  <c r="E161" i="3"/>
  <c r="E163" i="3"/>
  <c r="O163" i="3"/>
  <c r="K163" i="3"/>
  <c r="K166" i="3"/>
  <c r="O166" i="3"/>
  <c r="E166" i="3"/>
  <c r="N169" i="3"/>
  <c r="O169" i="3"/>
  <c r="E169" i="3"/>
  <c r="E171" i="3"/>
  <c r="O171" i="3"/>
  <c r="K171" i="3"/>
  <c r="K174" i="3"/>
  <c r="O174" i="3"/>
  <c r="E174" i="3"/>
  <c r="N177" i="3"/>
  <c r="O177" i="3"/>
  <c r="E177" i="3"/>
  <c r="E179" i="3"/>
  <c r="O179" i="3"/>
  <c r="K179" i="3"/>
  <c r="K182" i="3"/>
  <c r="O182" i="3"/>
  <c r="E182" i="3"/>
  <c r="N185" i="3"/>
  <c r="O185" i="3"/>
  <c r="E185" i="3"/>
  <c r="E187" i="3"/>
  <c r="O187" i="3"/>
  <c r="K187" i="3"/>
  <c r="K190" i="3"/>
  <c r="O190" i="3"/>
  <c r="E190" i="3"/>
  <c r="N193" i="3"/>
  <c r="O193" i="3"/>
  <c r="K193" i="3"/>
  <c r="E193" i="3"/>
  <c r="K129" i="3"/>
  <c r="N131" i="3"/>
  <c r="N134" i="3"/>
  <c r="K137" i="3"/>
  <c r="N139" i="3"/>
  <c r="N142" i="3"/>
  <c r="K145" i="3"/>
  <c r="N147" i="3"/>
  <c r="N150" i="3"/>
  <c r="K153" i="3"/>
  <c r="N155" i="3"/>
  <c r="N158" i="3"/>
  <c r="K161" i="3"/>
  <c r="N163" i="3"/>
  <c r="N166" i="3"/>
  <c r="K169" i="3"/>
  <c r="N171" i="3"/>
  <c r="N174" i="3"/>
  <c r="K177" i="3"/>
  <c r="N179" i="3"/>
  <c r="N182" i="3"/>
  <c r="K185" i="3"/>
  <c r="N187" i="3"/>
  <c r="N190" i="3"/>
  <c r="K130" i="3"/>
  <c r="O130" i="3"/>
  <c r="E130" i="3"/>
  <c r="N133" i="3"/>
  <c r="O133" i="3"/>
  <c r="E133" i="3"/>
  <c r="E135" i="3"/>
  <c r="O135" i="3"/>
  <c r="K135" i="3"/>
  <c r="K138" i="3"/>
  <c r="O138" i="3"/>
  <c r="E138" i="3"/>
  <c r="N141" i="3"/>
  <c r="O141" i="3"/>
  <c r="E141" i="3"/>
  <c r="E143" i="3"/>
  <c r="O143" i="3"/>
  <c r="K143" i="3"/>
  <c r="K146" i="3"/>
  <c r="O146" i="3"/>
  <c r="E146" i="3"/>
  <c r="N149" i="3"/>
  <c r="O149" i="3"/>
  <c r="E149" i="3"/>
  <c r="E151" i="3"/>
  <c r="O151" i="3"/>
  <c r="K151" i="3"/>
  <c r="K154" i="3"/>
  <c r="O154" i="3"/>
  <c r="E154" i="3"/>
  <c r="N157" i="3"/>
  <c r="O157" i="3"/>
  <c r="E157" i="3"/>
  <c r="E159" i="3"/>
  <c r="O159" i="3"/>
  <c r="K159" i="3"/>
  <c r="K162" i="3"/>
  <c r="O162" i="3"/>
  <c r="E162" i="3"/>
  <c r="N165" i="3"/>
  <c r="O165" i="3"/>
  <c r="E165" i="3"/>
  <c r="E167" i="3"/>
  <c r="O167" i="3"/>
  <c r="K167" i="3"/>
  <c r="K170" i="3"/>
  <c r="O170" i="3"/>
  <c r="E170" i="3"/>
  <c r="N173" i="3"/>
  <c r="O173" i="3"/>
  <c r="E173" i="3"/>
  <c r="E175" i="3"/>
  <c r="O175" i="3"/>
  <c r="K175" i="3"/>
  <c r="K178" i="3"/>
  <c r="O178" i="3"/>
  <c r="E178" i="3"/>
  <c r="N181" i="3"/>
  <c r="O181" i="3"/>
  <c r="E181" i="3"/>
  <c r="E183" i="3"/>
  <c r="O183" i="3"/>
  <c r="K183" i="3"/>
  <c r="K186" i="3"/>
  <c r="O186" i="3"/>
  <c r="E186" i="3"/>
  <c r="N189" i="3"/>
  <c r="O189" i="3"/>
  <c r="E189" i="3"/>
  <c r="E191" i="3"/>
  <c r="O191" i="3"/>
  <c r="K191" i="3"/>
  <c r="E194" i="3"/>
  <c r="K195" i="3"/>
  <c r="N194" i="3"/>
  <c r="N195" i="3"/>
  <c r="O194" i="3"/>
  <c r="O195" i="3"/>
  <c r="N197" i="3"/>
  <c r="K198" i="3"/>
  <c r="O197" i="3"/>
  <c r="N198" i="3"/>
</calcChain>
</file>

<file path=xl/sharedStrings.xml><?xml version="1.0" encoding="utf-8"?>
<sst xmlns="http://schemas.openxmlformats.org/spreadsheetml/2006/main" count="11056" uniqueCount="3420">
  <si>
    <t>13A</t>
  </si>
  <si>
    <r>
      <t xml:space="preserve">ID
</t>
    </r>
    <r>
      <rPr>
        <sz val="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</si>
  <si>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</si>
  <si>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</si>
  <si>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</si>
  <si>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</si>
  <si>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</si>
  <si>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</si>
  <si>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</si>
  <si>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</si>
  <si>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</si>
  <si>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</si>
  <si>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</si>
  <si>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</si>
  <si>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</si>
  <si>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</si>
  <si>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</si>
  <si>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</si>
  <si>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</si>
  <si>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</si>
  <si>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</si>
  <si>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</si>
  <si>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</si>
  <si>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sz val="8"/>
        <color rgb="FF6AA84F"/>
        <rFont val="Arial"/>
        <family val="2"/>
      </rPr>
      <t>CONTRATISTA :</t>
    </r>
    <r>
      <rPr>
        <sz val="11"/>
        <color theme="1"/>
        <rFont val="Calibri"/>
        <family val="2"/>
        <scheme val="minor"/>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</si>
  <si>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</si>
  <si>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</si>
  <si>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</si>
  <si>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</si>
  <si>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</si>
  <si>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</si>
  <si>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</si>
  <si>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</si>
  <si>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</si>
  <si>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</si>
  <si>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</si>
  <si>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</si>
  <si>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</si>
  <si>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</si>
  <si>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</si>
  <si>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</si>
  <si>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</si>
  <si>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</si>
  <si>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</si>
  <si>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</si>
  <si>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</si>
  <si>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</si>
  <si>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</si>
  <si>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</si>
  <si>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</si>
  <si>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</si>
  <si>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</si>
  <si>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</si>
  <si>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</si>
  <si>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</si>
  <si>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</si>
  <si>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</si>
  <si>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</si>
  <si>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</si>
  <si>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</si>
  <si>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</si>
  <si>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</si>
  <si>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</si>
  <si>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</si>
  <si>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</si>
  <si>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</si>
  <si>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DTOR-CPS-001-F-2020</t>
  </si>
  <si>
    <t>1 FONAM</t>
  </si>
  <si>
    <t>DTOR-CPS-FONAM-001-20</t>
  </si>
  <si>
    <t>RUIZ SANCHEZ LINA MARIA</t>
  </si>
  <si>
    <t>Prestación de servicios profesionales y de apoyo jurídico al proceso de adquisición de bienes y servicios con el fin de dar cumplimiento a las metas proyectas en el Parque Nacional Natural Chingaza.</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</si>
  <si>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</si>
  <si>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</si>
  <si>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</si>
  <si>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</si>
  <si>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</si>
  <si>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</si>
  <si>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</si>
  <si>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</si>
  <si>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</si>
  <si>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14-46-101036519</t>
  </si>
  <si>
    <t>PNN Chingaza</t>
  </si>
  <si>
    <t>2 SUPERVISOR</t>
  </si>
  <si>
    <t>JUAN CARLOS CLAVIJO FLOREZ</t>
  </si>
  <si>
    <t>3 NO PACTADOS</t>
  </si>
  <si>
    <t>4 NO SE HA ADICIONADO NI EN VALOR y EN TIEMPO</t>
  </si>
  <si>
    <t>2. NO</t>
  </si>
  <si>
    <t>2020701501900001E</t>
  </si>
  <si>
    <t>https://community.secop.gov.co/Public/Tendering/ContractNoticePhases/View?PPI=CO1.PPI.5324952&amp;isFromPublicArea=True&amp;isModal=False</t>
  </si>
  <si>
    <t>VIGENTE</t>
  </si>
  <si>
    <t>DTOR-CPS-002-F-2020</t>
  </si>
  <si>
    <t>DTOR-CPS-FONAM-002-20</t>
  </si>
  <si>
    <t>GASCA PAEZ LESLIE DEL PILAR</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</si>
  <si>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</si>
  <si>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14-46-101036521</t>
  </si>
  <si>
    <t>2020701501900002E</t>
  </si>
  <si>
    <t>https://community.secop.gov.co/Public/Tendering/ContractNoticePhases/View?PPI=CO1.PPI.5326056&amp;isFromPublicArea=True&amp;isModal=False</t>
  </si>
  <si>
    <t>DTOR-CPS-003-F-2020</t>
  </si>
  <si>
    <t>DTOR-CPS-FONAM-003-20</t>
  </si>
  <si>
    <t>DUARTE VARGAS JAVIER IVAN</t>
  </si>
  <si>
    <t>Prestación de servicios Profesionales y de apoyo a la gestión en las actividades de los procesos estratégicos administrativos y de apoyo según sea requerido por el Parque Nacional Natural Chingaza</t>
  </si>
  <si>
    <t>14-46-101036811</t>
  </si>
  <si>
    <t>2020701501900003E</t>
  </si>
  <si>
    <t>https://community.secop.gov.co/Public/Tendering/ContractNoticePhases/View?PPI=CO1.PPI.5404192&amp;isFromPublicArea=True&amp;isModal=False</t>
  </si>
  <si>
    <t>DTOR-CPS-004-F-2020</t>
  </si>
  <si>
    <t>DTOR-CPS-FONAM-004-20</t>
  </si>
  <si>
    <t>PRIETO PERDOMO DANIEL</t>
  </si>
  <si>
    <t>Prestación de servicios técnicos y apoyo a la gestión para implementar el protocolo de PVC y apoyar la verificación de presiones de conformidad con lo establecido en la meta 1.1. del plan de manejo del Parque Nacional Natural Cordillera de los Picachos</t>
  </si>
  <si>
    <t>14-46-101036812</t>
  </si>
  <si>
    <t>LUZ ADRIANA MALAVER ROJAS</t>
  </si>
  <si>
    <t>2020701501900004E</t>
  </si>
  <si>
    <t>https://community.secop.gov.co/Public/Tendering/ContractNoticePhases/View?PPI=CO1.PPI.5407775&amp;isFromPublicArea=True&amp;isModal=False</t>
  </si>
  <si>
    <t>DTOR-CPS-005-F-2020</t>
  </si>
  <si>
    <t>DTOR-CPS-FONAM-005-20</t>
  </si>
  <si>
    <t>HERNANDEZ MALAVER ANDREA DEL PILAR</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</si>
  <si>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</si>
  <si>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14-46-101036820</t>
  </si>
  <si>
    <t>PNN Sumapaz</t>
  </si>
  <si>
    <t>MARCO EUTIMIO PARDO PARDO</t>
  </si>
  <si>
    <t>2020701501900005E</t>
  </si>
  <si>
    <t>https://community.secop.gov.co/Public/Tendering/ContractNoticePhases/View?PPI=CO1.PPI.5408434&amp;isFromPublicArea=True&amp;isModal=False</t>
  </si>
  <si>
    <t>DTOR-CPS-006-F-2020</t>
  </si>
  <si>
    <t>DTOR-CPS-FONAM-006-20</t>
  </si>
  <si>
    <t>PALACIOS MORALES ANGELICA MARIA</t>
  </si>
  <si>
    <t>Prestación de servicios profesionales y de apoyo a la gestión en la ejecución de las acciones de prevención orientadas a mitigar la presión por turismo no regulado a partir del proceso de ordenamiento ecoturístico del PNN Sumapaz con un enfoque regional</t>
  </si>
  <si>
    <t>14-46-101036825</t>
  </si>
  <si>
    <t>2020701501900006E</t>
  </si>
  <si>
    <t>https://community.secop.gov.co/Public/Tendering/ContractNoticePhases/View?PPI=CO1.PPI.5410919&amp;isFromPublicArea=True&amp;isModal=False</t>
  </si>
  <si>
    <t>DTOR-CPS-007-F-2020</t>
  </si>
  <si>
    <t>DTOR-CPS-FONAM-007-20</t>
  </si>
  <si>
    <t>TENORIO AREVALO INGRID DAYAN</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</si>
  <si>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</si>
  <si>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14-46-101036857</t>
  </si>
  <si>
    <t>2020701501900007E</t>
  </si>
  <si>
    <t>https://community.secop.gov.co/Public/Tendering/ContractNoticePhases/View?PPI=CO1.PPI.5430318&amp;isFromPublicArea=True&amp;isModal=False</t>
  </si>
  <si>
    <t>DTOR-CPS-008-F-2020</t>
  </si>
  <si>
    <t>DTOR-CPS-FONAM-008-20</t>
  </si>
  <si>
    <t>BENAVIDES RODRIGUEZ ERIKA PATRICIA</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</si>
  <si>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</si>
  <si>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14-46-101036864</t>
  </si>
  <si>
    <t>2020701501900008E</t>
  </si>
  <si>
    <t>https://community.secop.gov.co/Public/Tendering/ContractNoticePhases/View?PPI=CO1.PPI.5430680&amp;isFromPublicArea=True&amp;isModal=False</t>
  </si>
  <si>
    <t>DTOR-CPS-010-F-2020</t>
  </si>
  <si>
    <t>DTOR-CPS-FONAM-010-20</t>
  </si>
  <si>
    <t>sotaquira melo claudia astrid</t>
  </si>
  <si>
    <t>Prestación de servicios técnicos y de apoyo a la gestión en los diferentes procesos de apoyo del PARQUE NACIONAL NATURAL CHINGAZA, conforme a los lineamientos de la entidad.</t>
  </si>
  <si>
    <t>14-46-101037003</t>
  </si>
  <si>
    <t>2020701501900009E</t>
  </si>
  <si>
    <t>https://community.secop.gov.co/Public/Tendering/ContractNoticePhases/View?PPI=CO1.PPI.5457763&amp;isFromPublicArea=True&amp;isModal=False</t>
  </si>
  <si>
    <t>DTOR-CPS-011-F-2020</t>
  </si>
  <si>
    <t>DTOR-CPS-FONAM-011-20</t>
  </si>
  <si>
    <t>PENAGOS RIOS MOISES ORLANDO</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</si>
  <si>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</si>
  <si>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14-46-101037059</t>
  </si>
  <si>
    <t>2020701501900010E</t>
  </si>
  <si>
    <t>https://community.secop.gov.co/Public/Tendering/ContractNoticePhases/View?PPI=CO1.PPI.5459418&amp;isFromPublicArea=True&amp;isModal=False</t>
  </si>
  <si>
    <t>DTOR-CPS-012-F-2020</t>
  </si>
  <si>
    <t>DTOR-CPS-FONAM-012-20</t>
  </si>
  <si>
    <t>BARBOSA CAJICA MAURICIO</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</si>
  <si>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</si>
  <si>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14-46-101037151</t>
  </si>
  <si>
    <t>PNN Tinigua</t>
  </si>
  <si>
    <t>QUERUBIN RODRIGUEZ PINILLA</t>
  </si>
  <si>
    <t>SE REALIZA TERMINACION ANTICIPADA POR MUTUO ACUERDO CON FECHA 11 DE SEPTIEMBRE</t>
  </si>
  <si>
    <t>2020701501900011E</t>
  </si>
  <si>
    <t>https://community.secop.gov.co/Public/Tendering/ContractNoticePhases/View?PPI=CO1.PPI.5490613&amp;isFromPublicArea=True&amp;isModal=False</t>
  </si>
  <si>
    <t>DTOR-CPS-013-F-2020</t>
  </si>
  <si>
    <t>DTOR-CPS-FONAM-013-20</t>
  </si>
  <si>
    <t>GARCIA SANTOS YEFRY SMITH</t>
  </si>
  <si>
    <t>Prestación de servicios operativos y de apoyo a la gestión en el seguimiento y desarrollo de la línea de gestión de Uso, ocupación y Tenencia para la conservación en el Parque Nacional Natural Cordillera de los Picachos</t>
  </si>
  <si>
    <t>14-46-101037154</t>
  </si>
  <si>
    <t>2020701501900012E</t>
  </si>
  <si>
    <t>https://community.secop.gov.co/Public/Tendering/ContractNoticePhases/View?PPI=CO1.PPI.5491769&amp;isFromPublicArea=True&amp;isModal=False</t>
  </si>
  <si>
    <t>DTOR-CPS-014-F-2020</t>
  </si>
  <si>
    <t>DTOR-CPS-FONAM-014-20</t>
  </si>
  <si>
    <t>CASTILLO VERGEL JULY TATIANA</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</si>
  <si>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</si>
  <si>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14-46-101037156</t>
  </si>
  <si>
    <t>2020701501900013E</t>
  </si>
  <si>
    <t>https://community.secop.gov.co/Public/Tendering/ContractNoticePhases/View?PPI=CO1.PPI.5493537&amp;isFromPublicArea=True&amp;isModal=False</t>
  </si>
  <si>
    <t>DTOR-CPS-015-F-2020</t>
  </si>
  <si>
    <t>DTOR-CPS-FONAM-015-20</t>
  </si>
  <si>
    <t>SANTOS BONILLA YODMAN</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</si>
  <si>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</si>
  <si>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14-46-101037155</t>
  </si>
  <si>
    <t>2020701501900014E</t>
  </si>
  <si>
    <t>https://community.secop.gov.co/Public/Tendering/ContractNoticePhases/View?PPI=CO1.PPI.5493569&amp;isFromPublicArea=True&amp;isModal=False</t>
  </si>
  <si>
    <t>DTOR-CPS-016-F-2020</t>
  </si>
  <si>
    <t>DTOR-CPS-FONAM-016-20</t>
  </si>
  <si>
    <t>DAZA ESPINOSA WILMER YEFERSON SMITH</t>
  </si>
  <si>
    <t>Prestación de servicios operativos apoyo en los ejercicios de caracterización de uso, ocupación y tenencia en las veredas de la jurisdicción de Vistahermosa que se hallan al interior del PNN Sierra de la Macarena”</t>
  </si>
  <si>
    <t>14-46-101037237</t>
  </si>
  <si>
    <t>PNN Serranía de la Macarena</t>
  </si>
  <si>
    <t>OLGA LUCIA RUIZ MORALES</t>
  </si>
  <si>
    <t>2020701501900015E</t>
  </si>
  <si>
    <t>https://community.secop.gov.co/Public/Tendering/ContractNoticePhases/View?PPI=CO1.PPI.5517077&amp;isFromPublicArea=True&amp;isModal=False</t>
  </si>
  <si>
    <t>DTOR-CPS-017-F-2020</t>
  </si>
  <si>
    <t>DTOR-CPS-FONAM-017-20</t>
  </si>
  <si>
    <t>MUÑOZ SARMIENTO LUIS ARLEY</t>
  </si>
  <si>
    <t>Prestación de servicios técnicos y de apoyo a la gestión en la ejecución de las acciones programas en el plan de ordenamiento ecoturístico del Parque Nacional Natural Chingaza para el año 2020 como aporte al manejo efectivo de los recursos naturales</t>
  </si>
  <si>
    <t>14-46-101037355</t>
  </si>
  <si>
    <t>2020701501900016E</t>
  </si>
  <si>
    <t>https://community.secop.gov.co/Public/Tendering/ContractNoticePhases/View?PPI=CO1.PPI.5545298&amp;isFromPublicArea=True&amp;isModal=False</t>
  </si>
  <si>
    <t>DTOR-CPS-018-F-2020</t>
  </si>
  <si>
    <t>DTOR-CPS-FONAM-018-20</t>
  </si>
  <si>
    <t>NIEVES VARGAS DUVAN CAMILO</t>
  </si>
  <si>
    <t>Prestación de servicios técnicos y de apoyo a la gestión para el desarrollo de actividades relacionadas con el programa de interpretación del patrimonio y la Experiencia de visita en turismo incluyente del Parque Nacional Natural Chingaza.</t>
  </si>
  <si>
    <t>14-46-101037356</t>
  </si>
  <si>
    <t>2020701501900017E</t>
  </si>
  <si>
    <t>https://community.secop.gov.co/Public/Tendering/ContractNoticePhases/View?PPI=CO1.PPI.5553008&amp;isFromPublicArea=True&amp;isModal=False</t>
  </si>
  <si>
    <t>DTOR-CPS-019-F-2020</t>
  </si>
  <si>
    <t>DTOR-CPS-FONAM-019-20</t>
  </si>
  <si>
    <t>GARCIA PULIDO FREDY YAMIT</t>
  </si>
  <si>
    <t>Prestación de servicios técnicos y de apoyo a la gestión en las acciones que se adelantan en las líneas estratégicas de Servicios Ecosistémicos y Cambio Climático, y Prevención, Vigilancia y Control del Parque Nacional Natural Chingaza.</t>
  </si>
  <si>
    <t>14-46-101037480</t>
  </si>
  <si>
    <t>2020701501900018E</t>
  </si>
  <si>
    <t>https://community.secop.gov.co/Public/Tendering/ContractNoticePhases/View?PPI=CO1.PPI.5580546&amp;isFromPublicArea=True&amp;isModal=False</t>
  </si>
  <si>
    <t>DTOR-CPS-020-F-2020</t>
  </si>
  <si>
    <t>DTOR-CPS-FONAM-020-20</t>
  </si>
  <si>
    <t>ROLDAN GARZON AUGUSTO</t>
  </si>
  <si>
    <t>Prestación de servicios técnicos y de apoyo a la gestión para la planificación y desarrollo de la construcción y mantenimiento de infraestructura ecoturística en el Parque Nacional Natural Chingaza.</t>
  </si>
  <si>
    <t>10-46-101037447</t>
  </si>
  <si>
    <t>2020701501900019E</t>
  </si>
  <si>
    <t>https://community.secop.gov.co/Public/Tendering/ContractNoticePhases/View?PPI=CO1.PPI.5582842&amp;isFromPublicArea=True&amp;isModal=False</t>
  </si>
  <si>
    <t>DTOR-CPS-021-F-2020</t>
  </si>
  <si>
    <t>DTOR-CPS-FONAM-021-20</t>
  </si>
  <si>
    <t>HERNANDEZ CORTES BLADIMIR</t>
  </si>
  <si>
    <t>Prestación de servicios técnicos y de apoyo a la implementación del protocolo de Prevención, Vigilancia y Control en los sectores de manejo del Parque Nacional Natural Chingaza y su zona de influencia.</t>
  </si>
  <si>
    <t>14-46-101037443</t>
  </si>
  <si>
    <t>2020701501900020E</t>
  </si>
  <si>
    <t>https://community.secop.gov.co/Public/Tendering/ContractNoticePhases/View?PPI=CO1.PPI.5583176&amp;isFromPublicArea=True&amp;isModal=False</t>
  </si>
  <si>
    <t>DTOR-CPS-022-F-2020</t>
  </si>
  <si>
    <t>DTOR-CPS-FONAM-022-20</t>
  </si>
  <si>
    <t>AVELLANEDA FREDY ENRIQUE</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</si>
  <si>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</si>
  <si>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10-46-101037481</t>
  </si>
  <si>
    <t>2020701501900021E</t>
  </si>
  <si>
    <t>DTOR-CPS-023-F-2020</t>
  </si>
  <si>
    <t>DTOR-CPS-FONAM-023-20</t>
  </si>
  <si>
    <t>PATIÑO LOPEZ ORLANDO</t>
  </si>
  <si>
    <t>Prestación de servicios profesionales y de apoyo a la gestión para orientar la planeación y seguimiento a la línea estratégica Prevención Vigilancia y Control del Parque Nacional Natural Chingaza.</t>
  </si>
  <si>
    <t>14-46-101037824</t>
  </si>
  <si>
    <t>2020701501900022E</t>
  </si>
  <si>
    <t>https://community.secop.gov.co/Public/Tendering/ContractNoticePhases/View?PPI=CO1.PPI.5659403&amp;isFromPublicArea=True&amp;isModal=False</t>
  </si>
  <si>
    <t>DTOR-CPS-024-F-2020</t>
  </si>
  <si>
    <t>DTOR-CPS-FONAM-024-20</t>
  </si>
  <si>
    <t>BALAGUERA ALVAREZ MIRYAM STELLA</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</si>
  <si>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</si>
  <si>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14-46-101037827</t>
  </si>
  <si>
    <t>2020701501900023E</t>
  </si>
  <si>
    <t>https://community.secop.gov.co/Public/Tendering/ContractNoticePhases/View?PPI=CO1.PPI.5660934&amp;isFromPublicArea=True&amp;isModal=False</t>
  </si>
  <si>
    <t>DTOR-CPS-025-F-2020</t>
  </si>
  <si>
    <t>DTOR-CPS-FONAM-025-20</t>
  </si>
  <si>
    <t>RODRIGUEZ ACOSTA OSCAR ARTURO</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</si>
  <si>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</si>
  <si>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14-46-101037823</t>
  </si>
  <si>
    <t>2020701501900024E</t>
  </si>
  <si>
    <t>https://community.secop.gov.co/Public/Tendering/ContractNoticePhases/View?PPI=CO1.PPI.5662424&amp;isFromPublicArea=True&amp;isModal=False</t>
  </si>
  <si>
    <t>DTOR-CPS-026-F-2020</t>
  </si>
  <si>
    <t>DTOR-CPS-FONAM-026-20</t>
  </si>
  <si>
    <t>BEJARANO MONDRAGON DUMAR ANTONIO</t>
  </si>
  <si>
    <t>Prestación de servicios de apoyo a la gestión de la línea de Prevención, Vigilancia y Control en articulación con las demás líneas estratégicas del Parque Nacional Natural Chingaza.</t>
  </si>
  <si>
    <t>14-46-101037826</t>
  </si>
  <si>
    <t>2020701501900025E</t>
  </si>
  <si>
    <t>https://community.secop.gov.co/Public/Tendering/ContractNoticePhases/View?PPI=CO1.PPI.5662450&amp;isFromPublicArea=True&amp;isModal=False</t>
  </si>
  <si>
    <t>DTOR-CPS-027-F-2020</t>
  </si>
  <si>
    <t>DTOR-CPS-FONAM-027-20</t>
  </si>
  <si>
    <t>VALENCIA ARBOLEDA JORGE IVAN</t>
  </si>
  <si>
    <t>Prestación de servicios operativos y apoyo a la gestión en la obtención de información de monitoreo de estado presión de los VOC y estrategias de manejo de acuerdo al programa de monitoreo.</t>
  </si>
  <si>
    <t>14-46-101037832</t>
  </si>
  <si>
    <t>PNN Cordillera de los Picachos</t>
  </si>
  <si>
    <t>2020701501900026E</t>
  </si>
  <si>
    <t>https://community.secop.gov.co/Public/Tendering/ContractNoticePhases/View?PPI=CO1.PPI.5658895&amp;isFromPublicArea=True&amp;isModal=False</t>
  </si>
  <si>
    <t>DTOR-CPS-028-F-2020</t>
  </si>
  <si>
    <t>DTOR-CPS-FONAM-028-20</t>
  </si>
  <si>
    <t>POLANCO CABRERA PEDRO CLAVER</t>
  </si>
  <si>
    <t>Prestación de servicios operativos y de apoyo a la gestión en el ejercicio de la autoridad ambiental en el marco de los procesos misionales que adelanta el Parque Nacional Natural Tinigua</t>
  </si>
  <si>
    <t>14-46-101037932</t>
  </si>
  <si>
    <t>2020701501900027E</t>
  </si>
  <si>
    <t>https://community.secop.gov.co/Public/Tendering/ContractNoticePhases/View?PPI=CO1.PPI.5681208&amp;isFromPublicArea=True&amp;isModal=False
 https://community.secop.gov.co/Public/Tendering/ContractNoticePhases/View?PPI=CO1.PPI.5681208&amp;isFromPublicArea=True&amp;isModal=False</t>
  </si>
  <si>
    <t>DTOR-CPS-029-F-2020</t>
  </si>
  <si>
    <t>DTOR-CPS-FONAM-029-20</t>
  </si>
  <si>
    <t>GONZALEZ MALAGON FREDY YESID</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</si>
  <si>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</si>
  <si>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14-46-101037936</t>
  </si>
  <si>
    <t>2020701501900028E</t>
  </si>
  <si>
    <t>https://community.secop.gov.co/Public/Tendering/ContractNoticePhases/View?PPI=CO1.PPI.5681286&amp;isFromPublicArea=True&amp;isModal=False</t>
  </si>
  <si>
    <t>DTOR-CPS-030-F-2020</t>
  </si>
  <si>
    <t>DTOR-CPS-FONAM-030-20</t>
  </si>
  <si>
    <t>CANCHON CAMACHO JULY ANDREA</t>
  </si>
  <si>
    <t>Prestación de servicios profesionales y de apoyo a la gestión para la implementación de las líneas estratégicas priorizadas para la vigencia 2020 del Plan de Ordenamiento Ecoturístico del PNN Tinigua.</t>
  </si>
  <si>
    <t>14-46-101038061</t>
  </si>
  <si>
    <t>TERMINACION ANTICIPADA POR MUTUO ACUERDO</t>
  </si>
  <si>
    <t>2020701501900029E</t>
  </si>
  <si>
    <t>https://community.secop.gov.co/Public/Tendering/ContractNoticePhases/View?PPI=CO1.PPI.5709514&amp;isFromPublicArea=True&amp;isModal=False</t>
  </si>
  <si>
    <t>DTOR-CPS-031-F-2020</t>
  </si>
  <si>
    <t>DTOR-CPS-FONAM-031-20</t>
  </si>
  <si>
    <t>SARAY PEÑUELA NELSON FREDY</t>
  </si>
  <si>
    <t>Prestación de servicios profesionales y de apoyo a la gestión en la orientación jurídica para la ejecución de los procedimientos sancionatorios de carácter ambiental en la Dirección Territorial Orinoquia</t>
  </si>
  <si>
    <t>14-46-101038072</t>
  </si>
  <si>
    <t>2020701501900030E</t>
  </si>
  <si>
    <t>https://community.secop.gov.co/Public/Tendering/ContractNoticePhases/View?PPI=CO1.PPI.5407412&amp;isFromPublicArea=True&amp;isModal=False</t>
  </si>
  <si>
    <t>DTOR-CPS-032-F-2020</t>
  </si>
  <si>
    <t>DTOR-CPS-FONAM-032-20</t>
  </si>
  <si>
    <t>RAMOS TORRES JOHN FABER</t>
  </si>
  <si>
    <t>Prestación de servicios profesionales y de apoyo a la gestión para orientar la implementación del Plan de Ordenamiento Ecoturístico del plan de manejo del Parque Nacional Natural Chingaza.</t>
  </si>
  <si>
    <t>14-46-101038071</t>
  </si>
  <si>
    <t>2020701501900031E</t>
  </si>
  <si>
    <t>https://community.secop.gov.co/Public/Tendering/ContractNoticePhases/View?PPI=CO1.PPI.5717163&amp;isFromPublicArea=True&amp;isModal=False</t>
  </si>
  <si>
    <t>DTOR-CPS-033-F-2020</t>
  </si>
  <si>
    <t>DTOR-CPS-FONAM-033-20</t>
  </si>
  <si>
    <t>PULIDO ARREDONDO MATEO ANTONIO</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</si>
  <si>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</si>
  <si>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14-46-101038075</t>
  </si>
  <si>
    <t>2020701501900032E</t>
  </si>
  <si>
    <t>https://community.secop.gov.co/Public/Tendering/ContractNoticePhases/View?PPI=CO1.PPI.5717666&amp;isFromPublicArea=True&amp;isModal=False</t>
  </si>
  <si>
    <t>DTOR-CPS-034-F-2020</t>
  </si>
  <si>
    <t>DTOR-CPS-FONAM-034-20</t>
  </si>
  <si>
    <t>CERVERA GARCIA CLAUDIA YOLANDA</t>
  </si>
  <si>
    <t>Prestación de servicios profesionales y de apoyo a la gestión en el Parque Nacional Natural Chingaza, para realizar actividades tendientes a la implementación, sostenimiento y mantenimiento del Modelo Integrado de Planeación y Gestión.</t>
  </si>
  <si>
    <t>14-46-101038078</t>
  </si>
  <si>
    <t>Terminacion anticipada por mutuo acuerdo con fecha el 20/02/2020</t>
  </si>
  <si>
    <t>2020701501900033E</t>
  </si>
  <si>
    <t>https://community.secop.gov.co/Public/Tendering/ContractNoticePhases/View?PPI=CO1.PPI.5717692&amp;isFromPublicArea=True&amp;isModal=False</t>
  </si>
  <si>
    <t>DTOR-CPS-035-F-2020</t>
  </si>
  <si>
    <t>DTOR-CPS-FONAM-035-20</t>
  </si>
  <si>
    <t>CASTELLANOS CASTRO MAYRA ALEJANDRA</t>
  </si>
  <si>
    <t>Prestación de servicios profesionales y de apoyo en la gestión y planeación de la interpretación del patrimo-nio para la conservación en el Parque Nacional Natural Chingaza, en el marco de la estrategia de comunica-ción y educación para la conservación.</t>
  </si>
  <si>
    <t>14-46-101038231</t>
  </si>
  <si>
    <t>2020701501900034E</t>
  </si>
  <si>
    <t>https://community.secop.gov.co/Public/Tendering/ContractNoticePhases/View?PPI=CO1.PPI.5744080&amp;isFromPublicArea=True&amp;isModal=False</t>
  </si>
  <si>
    <t>DTOR-CPS-036-F-2020</t>
  </si>
  <si>
    <t>DTOR-CPS-FONAM-036-20</t>
  </si>
  <si>
    <t>GALEANO RUIZ MAYKOL</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</si>
  <si>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</si>
  <si>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14-46-101038230</t>
  </si>
  <si>
    <t>2020701501900035E</t>
  </si>
  <si>
    <t>https://community.secop.gov.co/Public/Tendering/ContractNoticePhases/View?PPI=CO1.PPI.5747671&amp;isFromPublicArea=True&amp;isModal=False</t>
  </si>
  <si>
    <t>DTOR-CPS-037-F-2020</t>
  </si>
  <si>
    <t>DTOR-CPS-FONAM-037-20</t>
  </si>
  <si>
    <t>GUZMAN AVILA CARLOS ANDRES</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</si>
  <si>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</si>
  <si>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14-46-101038217</t>
  </si>
  <si>
    <t>2020701501900036E</t>
  </si>
  <si>
    <t>https://community.secop.gov.co/Public/Tendering/ContractNoticePhases/View?PPI=CO1.PPI.5739293&amp;isFromPublicArea=True&amp;isModal=False</t>
  </si>
  <si>
    <t>DTOR-CPS-038-F-2020</t>
  </si>
  <si>
    <t>DTOR-CPS-FONAM-038-20</t>
  </si>
  <si>
    <t>GARCIA DIAZ DAMIAN LEANDRO</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</si>
  <si>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</si>
  <si>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14-46-101038223</t>
  </si>
  <si>
    <t>2020701501900037E</t>
  </si>
  <si>
    <t>https://community.secop.gov.co/Public/Tendering/ContractNoticePhases/View?PPI=CO1.PPI.5747275&amp;isFromPublicArea=True&amp;isModal=False</t>
  </si>
  <si>
    <t>DTOR-CPS-039-F-2020</t>
  </si>
  <si>
    <t>DTOR-CPS-FONAM-039-20</t>
  </si>
  <si>
    <t>AREVALO PARDO LEONARDO</t>
  </si>
  <si>
    <t>14-46-101038299</t>
  </si>
  <si>
    <t>2020701501900038E</t>
  </si>
  <si>
    <t>https://community.secop.gov.co/Public/Tendering/ContractNoticePhases/View?PPI=CO1.PPI.5762230&amp;isFromPublicArea=True&amp;isModal=False</t>
  </si>
  <si>
    <t>DTOR-CPS-040-F-2020</t>
  </si>
  <si>
    <t>DTOR-CPS-FONAM-040-20</t>
  </si>
  <si>
    <t>PULIDO ARREDONDO LUIS JERONIMO</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</si>
  <si>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</si>
  <si>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14-46-101038234</t>
  </si>
  <si>
    <t>2020701501900039E</t>
  </si>
  <si>
    <t>https://community.secop.gov.co/Public/Tendering/ContractNoticePhases/View?PPI=CO1.PPI.5747232&amp;isFromPublicArea=True&amp;isModal=False</t>
  </si>
  <si>
    <t>DTOR-CPS-041-F-2020</t>
  </si>
  <si>
    <t>DTOR-CPS-FONAM-041-20</t>
  </si>
  <si>
    <t>LANCHEROS NEVA ROCIO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</si>
  <si>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</si>
  <si>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14-46-101038221</t>
  </si>
  <si>
    <t>PNN Tuparro</t>
  </si>
  <si>
    <t>HENRY PINZON BENAVIDES</t>
  </si>
  <si>
    <t>2020701501900040E</t>
  </si>
  <si>
    <t>https://community.secop.gov.co/Public/Tendering/ContractNoticePhases/View?PPI=CO1.PPI.5744057&amp;isFromPublicArea=True&amp;isModal=False</t>
  </si>
  <si>
    <t>DTOR-CPS-042-F-2020</t>
  </si>
  <si>
    <t>DTOR-CPS-FONAM-042-20</t>
  </si>
  <si>
    <t>PUERTO RUIZ XIOMARA</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</si>
  <si>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</si>
  <si>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14-46-101038226</t>
  </si>
  <si>
    <t>2020701501900041E</t>
  </si>
  <si>
    <t>https://community.secop.gov.co/Public/Tendering/ContractNoticePhases/View?PPI=CO1.PPI.5748594&amp;isFromPublicArea=True&amp;isModal=False</t>
  </si>
  <si>
    <t>DTOR-CPS-043-F-2020</t>
  </si>
  <si>
    <t>DTOR-CPS-FONAM-043-20</t>
  </si>
  <si>
    <t>CABALLERO BARRERA NOLBERTO</t>
  </si>
  <si>
    <t>Prestación de servicios de apoyo como auxiliar para la prevención y vigilancia de la presiones a través de la ejecución de recorridos en el DNMI Cinaruco</t>
  </si>
  <si>
    <t>14-46-101038339</t>
  </si>
  <si>
    <t>DNMI Cinaruco</t>
  </si>
  <si>
    <t>MILTON ROJAS SUAREZ</t>
  </si>
  <si>
    <t>2020701501900042E</t>
  </si>
  <si>
    <t>https://community.secop.gov.co/Public/Tendering/ContractNoticePhases/View?PPI=CO1.PPI.5765041&amp;isFromPublicArea=True&amp;isModal=False</t>
  </si>
  <si>
    <t>DTOR-CPS-044-F-2020</t>
  </si>
  <si>
    <t>DTOR-CPS-FONAM-044-20</t>
  </si>
  <si>
    <t>RODRIGUEZ GUERRERO HERSES DUVAN</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</si>
  <si>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</si>
  <si>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14-46-101038337</t>
  </si>
  <si>
    <t>2020701501900043E</t>
  </si>
  <si>
    <t>https://community.secop.gov.co/Public/Tendering/ContractNoticePhases/View?PPI=CO1.PPI.5766898&amp;isFromPublicArea=True&amp;isModal=False</t>
  </si>
  <si>
    <t>DTOR-CPS-045-F-2020</t>
  </si>
  <si>
    <t>DTOR-CPS-FONAM-045-20</t>
  </si>
  <si>
    <t>RAIGOZO HORTUA OSCAR GABRIEL</t>
  </si>
  <si>
    <t>14-46-101038589</t>
  </si>
  <si>
    <t>2020701501900044E</t>
  </si>
  <si>
    <t>https://community.secop.gov.co/Public/Tendering/ContractNoticePhases/View?PPI=CO1.PPI.5811207&amp;isFromPublicArea=True&amp;isModal=False</t>
  </si>
  <si>
    <t>DTOR-CPS-046-F-2020</t>
  </si>
  <si>
    <t>DTOR-CPS-FONAM-046-20</t>
  </si>
  <si>
    <t>MENDOZA BORJA YORMAN ALBERTO</t>
  </si>
  <si>
    <t>Prestación de servicios técnicos y de apoyo a la gestión para el monitoreo e implementación de las acciones asociadas al recurso hídrico en relación a las presiones de los servicios ecosistémicos en el Parque Nacional Natural Chingaza.</t>
  </si>
  <si>
    <t>14-46-101038563</t>
  </si>
  <si>
    <t>2020701501900045E</t>
  </si>
  <si>
    <t>https://community.secop.gov.co/Public/Tendering/ContractNoticePhases/View?PPI=CO1.PPI.5814054&amp;isFromPublicArea=True&amp;isModal=False</t>
  </si>
  <si>
    <t>DTOR-CPS-047-F-2020</t>
  </si>
  <si>
    <t>DTOR-CPS-FONAM-047-20</t>
  </si>
  <si>
    <t>ACOSTA CARLOS JULIO</t>
  </si>
  <si>
    <t>Prestación de servicios de apoyo a la gestión para el mantenimiento de infraestructura ecoturística, operativa y a aquella relacionada con procesos de restauración ecológica en Parque Nacional Natural Chingaza como aporte al manejo efectivo del área.</t>
  </si>
  <si>
    <t>14-46-101038576</t>
  </si>
  <si>
    <t>2020701501900046E</t>
  </si>
  <si>
    <t>https://community.secop.gov.co/Public/Tendering/ContractNoticePhases/View?PPI=CO1.PPI.5814141&amp;isFromPublicArea=True&amp;isModal=False</t>
  </si>
  <si>
    <t>DTOR-CPS-048-F-2020</t>
  </si>
  <si>
    <t>DTOR-CPS-FONAM-048-20</t>
  </si>
  <si>
    <t>FORERO PINEDA DIANA CAROLINA</t>
  </si>
  <si>
    <t>Prestación de servicios profesionales y de apoyo a la gestión para orientar la implementación del Programa de Restauración Ecológica del Parque Nacional Natural Chingaza, así como liderar el monitoreo a las áreas en proceso de restauración ecológica.</t>
  </si>
  <si>
    <t>14-46-101038580</t>
  </si>
  <si>
    <t xml:space="preserve">Terminacion anticipada por mutuo acuerdo 2020-03-16  y liquidacion </t>
  </si>
  <si>
    <t>2020701501900047E</t>
  </si>
  <si>
    <t>https://community.secop.gov.co/Public/Tendering/ContractNoticePhases/View?PPI=CO1.PPI.5814144&amp;isFromPublicArea=True&amp;isModal=False</t>
  </si>
  <si>
    <t>DTOR-CPS-049-F-2020</t>
  </si>
  <si>
    <t>DTOR-CPS-FONAM-049-20</t>
  </si>
  <si>
    <t>HERNANDEZ SUAREZ EDIMER OCTAVIO</t>
  </si>
  <si>
    <t>Prestación de servicios profesionales y de apoyo a la gestión para orientar los procesos de gobernanza y planeación ambiental en los municipios de Medina, Restrepo y Cumaral, zona de influencia del Parque Nacional Natural Chingaza</t>
  </si>
  <si>
    <t>14-46-101038584</t>
  </si>
  <si>
    <t>2020701501900048E</t>
  </si>
  <si>
    <t>https://community.secop.gov.co/Public/Tendering/ContractNoticePhases/View?PPI=CO1.PPI.5814145&amp;isFromPublicArea=True&amp;isModal=False</t>
  </si>
  <si>
    <t>DTOR-CPS-050-F-2020</t>
  </si>
  <si>
    <t>DTOR-CPS-FONAM-050-20</t>
  </si>
  <si>
    <t>ZAMORA VARGAS MILTON JULIAN</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</si>
  <si>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</si>
  <si>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14-46-101038607</t>
  </si>
  <si>
    <t>2020701501900049E</t>
  </si>
  <si>
    <t>https://community.secop.gov.co/Public/Tendering/ContractNoticePhases/View?PPI=CO1.PPI.5814146&amp;isFromPublicArea=True&amp;isModal=False</t>
  </si>
  <si>
    <t>DTOR-CPS-051-F-2020</t>
  </si>
  <si>
    <t>DTOR-CPS-FONAM-051.-20</t>
  </si>
  <si>
    <t>BONILLA GONZALEZ JUAN CAMILO</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</si>
  <si>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</si>
  <si>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14-46-101038585</t>
  </si>
  <si>
    <t>2020701501900050E</t>
  </si>
  <si>
    <t>https://community.secop.gov.co/Public/Tendering/ContractNoticePhases/View?PPI=CO1.PPI.5814147&amp;isFromPublicArea=True&amp;isModal=False</t>
  </si>
  <si>
    <t>DTOR-CPS-052-F-2020</t>
  </si>
  <si>
    <t>DTOR-CPS-FONAM-052-20</t>
  </si>
  <si>
    <t>SERRANO VASQUEZ HERNAN ALONSO</t>
  </si>
  <si>
    <t>Prestación de servicios profesionales y de apoyo para coordinar el análisis de la información asociada con el estudio de Integridad Ecológica y modelación espacial de los Valores Objeto de Conservación del Parque Nacional Natural Chingaza.</t>
  </si>
  <si>
    <t>14-46-101038588</t>
  </si>
  <si>
    <t>2020701501900051E</t>
  </si>
  <si>
    <t>https://community.secop.gov.co/Public/Tendering/ContractNoticePhases/View?PPI=CO1.PPI.5817043&amp;isFromPublicArea=True&amp;isModal=False</t>
  </si>
  <si>
    <t>DTOR-CPS-053-F-2020</t>
  </si>
  <si>
    <t>DTOR-CPS-FONAM-053-20</t>
  </si>
  <si>
    <t>LINARES ROMERO LUIS GUILLERMO</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</si>
  <si>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</si>
  <si>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14-46-101038599</t>
  </si>
  <si>
    <t>2020701501900052E</t>
  </si>
  <si>
    <t>https://community.secop.gov.co/Public/Tendering/ContractNoticePhases/View?PPI=CO1.PPI.5823525&amp;isFromPublicArea=True&amp;isModal=False</t>
  </si>
  <si>
    <t>DTOR-CPS-054-F-2020</t>
  </si>
  <si>
    <t>DTOR-CPS-FONAM-054-20</t>
  </si>
  <si>
    <t>ROBAYO RODRIGUEZ RUTH CAROLINA</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</si>
  <si>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</si>
  <si>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14-46-101038602</t>
  </si>
  <si>
    <t>2020701501900053E</t>
  </si>
  <si>
    <t>https://community.secop.gov.co/Public/Tendering/ContractNoticePhases/View?PPI=CO1.PPI.5820275&amp;isFromPublicArea=True&amp;isModal=False</t>
  </si>
  <si>
    <t>DTOR-CPS-055-F-2020</t>
  </si>
  <si>
    <t>DTOR-CPS-FONAM-055-20</t>
  </si>
  <si>
    <t>BELTRAN URREGO LUIS ANDREY</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</si>
  <si>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</si>
  <si>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14-46-101038597</t>
  </si>
  <si>
    <t>2020701501900054E</t>
  </si>
  <si>
    <t>https://community.secop.gov.co/Public/Tendering/ContractNoticePhases/View?PPI=CO1.PPI.5824620&amp;isFromPublicArea=True&amp;isModal=False</t>
  </si>
  <si>
    <t>DTOR-CPS-056-F-2020</t>
  </si>
  <si>
    <t>DTOR-CPS-FONAM-056-20</t>
  </si>
  <si>
    <t>RODRIGUEZ LEON WILMER ALEJANDRO</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</si>
  <si>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</si>
  <si>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14-46-101038675</t>
  </si>
  <si>
    <t>2020701501900055E</t>
  </si>
  <si>
    <t>https://community.secop.gov.co/Public/Tendering/ContractNoticePhases/View?PPI=CO1.PPI.5837819&amp;isFromPublicArea=True&amp;isModal=False</t>
  </si>
  <si>
    <t>DTOR-CPS-057-F-2020</t>
  </si>
  <si>
    <t>DTOR-CPS-FONAM-057-20</t>
  </si>
  <si>
    <t>CELIS VANEGAS JUAN PABLO</t>
  </si>
  <si>
    <t>Prestación de servicios profesionales y de apoyo a la gestión para la implementación de los procesos estratégicos de la línea de servicios ecosistémicos y cambio climático del Parque Nacional Natural Chingaza.</t>
  </si>
  <si>
    <t>14-46-101038677</t>
  </si>
  <si>
    <t>2020701501900056E</t>
  </si>
  <si>
    <t>https://community.secop.gov.co/Public/Tendering/ContractNoticePhases/View?PPI=CO1.PPI.5838905&amp;isFromPublicArea=True&amp;isModal=False</t>
  </si>
  <si>
    <t>DTOR-CPS-058-F-2020</t>
  </si>
  <si>
    <t>DTOR-CPS-FONAM-058-20</t>
  </si>
  <si>
    <t>GUZMAN DOMINGUEZ DIANA MARITZA</t>
  </si>
  <si>
    <t>Prestación de servicios profesionales y de apoyo a la gestión para la reducción de presiones vía gestión sociocultural e interinstitucional en el Parque Nacional Natural Chingaza.</t>
  </si>
  <si>
    <t>14-46-101038679</t>
  </si>
  <si>
    <t>2020701501900057E</t>
  </si>
  <si>
    <t>https://community.secop.gov.co/Public/Tendering/ContractNoticePhases/View?PPI=CO1.PPI.5839643&amp;isFromPublicArea=True&amp;isModal=False</t>
  </si>
  <si>
    <t>DTOR-CPS-059-F-2020</t>
  </si>
  <si>
    <t>DTOR-CPS-FONAM-059-20</t>
  </si>
  <si>
    <t>SARMIENTO GARCIA MARTHA LILIANA</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</si>
  <si>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</si>
  <si>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14-46-101038682</t>
  </si>
  <si>
    <t>2020701501900058E</t>
  </si>
  <si>
    <t>https://community.secop.gov.co/Public/Tendering/ContractNoticePhases/View?PPI=CO1.PPI.5840409&amp;isFromPublicArea=True&amp;isModal=False</t>
  </si>
  <si>
    <t>DTOR-CPS-060-F-2020</t>
  </si>
  <si>
    <t>DTOR-CPS-FONAM-060-20</t>
  </si>
  <si>
    <t>DIAZ BARAJAS LUISA FERNANDA</t>
  </si>
  <si>
    <t>Prestación de servicios profesionales y de apoyo a la gestión para dinamizar los procesos de gobernanza y planeación ambiental territorial del Parque Nacional Natural Chingaza en los municipios de Fómeque y Choachí</t>
  </si>
  <si>
    <t>14-46-101038684</t>
  </si>
  <si>
    <t>2020701501900059E</t>
  </si>
  <si>
    <t>https://community.secop.gov.co/Public/Tendering/ContractNoticePhases/View?PPI=CO1.PPI.5841095&amp;isFromPublicArea=True&amp;isModal=False</t>
  </si>
  <si>
    <t>DTOR-CPS-061-F-2020</t>
  </si>
  <si>
    <t>DTOR-CPS-FONAM-061-20</t>
  </si>
  <si>
    <t>AGUIRRE BUITRAGO DIEGO ALEJANDRO</t>
  </si>
  <si>
    <t>Prestación de servicios profesionales para apoyar la implementación del plan integral de manejo ambiental y ordenamiento ecoturístico de la línea estratégica de ecoturismo del PNN Chingaza</t>
  </si>
  <si>
    <t>14-46-101038686</t>
  </si>
  <si>
    <t>2020701501900060E</t>
  </si>
  <si>
    <t>https://community.secop.gov.co/Public/Tendering/ContractNoticePhases/View?PPI=CO1.PPI.5841713&amp;isFromPublicArea=True&amp;isModal=False</t>
  </si>
  <si>
    <t>DTOR-CPS-062-F-2021</t>
  </si>
  <si>
    <t>DTOR-CPS-FONAM-062-20</t>
  </si>
  <si>
    <t>PORRAS TIBATA DANIEL ANDRES</t>
  </si>
  <si>
    <t>Prestación de servicios profesionales y de apoyo para fortalecer el posicionamiento institucional y procesos educativos liderados por el Parque Nacional Natural Chingaza desde el componente de comunicación audiovisual.</t>
  </si>
  <si>
    <t>14-46-101038689</t>
  </si>
  <si>
    <t>2020701501900061E</t>
  </si>
  <si>
    <t>https://community.secop.gov.co/Public/Tendering/ContractNoticePhases/View?PPI=CO1.PPI.5841594&amp;isFromPublicArea=True&amp;isModal=False</t>
  </si>
  <si>
    <t>DTOR-CPS-063-F-2022</t>
  </si>
  <si>
    <t>DTOR-CPS-FONAM-063-20</t>
  </si>
  <si>
    <t>QUINTERO GOMEZ ALEXANDRA</t>
  </si>
  <si>
    <t>Prestación de servicios profesionales y de apoyo a la implementación de la ruta para la valoración integral de los servicios ecosistémicos priorizados para la vigencia 2020 para el Parque Nacional Natural Chingaza</t>
  </si>
  <si>
    <t>14-46-101038688</t>
  </si>
  <si>
    <t>2020701501900062E</t>
  </si>
  <si>
    <t>https://community.secop.gov.co/Public/Tendering/ContractNoticePhases/View?PPI=CO1.PPI.5845551&amp;isFromPublicArea=True&amp;isModal=False</t>
  </si>
  <si>
    <t>DTOR-CPS-064-F-2023</t>
  </si>
  <si>
    <t>DTOR-CPS-FONAM-064-20</t>
  </si>
  <si>
    <t>JARAMILLO MARIN CRISTINA</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</si>
  <si>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</si>
  <si>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14-46-101038683</t>
  </si>
  <si>
    <t>2020701501900063E</t>
  </si>
  <si>
    <t>https://community.secop.gov.co/Public/Tendering/ContractNoticePhases/View?PPI=CO1.PPI.5847024&amp;isFromPublicArea=True&amp;isModal=False</t>
  </si>
  <si>
    <t>DTOR-CPS-065-F-2024</t>
  </si>
  <si>
    <t>DTOR-CPS-FONAM-065-20</t>
  </si>
  <si>
    <t>LOPEZ OCHOA JENNY ANDREA</t>
  </si>
  <si>
    <t>Prestación de servicios profesionales y de apoyo a la gestión para liderar las acciones enmarcadas en el proceso de operación ecoturística en la línea estratégica de ecoturismo del Parque Nacional Natural Chingaza.</t>
  </si>
  <si>
    <t>14-46-101038681</t>
  </si>
  <si>
    <t>2020701501900064E</t>
  </si>
  <si>
    <t>https://community.secop.gov.co/Public/Tendering/ContractNoticePhases/View?PPI=CO1.PPI.5847943&amp;isFromPublicArea=True&amp;isModal=False</t>
  </si>
  <si>
    <t>DTOR-CPS-066-F-2025</t>
  </si>
  <si>
    <t>DTOR-CPS-FONAM-066-20</t>
  </si>
  <si>
    <t>FORIGUA MOYANO LIDA GISELA</t>
  </si>
  <si>
    <t>Prestación de servicios profesionales y de apoyo a la orientación técnica e implementación de los procesos de planeación y gestión ambiental y sociocultural territorial en el Parque Nacional Natural Chingaza y su zona de influencia.</t>
  </si>
  <si>
    <t>14-46-101038820</t>
  </si>
  <si>
    <t>2020701501900065E</t>
  </si>
  <si>
    <t>https://community.secop.gov.co/Public/Tendering/ContractNoticePhases/View?PPI=CO1.PPI.5863770&amp;isFromPublicArea=True&amp;isModal=False</t>
  </si>
  <si>
    <t>DTOR-CPS-067-F-2026</t>
  </si>
  <si>
    <t>DTOR-CPS-FONAM-067-20</t>
  </si>
  <si>
    <t>CASTILLO FANDIÑO PAULA ANDREA</t>
  </si>
  <si>
    <t>Prestación de servicios profesionales y de apoyo a la gestión en la implementación de las acciones programadas para la vigencia 2020 de la línea de restauración ecológica, uso, ocupación y tenencia del Parque Nacional Natural Chingaza.</t>
  </si>
  <si>
    <t>14-46-101038833</t>
  </si>
  <si>
    <t>2020701501900066E</t>
  </si>
  <si>
    <t>https://community.secop.gov.co/Public/Tendering/ContractNoticePhases/View?PPI=CO1.PPI.5863667&amp;isFromPublicArea=True&amp;isModal=False</t>
  </si>
  <si>
    <t>DTOR-CPS-068-F-2027</t>
  </si>
  <si>
    <t>DTOR-CPS-FONAM-068-20</t>
  </si>
  <si>
    <t>ALVARADO CALDERON YULIETH PAOLA</t>
  </si>
  <si>
    <t>Prestación de servicios técnicos y de apoyo en el proceso de regulación de ingreso de visitantes al interior del Parque Nacional Natural Chingaza en el marco del ejercicio de la autoridad ambiental</t>
  </si>
  <si>
    <t>14-46-101038827</t>
  </si>
  <si>
    <t>2020701501900067E</t>
  </si>
  <si>
    <t>https://community.secop.gov.co/Public/Tendering/ContractNoticePhases/View?PPI=CO1.PPI.5865555&amp;isFromPublicArea=True&amp;isModal=False</t>
  </si>
  <si>
    <t>DTOR-CPS-069-F-2020</t>
  </si>
  <si>
    <t>DTOR-CPS-FONAM-069-20</t>
  </si>
  <si>
    <t>HERNANDEZ ALDANA ERIKA DAYANA</t>
  </si>
  <si>
    <t>Prestación de servicios profesionales para la gestión del conocimiento del Valor Objeto de Conservación-VOC sistema Frailejones a través de diferentes mecanismos de participación comunitaria e institucional en el Parque Nacional Natural Chingaza.</t>
  </si>
  <si>
    <t>14-46-101038836</t>
  </si>
  <si>
    <t>2020701501900068E</t>
  </si>
  <si>
    <t>https://community.secop.gov.co/Public/Tendering/ContractNoticePhases/View?PPI=CO1.PPI.5865742&amp;isFromPublicArea=True&amp;isModal=False</t>
  </si>
  <si>
    <t>DTOR-CPS-070-F-2020</t>
  </si>
  <si>
    <t>DTOR-CPS-FONAM-070-20</t>
  </si>
  <si>
    <t>CABALLERO ARIAS MERILYN ALESSANDRA</t>
  </si>
  <si>
    <t>Prestación de servicios profesionales y de apoyo para la gestión, desarrollo y seguimiento de proyectos de investigación en el marco del portafolio de investigaciones y plan de manejo en el Parque Nacional Natural Chingaza</t>
  </si>
  <si>
    <t>14-46-101038826</t>
  </si>
  <si>
    <t>2020701501900069E</t>
  </si>
  <si>
    <t>https://community.secop.gov.co/Public/Tendering/ContractNoticePhases/View?PPI=CO1.PPI.5866480&amp;isFromPublicArea=True&amp;isModal=False</t>
  </si>
  <si>
    <t>DTOR-CPS-071-F-2020</t>
  </si>
  <si>
    <t>DTOR-CPS-FONAM-071-20</t>
  </si>
  <si>
    <t>PARRA ALMECIGA CARLOS GERMAN</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</si>
  <si>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</si>
  <si>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14-46-101038828</t>
  </si>
  <si>
    <t>2020701501900070E</t>
  </si>
  <si>
    <t>https://community.secop.gov.co/Public/Tendering/ContractNoticePhases/View?PPI=CO1.PPI.5867311&amp;isFromPublicArea=True&amp;isModal=False</t>
  </si>
  <si>
    <t>DTOR-CPS-072-F-2020</t>
  </si>
  <si>
    <t>DTOR-CPS-FONAM-072-20</t>
  </si>
  <si>
    <t>OTALORA HERRAN MARIA CAMILA</t>
  </si>
  <si>
    <t>Prestación de servicios profesionales y de apoyo a la gestión para dinamizar los procesos de gobernanza y planeación ambiental territorial del Parque Nacional Natural Chingaza priorizados para el año 2020 en los municipios de Gachalá y Junín.</t>
  </si>
  <si>
    <t>14-46-101038831</t>
  </si>
  <si>
    <t>2020701501900071E</t>
  </si>
  <si>
    <t>https://community.secop.gov.co/Public/Tendering/ContractNoticePhases/View?PPI=CO1.PPI.5868925&amp;isFromPublicArea=True&amp;isModal=False</t>
  </si>
  <si>
    <t>DTOR-CPS-073-F-2020</t>
  </si>
  <si>
    <t>DTOR-CPS-FONAM-073-20</t>
  </si>
  <si>
    <t>MANCO SILVA DEIBYS GILDARDO</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</si>
  <si>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</si>
  <si>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14-46-101038835</t>
  </si>
  <si>
    <t>2020701501900072E</t>
  </si>
  <si>
    <t>https://community.secop.gov.co/Public/Tendering/ContractNoticePhases/View?PPI=CO1.PPI.5869775&amp;isFromPublicArea=True&amp;isModal=False</t>
  </si>
  <si>
    <t>DTOR-CPS-074-F-2020</t>
  </si>
  <si>
    <t>DTOR-CPS-FONAM-074-20</t>
  </si>
  <si>
    <t>PULIDO PULIDO ANGEL RAMIRO</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</si>
  <si>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</si>
  <si>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14-46-101038838</t>
  </si>
  <si>
    <t>2020701501900073E</t>
  </si>
  <si>
    <t>https://community.secop.gov.co/Public/Tendering/ContractNoticePhases/View?PPI=CO1.PPI.5869332&amp;isFromPublicArea=True&amp;isModal=False</t>
  </si>
  <si>
    <t>DTOR-CPS-075-F-2020</t>
  </si>
  <si>
    <t>DTOR-CPS-FONAM-075-20</t>
  </si>
  <si>
    <t>RAMOS GUATIVA JOSUE ISNARDO</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</si>
  <si>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</si>
  <si>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14-46-101038840</t>
  </si>
  <si>
    <t>2020701501900074E</t>
  </si>
  <si>
    <t>https://community.secop.gov.co/Public/Tendering/ContractNoticePhases/View?PPI=CO1.PPI.5876109&amp;isFromPublicArea=True&amp;isModal=False
 https://community.secop.gov.co/Public/Tendering/ContractNoticePhases/View?PPI=CO1.PPI.5876109&amp;isFromPublicArea=True&amp;isModal=False</t>
  </si>
  <si>
    <t>DTOR-CPS-076-F-2020</t>
  </si>
  <si>
    <t>DTOR-CPS-FONAM-076-20</t>
  </si>
  <si>
    <t>ALFONSO PEREZ HERNAN</t>
  </si>
  <si>
    <t>Prestación de servicios de apoyo a la gestión para el desarrollo de acciones preventivas programadas para la vigencia 2020 con el fin de promover la regulación y ordenamiento del ecoturismo en el Parque Nacional Natural Chingaza</t>
  </si>
  <si>
    <t>14-46-101038843</t>
  </si>
  <si>
    <t>2020701501900075E</t>
  </si>
  <si>
    <t>https://community.secop.gov.co/Public/Tendering/ContractNoticePhases/View?PPI=CO1.PPI.5869787&amp;isFromPublicArea=True&amp;isModal=False</t>
  </si>
  <si>
    <t>DTOR-CPS-077-F-2020</t>
  </si>
  <si>
    <t>DTOR-CPS-FONAM-077-20</t>
  </si>
  <si>
    <t>MARIN MORA ANDREA LISETH</t>
  </si>
  <si>
    <t>Prestación de servicios profesionales y de apoyo a la gestión en el proceso de ordenamiento ecoturístico y turismo incluyente del Parque Nacional Natural Chingaza y su zona de influencia.</t>
  </si>
  <si>
    <t>14-46-101038904</t>
  </si>
  <si>
    <t>2020701501900076E</t>
  </si>
  <si>
    <t>https://community.secop.gov.co/Public/Tendering/ContractNoticePhases/View?PPI=CO1.PPI.5891376&amp;isFromPublicArea=True&amp;isModal=False</t>
  </si>
  <si>
    <t>DTOR-CPS-078-F-2020</t>
  </si>
  <si>
    <t>DTOR-CPS-FONAM-078-20</t>
  </si>
  <si>
    <t>TAPIA MUÑOZ GERMAN DARIO</t>
  </si>
  <si>
    <t>Prestación de servicios profesionales y de apoyo a la gestión para el conocimiento de la geología del Parque Nacional Natural Chingaza en los sectores de Siecha y El Angulo.</t>
  </si>
  <si>
    <t>14-46-101038893</t>
  </si>
  <si>
    <t>2020701501900077E</t>
  </si>
  <si>
    <t>https://community.secop.gov.co/Public/Tendering/ContractNoticePhases/View?PPI=CO1.PPI.5893461&amp;isFromPublicArea=True&amp;isModal=False</t>
  </si>
  <si>
    <t>DTOR-CPS-079-F-2020</t>
  </si>
  <si>
    <t>DTOR-CPS-FONAM-079-20</t>
  </si>
  <si>
    <t>MANCERA RAMIREZ DANIEL</t>
  </si>
  <si>
    <t>Prestación de servicios técnicos y de apoyo a la gestión para la implementación de procesos de restauración ecológica y propagación de material vegetal priorizados vigencia 2020 en el Parque Nacional Natural Chingaza.</t>
  </si>
  <si>
    <t>14-46-101038907</t>
  </si>
  <si>
    <t>2020701501900078E</t>
  </si>
  <si>
    <t>https://community.secop.gov.co/Public/Tendering/ContractNoticePhases/View?PPI=CO1.PPI.5894353&amp;isFromPublicArea=True&amp;isModal=False</t>
  </si>
  <si>
    <t>DTOR-CPS-080-F-2020</t>
  </si>
  <si>
    <t>DTOR-CPS-FONAM-080-20</t>
  </si>
  <si>
    <t>BELTRAN URREGO JAVIER ANTONIO</t>
  </si>
  <si>
    <t>Prestación de servicios de apoyo a la gestión en la implementación de los procesos programadas para la vigencia 2020 en la línea de Comunicación y Educación para la Conservación del Parque Nacional Natural Chingaza para el sector de manejo piedemonte.</t>
  </si>
  <si>
    <t>14-46-101038894</t>
  </si>
  <si>
    <t>2020701501900079E</t>
  </si>
  <si>
    <t>https://community.secop.gov.co/Public/Tendering/ContractNoticePhases/View?PPI=CO1.PPI.5895397&amp;isFromPublicArea=True&amp;isModal=False</t>
  </si>
  <si>
    <t>DTOR-CPS-081-F-2020</t>
  </si>
  <si>
    <t>DTOR-CPS-FONAM-081-20</t>
  </si>
  <si>
    <t>ARBOLEDA OVALLE CARLOS FELIPE</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</si>
  <si>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</si>
  <si>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14-46-101038908</t>
  </si>
  <si>
    <t>2020701501900080E</t>
  </si>
  <si>
    <t>https://community.secop.gov.co/Public/Tendering/ContractNoticePhases/View?PPI=CO1.PPI.5899436&amp;isFromPublicArea=True&amp;isModal=False</t>
  </si>
  <si>
    <t>DTOR-CPS-082-F-2020</t>
  </si>
  <si>
    <t>DTOR-CPS-FONAM-082-20</t>
  </si>
  <si>
    <t>VELASCO PEÑA CESAR ALEJANDRO</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</si>
  <si>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</si>
  <si>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14-46-101038909</t>
  </si>
  <si>
    <t>2020701501900081E</t>
  </si>
  <si>
    <t>https://community.secop.gov.co/Public/Tendering/ContractNoticePhases/View?PPI=CO1.PPI.5900038&amp;isFromPublicArea=True&amp;isModal=False</t>
  </si>
  <si>
    <t>DTOR-CPS-083-F-2020</t>
  </si>
  <si>
    <t>DTOR-CPS-FONAM-083-20</t>
  </si>
  <si>
    <t>CASTILLO ORTEGON ANDRES FELIPE</t>
  </si>
  <si>
    <t>Prestación de servicios profesionales y de apoyo para orientar las acciones priorizadas en la vigencia 2020 para la gestión integral del recurso hídrico en el Parque Nacional Natural Chinga</t>
  </si>
  <si>
    <t>14-46-101038983</t>
  </si>
  <si>
    <t xml:space="preserve">Terminacion anticipada por mutuo acuerdo 2020-03-01  y liquidacion </t>
  </si>
  <si>
    <t>2020701501900082E</t>
  </si>
  <si>
    <t>https://community.secop.gov.co/Public/Tendering/ContractNoticePhases/View?PPI=CO1.PPI.5918214&amp;isFromPublicArea=True&amp;isModal=False</t>
  </si>
  <si>
    <t>DTOR-CPS-084-F-2020</t>
  </si>
  <si>
    <t>DTOR-CPS-FONAM-084-20</t>
  </si>
  <si>
    <t>FLOREZ PASTOR IVONNE LARITZA</t>
  </si>
  <si>
    <t>Prestación de servicios profesionales y de apoyo a la gestión para dinamizar los procesos de gobernanza y planeación ambiental territorial del Parque Nacional Natural Chingaza en los municipios de San Juanito y El Calvario.</t>
  </si>
  <si>
    <t>26920-38020</t>
  </si>
  <si>
    <t>12420-40120</t>
  </si>
  <si>
    <t>14-46-101038985</t>
  </si>
  <si>
    <t>3 ADICIÓN EN VALOR y EN TIEMPO</t>
  </si>
  <si>
    <t>SE REALIZA ADICION Y PRORROGA POR 30 DIAS DEL 22/OCT/2020</t>
  </si>
  <si>
    <t>2020701501900083E</t>
  </si>
  <si>
    <t>https://community.secop.gov.co/Public/Tendering/ContractNoticePhases/View?PPI=CO1.PPI.5922080&amp;isFromPublicArea=True&amp;isModal=False</t>
  </si>
  <si>
    <t>DTOR-CPS-085-F-2020</t>
  </si>
  <si>
    <t>DTOR-CPS-FONAM-085-20</t>
  </si>
  <si>
    <t>PARRA AGUILERA JORGE LUIS</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</si>
  <si>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</si>
  <si>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14-46-101038986</t>
  </si>
  <si>
    <t>2020701501900084E</t>
  </si>
  <si>
    <t>https://community.secop.gov.co/Public/Tendering/ContractNoticePhases/View?PPI=CO1.PPI.5925330&amp;isFromPublicArea=True&amp;isModal=False</t>
  </si>
  <si>
    <t>DTOR-CPS-086-F-2020</t>
  </si>
  <si>
    <t>DTOR-CPS-FONAM-086-20</t>
  </si>
  <si>
    <t>RODRIGUEZ ORTIZ JULIANA</t>
  </si>
  <si>
    <t>Prestación de servicios profesionales y de apoyo para la gestión, investigación y monitoreo de la mastofauna del Parque Nacional Natural Chingaza.</t>
  </si>
  <si>
    <t>14-46-101038987</t>
  </si>
  <si>
    <t>2020701501900085E</t>
  </si>
  <si>
    <t>https://community.secop.gov.co/Public/Tendering/ContractNoticePhases/View?PPI=CO1.PPI.5925362&amp;isFromPublicArea=True&amp;isModal=False</t>
  </si>
  <si>
    <t>DTOR-CPS-087-F-2020</t>
  </si>
  <si>
    <t>DTOR-CPS-FONAM-087-20</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</si>
  <si>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</si>
  <si>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14-46-101039360</t>
  </si>
  <si>
    <t>2020701501900092E</t>
  </si>
  <si>
    <t xml:space="preserve">https://community.secop.gov.co/Public/Tendering/ContractNoticePhases/View?PPI=CO1.PPI.6072510&amp;isFromPublicArea=True&amp;isModal=False
</t>
  </si>
  <si>
    <t>DTOR-CPS-088-F-2020</t>
  </si>
  <si>
    <t>DTOR-CPS-FONAM-088-20</t>
  </si>
  <si>
    <t>BARRETO GUTIERREZ LAURA LORENA</t>
  </si>
  <si>
    <t>Prestación de servicios profesionales y de apoyo para orientar las acciones priorizadas en la vigencia 2020 para la gestión integral del recurso hídrico en el Parque Nacional Natural Chingaza.</t>
  </si>
  <si>
    <t>14-46-101039981</t>
  </si>
  <si>
    <t>2020701501900093E</t>
  </si>
  <si>
    <t>https://community.secop.gov.co/Public/Tendering/ContractNoticePhases/View?PPI=CO1.PPI.6351546&amp;isFromPublicArea=True&amp;isModal=False</t>
  </si>
  <si>
    <t>DTOR-CPS-089-F-2020</t>
  </si>
  <si>
    <t>DTOR-CPS-FONAM-089-20</t>
  </si>
  <si>
    <t>ACOSTA RUGE GERMAN ANDRES</t>
  </si>
  <si>
    <t>Prestación de Servicios Profesionales para la generación y formulación de los proyectos de infraestructura de telecomunicaciones y recuperación de los sistemas existentes en la entidad con énfasis en el PNN Chingaza.</t>
  </si>
  <si>
    <t>14-46-101040276</t>
  </si>
  <si>
    <t>2020701501900094E</t>
  </si>
  <si>
    <t>https://community.secop.gov.co/Public/Tendering/ContractNoticePhases/View?PPI=CO1.PPI.6531664&amp;isFromPublicArea=True&amp;isModal=False</t>
  </si>
  <si>
    <t>DTOR-CPS-090-F-2020</t>
  </si>
  <si>
    <t>DTOR-CPS-FONAM-090-20</t>
  </si>
  <si>
    <t>GALAN NAVARRO REMY ALEXANDER</t>
  </si>
  <si>
    <t>Prestación de servicios profesionales para la administración del Sistema de Información Geográfica y migración de los geoprocesos, relacionados con las estrategias de manejo, con énfasis en el PNN Chingaza.</t>
  </si>
  <si>
    <t>14-46-101040278</t>
  </si>
  <si>
    <t>2020701501900095E</t>
  </si>
  <si>
    <t>https://community.secop.gov.co/Public/Tendering/ContractNoticePhases/View?PPI=CO1.PPI.6532990&amp;isFromPublicArea=True&amp;isModal=False</t>
  </si>
  <si>
    <t>DTOR-CPS-091-F-2020</t>
  </si>
  <si>
    <t>DTOR-CPS-FONAM-091-20</t>
  </si>
  <si>
    <t>PARDO YAGUE LUIS GUILLERMO</t>
  </si>
  <si>
    <t>Prestación de servicios profesionales y de apoyo a la gestión para la implementación de las líneas estratégicas priorizadas para la vigencia 2020 del Plan de Ordenamiento Ecoturístico del Parque Nacional Natural Tinigua</t>
  </si>
  <si>
    <t>14-46101040301</t>
  </si>
  <si>
    <t>1. SI</t>
  </si>
  <si>
    <t>CAMBIO DE OBLIGACIONES POR EMERGENCIA COVID</t>
  </si>
  <si>
    <t>2020701501900096E</t>
  </si>
  <si>
    <t>https://community.secop.gov.co/Public/Tendering/ContractNoticePhases/View?PPI=CO1.PPI.6531453&amp;isFromPublicArea=True&amp;isModal=False</t>
  </si>
  <si>
    <t>DTOR-CPS-092-F-2020</t>
  </si>
  <si>
    <t>DTOR-CPS-FONAM-092-20</t>
  </si>
  <si>
    <t>MANOSALVA MORENO LEONARDO</t>
  </si>
  <si>
    <t>14-46-101040369</t>
  </si>
  <si>
    <t>2020701501900087E</t>
  </si>
  <si>
    <t>https://community.secop.gov.co/Public/Tendering/ContractNoticePhases/View?PPI=CO1.PPI.6583493&amp;isFromPublicArea=True&amp;isModal=False</t>
  </si>
  <si>
    <t>DTOR-CPS-093-F-2020</t>
  </si>
  <si>
    <t>DTOR-CPS-FONAM-093-20</t>
  </si>
  <si>
    <t>ROJAS CORTES DIEGO EFREM</t>
  </si>
  <si>
    <t>Prestación de servicios profesionales para el ajuste, actualización, soporte y desarrollo de las aplicaciones Web que usa el Parque Nacional Natural Chingaza para el desarrollo de las estrategias de manejo.</t>
  </si>
  <si>
    <t>14-46-101040593</t>
  </si>
  <si>
    <t>2020701501900097E</t>
  </si>
  <si>
    <t>https://community.secop.gov.co/Public/Tendering/ContractNoticePhases/View?PPI=CO1.PPI.6858982&amp;isFromPublicArea=True&amp;isModal=False</t>
  </si>
  <si>
    <t>CA-001F-2020</t>
  </si>
  <si>
    <t>DTOR-CA-001-20</t>
  </si>
  <si>
    <t>ANGELICA MARIA PIÑEROS LADINO</t>
  </si>
  <si>
    <t>Arrendamiento de bien inmueble en la cll 12 CRA 9 barrio esperanza municipio de medina para el funcionamiento  de sede adminitiva pnn chingaza</t>
  </si>
  <si>
    <t>1 ARRENDAMIENTO y/o ADQUISICIÓN DE INMUEBLES</t>
  </si>
  <si>
    <t>6 NO CONSTITUYÓ GARANTÍAS</t>
  </si>
  <si>
    <t>99999998 NO SE DILIGENCIA INFORMACIÓN PARA ESTE FORMULARIO EN ESTE PERÍODO DE REPORTE</t>
  </si>
  <si>
    <t>2020701501300001E</t>
  </si>
  <si>
    <t>https://community.secop.gov.co/Public/Tendering/ContractNoticePhases/View?PPI=CO1.PPI.5608130&amp;isFromPublicArea=True&amp;isModal=False</t>
  </si>
  <si>
    <t>CA-002F-2020</t>
  </si>
  <si>
    <t>DTOR-CA-002-20</t>
  </si>
  <si>
    <t>JOSE ALDEMAR ALVAREZ VANEGAS</t>
  </si>
  <si>
    <t>Arrendamiento de bien inmueble en la CRA 3A 9-06  municipio de San Juanito para el funcionamiento  de sede adminitiva pnn chingaza</t>
  </si>
  <si>
    <t>2020701501300002E</t>
  </si>
  <si>
    <t>https://community.secop.gov.co/Public/Tendering/ContractNoticePhases/View?PPI=CO1.PPI.5610048&amp;isFromPublicArea=True&amp;isModal=False</t>
  </si>
  <si>
    <t>CA-003F-2020</t>
  </si>
  <si>
    <t>DTOR-CA-003-20</t>
  </si>
  <si>
    <t>PEÑA PINEDA MARIA UGENIA</t>
  </si>
  <si>
    <t>ARRENDADMIENTO DEL INMUEBLE UBICADO EN LA CRA 4 /  2-65 BARRIO NARIÑO DEL MUNICIPIO DE GACHAL (C/MARCA) PARA FUNCIONAMIENTO SEDE OPERATIVA EL PNN CHINGAZA</t>
  </si>
  <si>
    <t>2020701501300003E</t>
  </si>
  <si>
    <t>AMP-OC45275-F-2020</t>
  </si>
  <si>
    <t>OC 45275</t>
  </si>
  <si>
    <t>ORGANIZACION TERPEL S.A.</t>
  </si>
  <si>
    <t>CONTRATO DE COMBUSTIBLES Y LUBRICANTES, SECTOR BOGOTA PNN SUMAPAZ-MEM 20207190000293.</t>
  </si>
  <si>
    <t>6 ACUERDO MARCO DE PRECIO</t>
  </si>
  <si>
    <t>21 ORDEN DE COMPRA</t>
  </si>
  <si>
    <t>2 PERSONA JURIDICA</t>
  </si>
  <si>
    <t>1 NIT</t>
  </si>
  <si>
    <t>2020701502300016E</t>
  </si>
  <si>
    <t>https://www.colombiacompra.gov.co/tienda-virtual-del-estado-colombiano/ordenes-compra/45275</t>
  </si>
  <si>
    <t>AMP-OC45490-F-2020</t>
  </si>
  <si>
    <t>OC 45490</t>
  </si>
  <si>
    <t>SUMINISTRO DE COMBUSTIBLE PARA EL PARQUE ASIGNADO SIERRA LA MACARENA CIUDAD VCIO DURANTE VIGENCIA 2020-MEM 20207170000573</t>
  </si>
  <si>
    <t>2020701502300017E</t>
  </si>
  <si>
    <t>https://www.colombiacompra.gov.co/tienda-virtual-del-estado-colombiano/ordenes-compra/45490</t>
  </si>
  <si>
    <t>AMP-OC454905-F-2020</t>
  </si>
  <si>
    <t>1 ADICIÓN EN VALOR (DIFERENTE A PRÓRROGAS)</t>
  </si>
  <si>
    <t>SE REALIZA REDUCCION EN 2 MILLONES FECHA 22 DE JULIO- PNN TINIGUA</t>
  </si>
  <si>
    <t>AMP-OC45504-F-2020</t>
  </si>
  <si>
    <t>OC 45504</t>
  </si>
  <si>
    <t>BIG PASS S.A.S</t>
  </si>
  <si>
    <t>CONTRATO DE COMBUSTIBLES Y LUBRICANTES, SECTOR META PNN SUMAPAZ-MEM 20207190000303.</t>
  </si>
  <si>
    <t>2020701502300018E</t>
  </si>
  <si>
    <t>https://www.colombiacompra.gov.co/tienda-virtual-del-estado-colombiano/ordenes-compra/45504</t>
  </si>
  <si>
    <t>AMP-OC45513-F-2020</t>
  </si>
  <si>
    <t>OC 45513</t>
  </si>
  <si>
    <t>SUMINISTRO DE COMBUSTIBLE PARA LA CIUDAD DE NEIVA VIGENCIA 2020-MEM 20207180000653.</t>
  </si>
  <si>
    <t>SE REALIZA REDUCCION EN 6 MILLONES FECHA 23 DE JULIO</t>
  </si>
  <si>
    <t>2020701502300019E</t>
  </si>
  <si>
    <t>https://www.colombiacompra.gov.co/tienda-virtual-del-estado-colombiano/ordenes-compra/45513</t>
  </si>
  <si>
    <t>AMP-OC45735-F-2020</t>
  </si>
  <si>
    <t>OC 45735</t>
  </si>
  <si>
    <t>Suministro de combustible (Gasolina corriente, Diésel) en la ciudad de Bogotá D.C para el parque automotor del Parque Nacional Natural Chingaza de conformidad con lo estipulado en el Acuerdo Marco de Precios.</t>
  </si>
  <si>
    <t>28320-29520</t>
  </si>
  <si>
    <t>19320-19420</t>
  </si>
  <si>
    <t>SE REALIZA REDUCCION EN 20 MILLONES FECHA 22 DE JULIO</t>
  </si>
  <si>
    <t>2020701502300001E</t>
  </si>
  <si>
    <t>https://www.colombiacompra.gov.co/tienda-virtual-del-estado-colombiano/ordenes-compra/45735</t>
  </si>
  <si>
    <t>AMP-OC45841-F-2020</t>
  </si>
  <si>
    <t>OC 45841</t>
  </si>
  <si>
    <t>SUBATOURS SAS</t>
  </si>
  <si>
    <t>Suministro de tiquetes aéreos nacionales para el desplazamiento de funcionarios y contratistas de Parques Nacionales Naturales de Colombia, principalmente de la Dirección Territorial Orinoquía y sus áreas adscritas (Parques Nacionales Naturales de Tinigua, Cordillera de los Picachos, Sierra de la Macarena y El Tuparro), durante la vigencia 2020 mediante la modalidad de Acuerdo Marco de Precios.</t>
  </si>
  <si>
    <t>12420-12520-12620-12720-10420-10520-10620-10720-12220-12320-17120-17220</t>
  </si>
  <si>
    <t>20820 AL 22020</t>
  </si>
  <si>
    <t xml:space="preserve">PNN Tinigua- PNN Tuparro- PNN Picachos- PNN Macarena </t>
  </si>
  <si>
    <t>EDGAR OLAYA OSPINA</t>
  </si>
  <si>
    <t>CONTRATO COMPARTIDO PNN TINIGUA  9.009.100 PNN MACARENA 8.490.000 PNN TUPARRO 14.916.000 PNN PICACHOS 6.000.016// REDUCION DE 10 MILLONES TINIGUA 3.000.000-MACARENA 2.122.500- TUPARRO 3.377.496 - PICACHOS 1.500.004</t>
  </si>
  <si>
    <t>2020701502300002E</t>
  </si>
  <si>
    <t>https://www.colombiacompra.gov.co/tienda-virtual-del-estado-colombiano/ordenes-compra/45841</t>
  </si>
  <si>
    <t>AMP-OC45948-F-2020</t>
  </si>
  <si>
    <t>OC 45948</t>
  </si>
  <si>
    <t>SODEXO SERVICIOS DE BENEFICIOS E INCENTIVOS COLOMBIA S.A.</t>
  </si>
  <si>
    <t>Suministro de combustible (Gasolina corriente, Diésel) para el parque automotor del PNN Sierra de la Macarena a través de una estación de servicio ubicada en el Municipio de Granada - Meta, a través del Acuerdo Marco de Precios.</t>
  </si>
  <si>
    <t>2020701502300003E</t>
  </si>
  <si>
    <t>https://www.colombiacompra.gov.co/tienda-virtual-del-estado-colombiano/ordenes-compra/45948</t>
  </si>
  <si>
    <t>AMP-OC45972-F-2020</t>
  </si>
  <si>
    <t>OC 45972</t>
  </si>
  <si>
    <t>Suministro de combustible (Gasolina Corriente, Diesel a través de valeras para el parque automotor asignado al PNN Tinigua a través de una estación de servicio ubicada en el municipio de Uribe.</t>
  </si>
  <si>
    <t>2 ADICIÓN EN TIEMPO (PRÓRROGAS)</t>
  </si>
  <si>
    <t>PRORROGA POR 228 DIAS CON FECHA DEL 11 DE MAYO</t>
  </si>
  <si>
    <t>2020701502300004E</t>
  </si>
  <si>
    <t>https://www.colombiacompra.gov.co/tienda-virtual-del-estado-colombiano/ordenes-compra/45972</t>
  </si>
  <si>
    <t>AMP-OC46216-F-2020</t>
  </si>
  <si>
    <t>OC 46216</t>
  </si>
  <si>
    <t>Combustible (Gasolina Corriente, Diesel) a través de valeras para el parque automotor asignado al DNMI Cinaruco a través de una estación de servicio ubicada en el municipio de Cravo Norte, Tame- Arauca, de conformidad con el Acuerdo Marco de Precios.</t>
  </si>
  <si>
    <t>14920-15020</t>
  </si>
  <si>
    <t>26320-26420</t>
  </si>
  <si>
    <t>2020701502300005E</t>
  </si>
  <si>
    <t>https://www.colombiacompra.gov.co/tienda-virtual-del-estado-colombiano/ordenes-compra/46216</t>
  </si>
  <si>
    <t>AMP-OC46213-F-2020</t>
  </si>
  <si>
    <t>OC 46213</t>
  </si>
  <si>
    <t>Combustible (Gasolina corriente, Diésel) para el parque automotor asignado al Parque Nacional Natural Chingaza en Municipio de Gachalá - Cundinamarca - de conformidad con el Acuerdo Marco de Precios</t>
  </si>
  <si>
    <t>2020701502300006E</t>
  </si>
  <si>
    <t>https://www.colombiacompra.gov.co/tienda-virtual-del-estado-colombiano/ordenes-compra/46213</t>
  </si>
  <si>
    <t>AMP-OC46215-F-2020</t>
  </si>
  <si>
    <t>OC 46215</t>
  </si>
  <si>
    <t>DISTRACOM S.A.</t>
  </si>
  <si>
    <t>Combustible (Gasolina corriente, Diésel) para el parque automotor asignado al Parque Nacional Natural Chingaza en Municipio de Medina - Cundinamarca - a través del Acuerdo Marco de Precios</t>
  </si>
  <si>
    <t>ADICION EN 1.500.000 DEL 07 DE JULIO</t>
  </si>
  <si>
    <t>2020701502300007E</t>
  </si>
  <si>
    <t>https://www.colombiacompra.gov.co/tienda-virtual-del-estado-colombiano/ordenes-compra/46215</t>
  </si>
  <si>
    <t>AMP-OC46327-F-2020</t>
  </si>
  <si>
    <t>OC 46327</t>
  </si>
  <si>
    <t>Suministro de combustible (Gasolina Corriente, Diesel) a través de valeras para el parque automotor asignado al Parque Nacional Natural Tinigua y el Parque Nacional Natural Sierra de la Macarena a través de una estación de servicio ubicada en el municipio de La Macarena de conformidad con el Acuerdo Marco de Precios.</t>
  </si>
  <si>
    <t>19320-14020</t>
  </si>
  <si>
    <t>27620-27720</t>
  </si>
  <si>
    <t>PNN Tinigua - PNN Macarena</t>
  </si>
  <si>
    <t>CONTRATO COMPARTIDO PNN TINIGUA 4.014.000 PNN MACARENA 2.000.000</t>
  </si>
  <si>
    <t>2020701502300008E</t>
  </si>
  <si>
    <t>https://www.colombiacompra.gov.co/tienda-virtual-del-estado-colombiano/ordenes-compra/45956</t>
  </si>
  <si>
    <t>AMP-OC47183-F-2020</t>
  </si>
  <si>
    <t>OC 47183</t>
  </si>
  <si>
    <t>Suministro de combustibles (Gasolina corriente, ACPM) para el parque automotor asignado al Parque Nacional Natural El Tuparro en el municipio de Puerto Carreño –Vichada de conformidad con el Acuerdo Marco de Precios.</t>
  </si>
  <si>
    <t>209-210-219-211-207-206</t>
  </si>
  <si>
    <t>290-291-292-293-294-29520</t>
  </si>
  <si>
    <t>2020701502300024E</t>
  </si>
  <si>
    <t>https://www.colombiacompra.gov.co/tienda-virtual-del-estado-colombiano/ordenes-compra/47183</t>
  </si>
  <si>
    <t>AMP-OC50171-F-2020</t>
  </si>
  <si>
    <t>OC 50171</t>
  </si>
  <si>
    <t>Suministro de combustible (Gasolina Corriente, Diesel) a través de valeras para el parque utomotor asignado al DNMI Cinaruco a través de una estación de servicio ubicada en el municipio de Yopal (Casanare), de conformidad con el Acuerdo Marco de Precios.</t>
  </si>
  <si>
    <t>2020701502300028E</t>
  </si>
  <si>
    <t>AMP-OC53137-F-2020</t>
  </si>
  <si>
    <t>OC 53137</t>
  </si>
  <si>
    <t>SUMIMAS S A S</t>
  </si>
  <si>
    <t xml:space="preserve">Compra de impresora multifuncional para el Parque Nacional Natural Chingaza de conformidad con lo establecido en el AMP  
LíneaPresupuesto </t>
  </si>
  <si>
    <t>2020701502300032E</t>
  </si>
  <si>
    <t>AMP-OC53641-F-2020</t>
  </si>
  <si>
    <t>OC 53461</t>
  </si>
  <si>
    <t>FALABELLA DE COLOMBIA S A</t>
  </si>
  <si>
    <t>Compraventa de bienes y enseres para la sedes municipales y puestos de control del Parque Nacional Natural Chingaza, de conformidad con lo establecido por Colombia Compra Eficiente y la Guía para la Adquisición en Gran Almacén</t>
  </si>
  <si>
    <t>2020701502300033E</t>
  </si>
  <si>
    <t>https://www.colombiacompra.gov.co/tienda-virtual-del-estado-colombiano/ordenes-compra/53461</t>
  </si>
  <si>
    <t>AMP-OC53572-F-2020</t>
  </si>
  <si>
    <t>OC 53572</t>
  </si>
  <si>
    <t>ALFAPEOPLE ANDINO S A S</t>
  </si>
  <si>
    <t>Adquisición de Licencias office 2019 Goverment olp para el parque el Parque Nacional Natural Chingaza de la Dirección Territorial Orinoquia.</t>
  </si>
  <si>
    <t>SE REALIZA ADICION  363.830 Y PRORROGA POR 14 DIAS DEL 11 DE SEPTIEMBRE</t>
  </si>
  <si>
    <t>2020701502300031E</t>
  </si>
  <si>
    <t>https://www.colombiacompra.gov.co/tienda-virtual-del-estado-colombiano/ordenes-compra/53572</t>
  </si>
  <si>
    <t>AMP-OC54094-F-2020</t>
  </si>
  <si>
    <t>OC 54094</t>
  </si>
  <si>
    <t>COLOMBIANA DE COMERCIO S.A.</t>
  </si>
  <si>
    <t>Compra de pequeños electrodomésticos para las diferentes sedes PNN Chingaza a través de la Tienda Virtual del Estado Colombiano</t>
  </si>
  <si>
    <t>2020701502300034E</t>
  </si>
  <si>
    <t>https://www.colombiacompra.gov.co/tienda-virtual-del-estado-colombiano/ordenes-compra/54094</t>
  </si>
  <si>
    <t>AMP-OC54704-F-2020</t>
  </si>
  <si>
    <t>OC54704</t>
  </si>
  <si>
    <t>VENEPLAST LTDA</t>
  </si>
  <si>
    <t xml:space="preserve">Papelería para el PNN Chingaza </t>
  </si>
  <si>
    <t>2020701502300035E</t>
  </si>
  <si>
    <t>https://www.colombiacompra.gov.co/tienda-virtual-del-estado-colombiano/ordenes-compra/54704</t>
  </si>
  <si>
    <t>CCV-001-F-2020</t>
  </si>
  <si>
    <t>DTOR-IP-001-20</t>
  </si>
  <si>
    <t>AGROPALMAR DEL LLANO SAS</t>
  </si>
  <si>
    <t>Compra de valeras de tiquetes fluviales para el servicio de desplazamiento de funcionarios y contratistas del Parque Nacional Natural El Tuparro en la ruta Puerto Carreño - Casuario - Puerto Carreño mediante la modalidad de valeras.</t>
  </si>
  <si>
    <t>5 MÍNIMA CUANTÍA</t>
  </si>
  <si>
    <t>3 COMPRAVENTA y/o SUMINISTRO</t>
  </si>
  <si>
    <t>COMPRAVENTA</t>
  </si>
  <si>
    <t>46 CUMPLIM+ ESTABIL_CALIDAD D OBRA+ PAGO D SALARIOS_PRESTAC SOC LEGALES</t>
  </si>
  <si>
    <t>30-44-101075561</t>
  </si>
  <si>
    <t>2020701501400001E</t>
  </si>
  <si>
    <t>https://community.secop.gov.co/Public/Tendering/ContractNoticePhases/View?PPI=CO1.PPI.6018701&amp;isFromPublicArea=True&amp;isModal=False</t>
  </si>
  <si>
    <t>CCV-002-F-2020-1</t>
  </si>
  <si>
    <t>DTOR-IP-002-20</t>
  </si>
  <si>
    <t>MAQUINAGRO SA</t>
  </si>
  <si>
    <t xml:space="preserve">Compra de herramientas manuales de corte (Guadaña) para el mantenimiento y limpieza de los alrededores del Centro Administrativo El Tomo y Centro de Visitantes Maipures (PNN EL TUPARRO) y sede de Cerrillo (PNN SIERRA DE LA MACARENA).
</t>
  </si>
  <si>
    <t>44 CUMPLIM+ CALIDAD_CORRECTO FUNCIONAM D LOS BIENES SUMIN</t>
  </si>
  <si>
    <t>41-44-101229004</t>
  </si>
  <si>
    <t>2020701501400002E</t>
  </si>
  <si>
    <t xml:space="preserve">https://community.secop.gov.co/Public/Tendering/ContractNoticePhases/View?PPI=CO1.PPI.6021243&amp;isFromPublicArea=True&amp;isModal=False
</t>
  </si>
  <si>
    <t>CCV-002-F-2020-2</t>
  </si>
  <si>
    <t>CCV-003-F-2020</t>
  </si>
  <si>
    <t>DTOR-IP-003-20</t>
  </si>
  <si>
    <t>CHAVARRO VIVIAN PAOLA</t>
  </si>
  <si>
    <t>Adquisición de raciones de campaña para realizar recorridos de PVC y monitoreo al interior del PNN EL TUPARRO</t>
  </si>
  <si>
    <t>45 CUMPLIM+ CALIDAD DL SERVICIO</t>
  </si>
  <si>
    <t>15-44-101224881</t>
  </si>
  <si>
    <t>2020701501400003E</t>
  </si>
  <si>
    <t xml:space="preserve">https://community.secop.gov.co/Public/Tendering/ContractNoticePhases/View?PPI=CO1.PPI.6025277&amp;isFromPublicArea=True&amp;isModal=False
</t>
  </si>
  <si>
    <t>CCV-004-F-2020</t>
  </si>
  <si>
    <t>DTOR-IP-007-20</t>
  </si>
  <si>
    <t>PEÑA ROJAS JUAN FRANCISCO</t>
  </si>
  <si>
    <t>Compra de valeras para el suministro de combustible (Gasolina corriente, Diésel) y lubricantes (Aceites) para el parque automotor del PNN Sierra de la Macarena ya través de una estación de servicio ubicada en el Municipio de Vistahermosa y San Juan de Arama - Meta</t>
  </si>
  <si>
    <t>13920-14120</t>
  </si>
  <si>
    <t>20120-20220</t>
  </si>
  <si>
    <t>30-46-101005361</t>
  </si>
  <si>
    <t>2020701501400004E</t>
  </si>
  <si>
    <t>https://community.secop.gov.co/Public/Tendering/ContractNoticePhases/View?PPI=CO1.PPI.6148548&amp;isFromPublicArea=True&amp;isModal=False</t>
  </si>
  <si>
    <t>CCV-005-F-2020</t>
  </si>
  <si>
    <t>DTOR-IP-008-20</t>
  </si>
  <si>
    <t>MONTAÑA BORRAY LEONIDAS RICARDO</t>
  </si>
  <si>
    <t>Adquisición de combustible y lubricantes a través del sistema de valeras en el Municipio de Pasca, departamento de Cundinamarca, para el parque automotor asignado al Parque Nacional Natural Sumapaz.</t>
  </si>
  <si>
    <t>14-44-101116612</t>
  </si>
  <si>
    <t>SE ADICIONA EN 1.0000.0000 POR FUENTE GN CDP 24420-RP 41920 Y PRORROGA POR 230 DIAS DEL 04 DE MAYO</t>
  </si>
  <si>
    <t>2020701501400005E</t>
  </si>
  <si>
    <t>https://community.secop.gov.co/Public/Tendering/ContractNoticePhases/View?PPI=CO1.PPI.6167525&amp;isFromPublicArea=True&amp;isModal=False</t>
  </si>
  <si>
    <t>CCV-006-F-2020</t>
  </si>
  <si>
    <t>DTOR-IP-013-20</t>
  </si>
  <si>
    <t>INVERSIONES SUPERMARKET L&amp;C SAS</t>
  </si>
  <si>
    <t>Adquisición de raciones de campaña, para adelantar las actividades misionales de los Parques Nacionales Naturales Sierra de la Macarena y Parques Nacionales Naturales Tinigua</t>
  </si>
  <si>
    <t>19620-20420</t>
  </si>
  <si>
    <t>27220-27120</t>
  </si>
  <si>
    <t>30-44-101037730</t>
  </si>
  <si>
    <t>CONTRATO COMPARTIDO PNN MACARENA 4.316.331 PNN TINIGUA 2.992.338; ADICION EN VALOR POR 683.292 01 DE JUNIO</t>
  </si>
  <si>
    <t>2020701501400006E</t>
  </si>
  <si>
    <t>https://community.secop.gov.co/Public/Tendering/ContractNoticePhases/View?PPI=CO1.PPI.6401255&amp;isFromPublicArea=True&amp;isModal=False</t>
  </si>
  <si>
    <t>CCV-007-F-2020</t>
  </si>
  <si>
    <t>DTOR-IP-015-20</t>
  </si>
  <si>
    <t>Compra de valeras para el servicio de transporte Fluvial “pasos por planchón” caño Dagua y caño Mesetas para el desplazamiento de los funcionarios.</t>
  </si>
  <si>
    <t>30-44-101037746</t>
  </si>
  <si>
    <t>2020701501400007E</t>
  </si>
  <si>
    <t>https://community.secop.gov.co/Public/Tendering/ContractNoticePhases/View?PPI=CO1.PPI.6407257&amp;isFromPublicArea=True&amp;isModal=False</t>
  </si>
  <si>
    <t>CCV-008-F-2020</t>
  </si>
  <si>
    <t>DTOR-IP-021-20</t>
  </si>
  <si>
    <t>MEDINA ALONSO PABLO VICENTE</t>
  </si>
  <si>
    <t>Adquisición de insumos veterinarios para jornadas de esterilización en zona con función amortiguadora del Parque
Nacional Natural Cordillera de los Picachos</t>
  </si>
  <si>
    <t>8 MUNDIAL SEGUROS</t>
  </si>
  <si>
    <t>B-100012191</t>
  </si>
  <si>
    <t>SE PRORROGA POR 30 DIAS TERMINA EL 30 DE MAYO</t>
  </si>
  <si>
    <t>2020701501400008E</t>
  </si>
  <si>
    <t>https://community.secop.gov.co/Public/Tendering/ContractNoticePhases/View?PPI=CO1.PPI.6585279&amp;isFromPublicArea=True&amp;isModal=False</t>
  </si>
  <si>
    <t>CCV-009-F-2020</t>
  </si>
  <si>
    <t>DTOR-IP-022-20</t>
  </si>
  <si>
    <t>GRUPO STANDARD COLOMBIA S.A.S</t>
  </si>
  <si>
    <t>Adquisición de extintor  polvo químico seco ABC multipropósito base de fosfato mono amónico para el Distrito Nacional de Manejo Integrado Cinaruco.</t>
  </si>
  <si>
    <t>14-46-101040969</t>
  </si>
  <si>
    <t>2020701501400009E</t>
  </si>
  <si>
    <t>https://community.secop.gov.co/Public/Tendering/ContractNoticePhases/View?PPI=CO1.PPI.6604123&amp;isFromPublicArea=True&amp;isModal=False</t>
  </si>
  <si>
    <t>CCV-010-F-2020</t>
  </si>
  <si>
    <t>DTOR-IP-027-20</t>
  </si>
  <si>
    <t>METALMALLAS Y ARQUITECTURA DEL CARIBE S.A.S.</t>
  </si>
  <si>
    <t>Adquisición de elementos para atención de incendios forestales en el PNN EL TUPARRO.</t>
  </si>
  <si>
    <t>13 SURAMERICANA</t>
  </si>
  <si>
    <t>2605506-1</t>
  </si>
  <si>
    <t>SE PRORROGA 30 DIAS DEL 28 DE MAYO</t>
  </si>
  <si>
    <t>2020701501400010E</t>
  </si>
  <si>
    <t>https://community.secop.gov.co/Public/Tendering/ContractNoticePhases/View?PPI=CO1.PPI.6653470&amp;isFromPublicArea=True&amp;isModal=False</t>
  </si>
  <si>
    <t>CCV-011-F-2020</t>
  </si>
  <si>
    <t>DTOR-IP-029-20</t>
  </si>
  <si>
    <t>COOPERATIVA MULTIACTIVA DE PROVISION DE BIENES Y SERVICIOS DE CONTRATACION ESTATAL</t>
  </si>
  <si>
    <t>Adquisición de elementos para atención de incendios forestales en el PNN Sierra de la Macarena.</t>
  </si>
  <si>
    <t>30-44-101037887</t>
  </si>
  <si>
    <t>SE PRORROGA 33 DIAS FECHA 27 DE MAYO, HASTA EL 16 DE JULIO</t>
  </si>
  <si>
    <t>2020701501400011E</t>
  </si>
  <si>
    <t>https://community.secop.gov.co/Public/Tendering/ContractNoticePhases/View?PPI=CO1.PPI.6655195&amp;isFromPublicArea=True&amp;isModal=False</t>
  </si>
  <si>
    <t>CCV-012-F-2020</t>
  </si>
  <si>
    <t>DTOR-IP-034-20</t>
  </si>
  <si>
    <t>INFARMED S.A.S.</t>
  </si>
  <si>
    <t>Adquisición de elementos para botiquín de primeros auxilios y sueros antiofídicos con destino al Parque Nacional Natural Tinigua y al Parque Nacional Natural Sierra de la Macarena</t>
  </si>
  <si>
    <t>19120-14820</t>
  </si>
  <si>
    <t>29620-29720</t>
  </si>
  <si>
    <t>14 ASEGURADORA SOLIDARIA</t>
  </si>
  <si>
    <t>400-47-994000069621</t>
  </si>
  <si>
    <t>CONTRATO COMPARTIDO PNN MACARENA 426.000 PNN TINIGUA 2.075.000; ADICION 802.600 TINIGUA Y 441.000 MACARENA DEL 28 DE MAYO</t>
  </si>
  <si>
    <t>2020701501400012E</t>
  </si>
  <si>
    <t>https://community.secop.gov.co/Public/Tendering/ContractNoticePhases/View?PPI=CO1.PPI.6853154&amp;isFromPublicArea=True&amp;isModal=False</t>
  </si>
  <si>
    <t>CCV-013-F-2020</t>
  </si>
  <si>
    <t>DTOR-IP-037-20</t>
  </si>
  <si>
    <t>LLANTAS E IMPORTACIONES SAGU S.A.S</t>
  </si>
  <si>
    <t>Compra de Llantas para los vehículos asignados al Parque Nacional Natural Tinigua en el municipio de Uribe</t>
  </si>
  <si>
    <t>49 CUMPLIM+ ESTABIL_CALIDAD D OBRA+ CALIDAD_CORRECTO FUNCIONAM D LOS BIENES SUMIN</t>
  </si>
  <si>
    <t>11-44-101151426</t>
  </si>
  <si>
    <t>PRORROGA 40 DIAS 16 DE MAYO</t>
  </si>
  <si>
    <t>2020701501400013E</t>
  </si>
  <si>
    <t>https://community.secop.gov.co/Public/Tendering/ContractNoticePhases/View?PPI=CO1.PPI.6890130&amp;isFromPublicArea=True&amp;isModal=False</t>
  </si>
  <si>
    <t>CCV-014-F-2020</t>
  </si>
  <si>
    <t>DTOR-IP-039-20</t>
  </si>
  <si>
    <t>POLO GASCA DUBERNEY</t>
  </si>
  <si>
    <t>Adquisición de raciones de campaña con destino al Distrito Nacional de Manejo Integrado Cinaruco de acuerdo
con las condiciones mínimas exigidas en el Municipio de Cravo Norte-Arauca.</t>
  </si>
  <si>
    <t>30-46-101005496</t>
  </si>
  <si>
    <t>2020701501400014E</t>
  </si>
  <si>
    <t>https://community.secop.gov.co/Public/Tendering/ContractNoticePhases/View?PPI=CO1.PPI.6912534&amp;isFromPublicArea=True&amp;isModal=False</t>
  </si>
  <si>
    <t>CCV-015-F-2020</t>
  </si>
  <si>
    <t>DTOR-IP-038-20</t>
  </si>
  <si>
    <t>Adquisición de llantas para las motocicletas y vehículos asignados al Parque Nacional Natural Cordillera de los Picachos</t>
  </si>
  <si>
    <t>11-44-101151593</t>
  </si>
  <si>
    <t>2020701501400015E</t>
  </si>
  <si>
    <t>https://community.secop.gov.co/Public/Tendering/ContractNoticePhases/View?PPI=CO1.PPI.6912521&amp;isFromPublicArea=True&amp;isModal=False</t>
  </si>
  <si>
    <t>CCV-016-F-2020</t>
  </si>
  <si>
    <t>DTOR-IP-041-20</t>
  </si>
  <si>
    <t>Compra de elementos para alojamiento y campaña con destino a los PNN Sierra de la Macarena y el PNN Tinigua</t>
  </si>
  <si>
    <t>14520-18320</t>
  </si>
  <si>
    <t>30320-30420</t>
  </si>
  <si>
    <t>2608596-6</t>
  </si>
  <si>
    <t>CONTRATO COMPARTIDO PNN MACARENA 3.909.316 PNN TINIGUA 10.149.733; ADICION 2.069.702 TINIGUA Y 1.044.120 MACARENA DEL 20 DE MAYO; PRORROGA X 30 DIAS DEL 18 DE JUNIO HASTA EL 27 DE JULIO</t>
  </si>
  <si>
    <t>2020701501400016E</t>
  </si>
  <si>
    <t>https://community.secop.gov.co/Public/Tendering/ContractNoticePhases/View?PPI=CO1.PPI.7069990&amp;isFromPublicArea=True&amp;isModal=False</t>
  </si>
  <si>
    <t>CCV-017-F-2020</t>
  </si>
  <si>
    <t>DTOR-IP-048-20</t>
  </si>
  <si>
    <t>DUARTE PARRADO GERMAN</t>
  </si>
  <si>
    <t>Compra de elementos de papelería asignados al PNN El Tuparro.</t>
  </si>
  <si>
    <t>30-46101005577</t>
  </si>
  <si>
    <t>2020701501400019E</t>
  </si>
  <si>
    <t>https://community.secop.gov.co/Public/Tendering/ContractNoticePhases/View?PPI=CO1.PPI.7252305&amp;isFromPublicArea=True&amp;isModal=False</t>
  </si>
  <si>
    <t>CCV-018-F-2020</t>
  </si>
  <si>
    <t>DTOR-IP-051-20</t>
  </si>
  <si>
    <t>Contratar el servicio de apoyo logístico durante la realización de eventos de socialización y seguimiento del Plan de Manejo del parque con actores estratégicos y espacios de dialogo entornos a Uso, Ocupación y tenencia.</t>
  </si>
  <si>
    <t>B1000012370</t>
  </si>
  <si>
    <t>2020701501400020E</t>
  </si>
  <si>
    <t>https://community.secop.gov.co/Public/Tendering/ContractNoticePhases/View?PPI=CO1.PPI.7292846&amp;isFromPublicArea=True&amp;isModal=False</t>
  </si>
  <si>
    <t>CCV-019-F-2020</t>
  </si>
  <si>
    <t>DTOR-IP-058-20</t>
  </si>
  <si>
    <t>Compra de insumos farmacéuticos para el manejo de seguridad y salud en el trabajo del Parque Nacional Natural Cordillera de los Picachos.</t>
  </si>
  <si>
    <t>30-44-101038125</t>
  </si>
  <si>
    <t>2020701501400017E</t>
  </si>
  <si>
    <t>CCV-020-F-2020</t>
  </si>
  <si>
    <t>DTOR-IP-063-20</t>
  </si>
  <si>
    <t>DATUM INGENIERIA SAS</t>
  </si>
  <si>
    <t>Adquisición de equipos de navegación y verificación, que permitan la ejecución de procesos priorizados en las líneas de gestión que adelanta el PNN Tinigua</t>
  </si>
  <si>
    <t>32820-32920</t>
  </si>
  <si>
    <t>NB-100130085</t>
  </si>
  <si>
    <t>ADICION EN 4.000.050 DEL 8 DE JUNIO</t>
  </si>
  <si>
    <t>2020701501400021E</t>
  </si>
  <si>
    <t>https://community.secop.gov.co/Public/Tendering/ContractNoticePhases/View?PPI=CO1.PPI.7613847&amp;isFromPublicArea=True&amp;isModal=False</t>
  </si>
  <si>
    <t>CCV-021-F-2020</t>
  </si>
  <si>
    <t>DTOR-IP-065-20</t>
  </si>
  <si>
    <t>SERVICIOS Y SUMINISTROS DEL META S.A.S</t>
  </si>
  <si>
    <t>Compra de elementos de alojamiento y campaña con destino al Parque Nacional Natural Cordillera de los Picachos.</t>
  </si>
  <si>
    <t>NB-100130137</t>
  </si>
  <si>
    <t>2020701501400022E</t>
  </si>
  <si>
    <t>https://community.secop.gov.co/Public/Tendering/ContractNoticePhases/View?PPI=CO1.PPI.7668419&amp;isFromPublicArea=True&amp;isModal=False</t>
  </si>
  <si>
    <t>CCV-022-F-2020</t>
  </si>
  <si>
    <t>DTOR-IP-064-20</t>
  </si>
  <si>
    <t>MAXILLANTAS LTDA</t>
  </si>
  <si>
    <t>Compra de Llantas para los vehículos asignados al Parque Nacional Natural Sierra de la Macarena.</t>
  </si>
  <si>
    <t>30-46-101005635</t>
  </si>
  <si>
    <t>2020701501400023E</t>
  </si>
  <si>
    <t>https://community.secop.gov.co/Public/Tendering/ContractNoticePhases/View?PPI=CO1.PPI.7637167&amp;isFromPublicArea=True&amp;isModal=False</t>
  </si>
  <si>
    <t>CCV-023-F-2020</t>
  </si>
  <si>
    <t>DTOR-IP-067-20</t>
  </si>
  <si>
    <t>INVERSIONES INGO ASOCIADOS S.A.S.</t>
  </si>
  <si>
    <t>Compra de lubricantes (aceites) con destino al Parque Nacional Natural El Tuparro, en el marco del cumplimiento de las actividades que desarrolla.</t>
  </si>
  <si>
    <t>14-46-101041394</t>
  </si>
  <si>
    <t>2020701501400018E</t>
  </si>
  <si>
    <t>https://community.secop.gov.co/Public/Tendering/ContractNoticePhases/View?PPI=CO1.PPI.7673179&amp;isFromPublicArea=True&amp;isModal=False</t>
  </si>
  <si>
    <t>CCV-024-F-2020</t>
  </si>
  <si>
    <t>DTOR-IP-070-20</t>
  </si>
  <si>
    <t>Compra de elementos de alojamiento y campaña con destino al PNN El Tuparro.</t>
  </si>
  <si>
    <t>NB-100130543</t>
  </si>
  <si>
    <t>2020721550100034E</t>
  </si>
  <si>
    <t>https://community.secop.gov.co/Public/Tendering/ContractNoticePhases/View?PPI=CO1.PPI.7747444&amp;isFromPublicArea=True&amp;isModal=False</t>
  </si>
  <si>
    <t>CCV-025-F-2020</t>
  </si>
  <si>
    <t>DTOR-IP-072-20</t>
  </si>
  <si>
    <t>PALOMINO DAZA ENLLY LORENA</t>
  </si>
  <si>
    <t>Compra de herramientas para realizar mantenimientos preventivos y correctivos a las sedes operativas del Parque Nacional Natural El Tuparro.</t>
  </si>
  <si>
    <t>CV-100007650</t>
  </si>
  <si>
    <t>2020701501400027E</t>
  </si>
  <si>
    <t>https://community.secop.gov.co/Public/Tendering/ContractNoticePhases/View?PPI=CO1.PPI.7858531&amp;isFromPublicArea=True&amp;isModal=False</t>
  </si>
  <si>
    <t>CCV-026-F-2020</t>
  </si>
  <si>
    <t>DTOR-IP-075-20</t>
  </si>
  <si>
    <t>Adquisición de elementos para botiquín de primeros auxilios con destino al PNN El Tuparro.</t>
  </si>
  <si>
    <t>33420-33520</t>
  </si>
  <si>
    <t>34120-34220</t>
  </si>
  <si>
    <t>30-46-101005678</t>
  </si>
  <si>
    <t>2020701501400028E</t>
  </si>
  <si>
    <t xml:space="preserve">https://community.secop.gov.co/Public/Tendering/ContractNoticePhases/View?PPI=CO1.PPI.8148537&amp;isFromPublicArea=True&amp;isModal=False
</t>
  </si>
  <si>
    <t>https://community.secop.gov.co/Public/Tendering/ContractNoticePhases/View?PPI=CO1.PPI.8148537&amp;isFromPublicArea=True&amp;isModal=False</t>
  </si>
  <si>
    <t>CCV-027-F-2020</t>
  </si>
  <si>
    <t>DTOR-IP-082-20</t>
  </si>
  <si>
    <t>Compra de materiales de construcción con destino al Parque Nacional Natural El Tuparro.</t>
  </si>
  <si>
    <t>CV-100007888</t>
  </si>
  <si>
    <t>2020701501400029E</t>
  </si>
  <si>
    <t>https://community.secop.gov.co/Public/Tendering/ContractNoticePhases/View?PPI=CO1.PPI.8432739&amp;isFromPublicArea=True&amp;isModal=False</t>
  </si>
  <si>
    <t>CCV-028-F-2020</t>
  </si>
  <si>
    <t>DTOR-SAMC-003-20</t>
  </si>
  <si>
    <t>ADQUISICIÓN DE MATERIALES E INSUMOS REQUERIDOS PARA VIVEROS EN EL MARCO DEL PROYECTO DE EDUCACIÓN PARA LA CONSERVACIÓN Y RESTAURACIÓN ECOLÓGICA CON LA INSTITUCIÓN Educativa JHON F. KENNEDY DEL MUNICIPIO DE SAN JUANITO - META CON DESTINO AL PARQUE NACIONAL NATURAL CHINGAZA</t>
  </si>
  <si>
    <t>4 SELECCIÓN ABREVIADA</t>
  </si>
  <si>
    <t>B-100012956</t>
  </si>
  <si>
    <t>2020701501400032E</t>
  </si>
  <si>
    <t>https://community.secop.gov.co/Public/Tendering/ContractNoticePhases/View?PPI=CO1.PPI.7993516&amp;isFromPublicArea=True&amp;isModal=False</t>
  </si>
  <si>
    <t>CCV-029-F-2020</t>
  </si>
  <si>
    <t>DTOR-SASI-005-20</t>
  </si>
  <si>
    <t>UNION TEMPORAL PNN DTOR 2020</t>
  </si>
  <si>
    <t>Compra de Madera para la construcción y adecuación de la Infraestructura del Parque Nacional Natural Chingaza.</t>
  </si>
  <si>
    <t>CV-100008651</t>
  </si>
  <si>
    <t>2020701501400033E</t>
  </si>
  <si>
    <t>https://community.secop.gov.co/Public/Tendering/ContractNoticePhases/View?PPI=CO1.PPI.8669192&amp;isFromPublicArea=True&amp;isModal=False</t>
  </si>
  <si>
    <t>CCV-030-F-2020</t>
  </si>
  <si>
    <t>DTOR-SASI-006-20</t>
  </si>
  <si>
    <t>Compra de Materiales de ferretería para el Parque Nacional Natural Chingaza de la Dirección Territorial</t>
  </si>
  <si>
    <t>B-100013870</t>
  </si>
  <si>
    <t>2020701501400034E</t>
  </si>
  <si>
    <t xml:space="preserve">https://community.secop.gov.co/Public/Tendering/ContractNoticePhases/View?PPI=CO1.PPI.10038906&amp;isFromPublicArea=True&amp;isModal=False
</t>
  </si>
  <si>
    <t>CS-001-F-2020</t>
  </si>
  <si>
    <t>DTOR-IP-004-20</t>
  </si>
  <si>
    <t>Contratar el servicio de transporte para enviar los elementos y/ bienes muebles que mediante procesos de contratación, traslados o entregas por siniestros</t>
  </si>
  <si>
    <t>20 OTROS</t>
  </si>
  <si>
    <t>SERVICIOS</t>
  </si>
  <si>
    <t>30-44-101037551</t>
  </si>
  <si>
    <t>2020701502000002E</t>
  </si>
  <si>
    <t xml:space="preserve">https://community.secop.gov.co/Public/Tendering/ContractNoticePhases/View?PPI=CO1.PPI.6042090&amp;isFromPublicArea=True&amp;isModal=False
</t>
  </si>
  <si>
    <t>CS-002-F-2020</t>
  </si>
  <si>
    <t>DTOR-IP-011-20</t>
  </si>
  <si>
    <t>MORENO REYES LEONIDAS</t>
  </si>
  <si>
    <t>Servicio de mantenimiento preventivo y correctivo, incluyendo repuestos originales y mano de obra calificada para las motocicletas asignadas al Parques Nacional Natural Chingaza, con taller en el municipio de La Calera (Cundinamarca).</t>
  </si>
  <si>
    <t>14-46-101040186</t>
  </si>
  <si>
    <t>2020701502000003E</t>
  </si>
  <si>
    <t xml:space="preserve">https://community.secop.gov.co/Public/Tendering/ContractNoticePhases/View?PPI=CO1.PPI.6351939&amp;isFromPublicArea=True&amp;isModal=False
</t>
  </si>
  <si>
    <t>CS-003-F-2020</t>
  </si>
  <si>
    <t>DTOR-IP-014-20</t>
  </si>
  <si>
    <t>LIZARAZO BENAVIDES MONICA</t>
  </si>
  <si>
    <t>Mantenimiento preventivo y/o correctivo de las motocicletas asignadas al Parque Nacional Natural Sumapaz para apoyo al cumplimiento de las metas establecidas, de acuerdo con las especificaciones técnicas requeridas por la entidad, con taller en el municipio de Granada (Meta)</t>
  </si>
  <si>
    <t>2593329-9</t>
  </si>
  <si>
    <t>2020701502500002E</t>
  </si>
  <si>
    <t xml:space="preserve">https://community.secop.gov.co/Public/Tendering/ContractNoticePhases/View?PPI=CO1.PPI.6405098&amp;isFromPublicArea=True&amp;isModal=False
</t>
  </si>
  <si>
    <t>CS-004-F-2020</t>
  </si>
  <si>
    <t>DTOR-IP-012-20</t>
  </si>
  <si>
    <t>Contratación de servicios de alimentación, alojamiento y transporte que permita el desarrollo de eventos para el Parque Nacional Natural Sierra de la Macarena y el Parque Nacional Natural Tinigua, en el marco del de la implementación de los acuerdos de restauración.</t>
  </si>
  <si>
    <t>18620-20020</t>
  </si>
  <si>
    <t>27020-26920</t>
  </si>
  <si>
    <t>30-44-101037747</t>
  </si>
  <si>
    <t>CONTRATO COMPARTIDO PNN MACARENA 14.000.000 PNN TINIGUA 14.000.000</t>
  </si>
  <si>
    <t>2020701502500003E</t>
  </si>
  <si>
    <t>https://community.secop.gov.co/Public/Tendering/ContractNoticePhases/View?PPI=CO1.PPI.6382680&amp;isFromPublicArea=True&amp;isModal=False</t>
  </si>
  <si>
    <t>CS-005-F-2020</t>
  </si>
  <si>
    <t>DTOR-IP-016-20</t>
  </si>
  <si>
    <t>AVENTURA - AGENCIA DE VIAJES S.A.S</t>
  </si>
  <si>
    <t>Contratar el servicio de alojamiento, alimentación, auditorios, servicios de audiovisuales y transporte para el Parque Nacional Natural Sumapaz, con el fin de llevar a cabo talleres, reuniones y eventos, que permitan el desarrollo de las actividades tendientes a avanzar en temas relacionados con los Subprogramas de la Autoridad Ambiental y el Plan de Acción Anual del año 2020</t>
  </si>
  <si>
    <t>6 LIBERTY SEGUROS</t>
  </si>
  <si>
    <t>REDUCCION</t>
  </si>
  <si>
    <t>SE REALIZA REDUCCION DE 10MILLONES DEL 14 DE OCTUBRE</t>
  </si>
  <si>
    <t>2020701502500004E</t>
  </si>
  <si>
    <t xml:space="preserve">https://community.secop.gov.co/Public/Tendering/ContractNoticePhases/View?PPI=CO1.PPI.6458191&amp;isFromPublicArea=True&amp;isModal=False
</t>
  </si>
  <si>
    <t>CS-006-F-2020</t>
  </si>
  <si>
    <t>DTOR-IP-026-20</t>
  </si>
  <si>
    <t>MAKROSYSTEM COLOMBIA S.A.S</t>
  </si>
  <si>
    <t>Contratar el servicio de mantenimiento preventivo y correctivo, incluyendo repuestos originales y mano de obra calificada, para los computadores de escritorio, computadores portátiles, impresoras, scanner, y equipos de proyección de video que pertenecen al PNN Sierra de la Macarena</t>
  </si>
  <si>
    <t>30-46-101005479</t>
  </si>
  <si>
    <t>2020701502500005E</t>
  </si>
  <si>
    <t>CS-007-F-2020</t>
  </si>
  <si>
    <t>DTOR-IP-036-20</t>
  </si>
  <si>
    <t>AEROESTAR LTDA</t>
  </si>
  <si>
    <t>Contratar el servicio de transporte para enviar los elementos y/o bienes muebles objeto de procesos de contratación, boletería (producto del ingreso a Caño Cristales), traslados o entregas por siniestros del PNN Sierra de la Macarena.</t>
  </si>
  <si>
    <t>12-44-101194516</t>
  </si>
  <si>
    <t>2020701502500006E</t>
  </si>
  <si>
    <t>https://community.secop.gov.co/Public/Tendering/ContractNoticePhases/View?PPI=CO1.PPI.6889707&amp;isFromPublicArea=True&amp;isModal=False</t>
  </si>
  <si>
    <t>CS-008-F-2020</t>
  </si>
  <si>
    <t>DTOR-IP-028-20</t>
  </si>
  <si>
    <t>HENAO NOREÑA ELKIN ALONSO</t>
  </si>
  <si>
    <t>Contratar servicio de mantenimiento preventivo y correctivo, incluyendo repuestos originales y mano de obra calificada, para los vehículos del PNN Tinigua</t>
  </si>
  <si>
    <t>30-44-101037989</t>
  </si>
  <si>
    <t>ADICION DEL 27 DE MAYO POR 2604166</t>
  </si>
  <si>
    <t>2020701502500007E</t>
  </si>
  <si>
    <t>https://community.secop.gov.co/Public/Tendering/ContractNoticePhases/View?PPI=CO1.PPI.6654090&amp;isFromPublicArea=True&amp;isModal=False</t>
  </si>
  <si>
    <t>CS-009-F-2020</t>
  </si>
  <si>
    <t>DTOR-IP-044-20</t>
  </si>
  <si>
    <t>LOGISTICA Y SUMINISTROS HS SAS</t>
  </si>
  <si>
    <t>30-46-101005551</t>
  </si>
  <si>
    <t>SE REALIZA REDUCCION POR 7.350.000 DEL 22 DE JULIO</t>
  </si>
  <si>
    <t>2020701502500010E</t>
  </si>
  <si>
    <t>https://community.secop.gov.co/Public/Tendering/ContractNoticePhases/View?PPI=CO1.PPI.7122209&amp;isFromPublicArea=True&amp;isModal=False</t>
  </si>
  <si>
    <t>CS-010-F-2020</t>
  </si>
  <si>
    <t>DTOR-IP-046-20</t>
  </si>
  <si>
    <t>GUTIERREZ CHICA FERNANDO</t>
  </si>
  <si>
    <t>Servicio de mantenimiento preventivo y correctivo, incluyendo el suministro de repuestos originales y mano de obra calificada, vehículos asignados  al Distrito Nacional de Manejo Integrado Cinaruco  con taller en el municipio de  Arauca</t>
  </si>
  <si>
    <t>475-47-994000041517</t>
  </si>
  <si>
    <t>2020701502500011E</t>
  </si>
  <si>
    <t>https://community.secop.gov.co/Public/Tendering/ContractNoticePhases/View?PPI=CO1.PPI.7138717&amp;isFromPublicArea=True&amp;isModal=False</t>
  </si>
  <si>
    <t>CS-011-F-2020</t>
  </si>
  <si>
    <t>DTOR-SASI-001-20</t>
  </si>
  <si>
    <t>PRECAR LIMITADA</t>
  </si>
  <si>
    <t>Servicio mantenimiento vehiculos sumapaz</t>
  </si>
  <si>
    <t>33-46-101023392</t>
  </si>
  <si>
    <t>2020701502000007E</t>
  </si>
  <si>
    <t>https://community.secop.gov.co/Public/Tendering/ContractNoticePhases/View?PPI=CO1.PPI.8498383&amp;isFromPublicArea=True&amp;isModal=False</t>
  </si>
  <si>
    <t>CS-012-F-2020</t>
  </si>
  <si>
    <t>DTOR-IP-052-20</t>
  </si>
  <si>
    <t>Contratar servicio de mantenimiento preventivo y correctivo, incluyendo repuestos originales y mano de obra calificada en un taller autorizado en el municipio de Granada (Meta) para las motocicletas asignadas al PNN Tinigua.</t>
  </si>
  <si>
    <t>2615298-5</t>
  </si>
  <si>
    <t>2020701502500012E</t>
  </si>
  <si>
    <t>https://community.secop.gov.co/Public/Tendering/ContractNoticePhases/View?PPI=CO1.PPI.7319204&amp;isFromPublicArea=True&amp;isModal=False</t>
  </si>
  <si>
    <t>CS-013-F-2020</t>
  </si>
  <si>
    <t>DTOR-IP-049-20</t>
  </si>
  <si>
    <t>RENTING TRANSEGAR S.A.S.</t>
  </si>
  <si>
    <t>Servicio de Mantenimiento Preventivo y Correctivo, incluyendo repuestos originales y mano de obra calificada, para los vehículos del PNN Sierra de la Macarena, con taller en la ciudad de Acacias-Meta.</t>
  </si>
  <si>
    <t>37-44-101034448</t>
  </si>
  <si>
    <t>ADICION EN VALOR POR 760.000 DEL 02 DE JUNIO</t>
  </si>
  <si>
    <t>2020701502500008E</t>
  </si>
  <si>
    <t>CS-014-F-2020</t>
  </si>
  <si>
    <t>DTOR-IP-055-20</t>
  </si>
  <si>
    <t>COQUECO RIVAS DIEGO ARMANDO</t>
  </si>
  <si>
    <t>Contratación de un servicio técnico automotriz especializado para el mantenimiento preventivo y correctivo, incluyendo el suministro de repuestos originales y mano de obra calificada para los vehículos asignados al Parque Nacional Natural Cordillera de los Picachos.</t>
  </si>
  <si>
    <t>560-47-994000141000</t>
  </si>
  <si>
    <t>2020701502500013E</t>
  </si>
  <si>
    <t>https://community.secop.gov.co/Public/Tendering/ContractNoticePhases/View?PPI=CO1.PPI.7427942&amp;isFromPublicArea=True&amp;isModal=False</t>
  </si>
  <si>
    <t>CS-015-F-2020</t>
  </si>
  <si>
    <t>DTOR-IP-056-20</t>
  </si>
  <si>
    <t>VARGAS SAENZ WILDER</t>
  </si>
  <si>
    <t>Servicio de mantenimiento preventivo y correctivo, incluyendo repuestos originales y mano de obra calificada en un taller autorizado en el municipio de La Macarena (Meta) para las motocicletas asignadas al PNN Tinigua.</t>
  </si>
  <si>
    <t>340-47-99400039618</t>
  </si>
  <si>
    <t>2020701502500014E</t>
  </si>
  <si>
    <t>https://community.secop.gov.co/Public/Tendering/ContractNoticePhases/View?PPI=CO1.PPI.7464754&amp;isFromPublicArea=True&amp;isModal=False</t>
  </si>
  <si>
    <t>CS-016-F-2020</t>
  </si>
  <si>
    <t>DTOR-IP-057-20</t>
  </si>
  <si>
    <t>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 Siecha, Fomeque, San Juanito, Medina y la Calera del Parque Nacional Natural Chingaza.</t>
  </si>
  <si>
    <t>CV-1000007385</t>
  </si>
  <si>
    <t>2020701502500015E</t>
  </si>
  <si>
    <t>https://community.secop.gov.co/Public/Tendering/ContractNoticePhases/View?PPI=CO1.PPI.7491103&amp;isFromPublicArea=True&amp;isModal=False</t>
  </si>
  <si>
    <t>CS-017-F-2020</t>
  </si>
  <si>
    <t>DTOR-IP-062-20</t>
  </si>
  <si>
    <t>Servicio de mantenimiento preventivo y correctivo, incluyendo repuestos originales y mano de obra calificada para las motocicletas asignadas al Parque Nacional Natural Sierra de la Macarena, con taller en el municipio de Granada-Meta.</t>
  </si>
  <si>
    <t>26205502-3</t>
  </si>
  <si>
    <t>2020701502500016E</t>
  </si>
  <si>
    <t>https://community.secop.gov.co/Public/Tendering/ContractNoticePhases/View?PPI=CO1.PPI.7587450&amp;isFromPublicArea=True&amp;isModal=False</t>
  </si>
  <si>
    <t>CS-018-F-2020</t>
  </si>
  <si>
    <t>DTOR-IP-059-20</t>
  </si>
  <si>
    <t>Contratar servicio de mantenimiento preventivo y correctivo, incluyendo repuestos originales y mano de obra calificada, para los vehículos de la Dirección Territorial Orinoquia</t>
  </si>
  <si>
    <t>30-44-101038133</t>
  </si>
  <si>
    <t>DTOR</t>
  </si>
  <si>
    <t>ADICION DE 3.259.686 DEL 01 DE JULIO</t>
  </si>
  <si>
    <t>2020701502500009E</t>
  </si>
  <si>
    <t>CS-019-F-2020</t>
  </si>
  <si>
    <t>DTOR-IP-074-20</t>
  </si>
  <si>
    <t>Contratar servicio de mantenimiento preventivo, correctivo y calibración para los equipos de navegación y medición asignados al PNN Tinigua.</t>
  </si>
  <si>
    <t>CV100007709</t>
  </si>
  <si>
    <t>2020701502500017E</t>
  </si>
  <si>
    <t>https://community.secop.gov.co/Public/Tendering/ContractNoticePhases/View?PPI=CO1.PPI.7884827&amp;isFromPublicArea=True&amp;isModal=False</t>
  </si>
  <si>
    <t>CS-020-F-2020</t>
  </si>
  <si>
    <t>DTOR-IP-076-20</t>
  </si>
  <si>
    <t>Servicio de mantenimiento preventivo y correctivo (repuestos originales) para los medios de transporte terrestre y de navegación del PNN Tuparro en el municipio de Puerto careño, Vichada.</t>
  </si>
  <si>
    <t>32220-36820</t>
  </si>
  <si>
    <t>34420-34520</t>
  </si>
  <si>
    <t>30-44-101038380</t>
  </si>
  <si>
    <t>2020701502500018E</t>
  </si>
  <si>
    <t>https://community.secop.gov.co/Public/Tendering/ContractNoticePhases/View?PPI=CO1.PPI.7781382&amp;isFromPublicArea=True&amp;isModal=False</t>
  </si>
  <si>
    <t>CS-021-F-2020</t>
  </si>
  <si>
    <t>IPMC-DTOR-079-2020</t>
  </si>
  <si>
    <t>PC ON LINE ALTA TECNOLOGIA S.A.S</t>
  </si>
  <si>
    <t>Contratar el servicio de mantenimiento para los equipos de cómputo asignados al PNN Tinigua.</t>
  </si>
  <si>
    <t>620-47-9940000110</t>
  </si>
  <si>
    <t>2020701502500019E</t>
  </si>
  <si>
    <t>https://community.secop.gov.co/Public/Tendering/ContractNoticePhases/View?PPI=CO1.PPI.8300521&amp;isFromPublicArea=True&amp;isModal=False</t>
  </si>
  <si>
    <t>CS-022-F-2020</t>
  </si>
  <si>
    <t>DTOR-IP-077-20</t>
  </si>
  <si>
    <t>Servicio de mantenimiento preventivo y mano de obra calificada para equipos de investigación y monitoreo del Parques Nacional Natural Chingaza.</t>
  </si>
  <si>
    <t>CV-100007815</t>
  </si>
  <si>
    <t>2020701501700001E</t>
  </si>
  <si>
    <t>https://community.secop.gov.co/Public/Tendering/ContractNoticePhases/View?PPI=CO1.PPI.8276124&amp;isFromPublicArea=True&amp;isModal=False</t>
  </si>
  <si>
    <t>CS-023-F-2020</t>
  </si>
  <si>
    <t>JM GRUPO EMPRESARIAL S.A.S</t>
  </si>
  <si>
    <t>Contratación de servicios de alimentación y transporte que permita el desarrollo de eventos para el Distrito Nacional de Manejo Integrado Cinaruco, en el marco de la implementación Plan de Manejo.</t>
  </si>
  <si>
    <t>64-44-101018742</t>
  </si>
  <si>
    <t>2020701502500020E</t>
  </si>
  <si>
    <t>https://community.secop.gov.co/Public/Tendering/ContractNoticePhases/View?PPI=CO1.PPI.8346995&amp;isFromPublicArea=True&amp;isModal=False</t>
  </si>
  <si>
    <t>CS-024-F-2020</t>
  </si>
  <si>
    <t>IPMC-DTOR-083-2020</t>
  </si>
  <si>
    <t>SANCHEZ SALGADO ANA SILVIA</t>
  </si>
  <si>
    <t>Servicio de mantenimiento preventivo y correctivo incluyendo repuestos originales y mano de obra calificada de bienes muebles asignados al PNN El Tuparro en el sector Centro Administrativo el Tomo y Centro de Visitantes Maipures</t>
  </si>
  <si>
    <t>30-44-101038468</t>
  </si>
  <si>
    <t>2020701502500022E</t>
  </si>
  <si>
    <t>CS-025-F-2020</t>
  </si>
  <si>
    <t>IPMC-DTOR-085-2020</t>
  </si>
  <si>
    <t>Mantenimiento que incluya los materiales, equipos y mano de obra calificada y certificada, para el vivero de alta montaña ubicado en el sector de Monterredondo (Fomeque - Cundinamarca) del Parque Nacional Natural Chingaza.</t>
  </si>
  <si>
    <t>41 CUMPLIM+ PAGO D SALARIOS_PRESTAC SOC LEGALES</t>
  </si>
  <si>
    <t>CV-100007944</t>
  </si>
  <si>
    <t>2020701502400010E</t>
  </si>
  <si>
    <t>https://community.secop.gov.co/Public/Tendering/ContractNoticePhases/View?PPI=CO1.PPI.8515542&amp;isFromPublicArea=True&amp;isModal=False</t>
  </si>
  <si>
    <t>CS-026-F-2020</t>
  </si>
  <si>
    <t>IPMC-DTOR-093-2020</t>
  </si>
  <si>
    <t>ALFA Y OMEGA COMUNICACIONES SAS</t>
  </si>
  <si>
    <t>Mantenimiento preventivo y correctivo que incluya mano de obra y repuestos para el equipo de radiocomunicaciones adscrito al inventario del Parque Nacional Natural Chingaza</t>
  </si>
  <si>
    <t>33-44-101202656</t>
  </si>
  <si>
    <t>2020701502400011E</t>
  </si>
  <si>
    <t>https://community.secop.gov.co/Public/Tendering/ContractNoticePhases/View?PPI=CO1.PPI.8890230&amp;isFromPublicArea=True&amp;isModal=False</t>
  </si>
  <si>
    <t>CS-027-F-2020</t>
  </si>
  <si>
    <t>IPMC-DTOR-095-2020</t>
  </si>
  <si>
    <t>Contratar el servicio de mantenimiento preventivo, incluyendo repuestos originales y mano de obra calificada, para los equipos audiovisuales, cámaras, juegos de cabinas, lentes, amplificación de sonidos,  royectores, video beam, televisores, video proyector, trípode,
micrófonos y plotter que pertenecen al Parque Nacional Natural Chingaza.</t>
  </si>
  <si>
    <t>CV100008350</t>
  </si>
  <si>
    <t>2020701502500024E</t>
  </si>
  <si>
    <t>https://community.secop.gov.co/Public/Tendering/ContractNoticePhases/View?PPI=CO1.PPI.9278273&amp;isFromPublicArea=True&amp;isModal=False</t>
  </si>
  <si>
    <t>CS-028-F-2020</t>
  </si>
  <si>
    <t>SAMC-DTOR-004-20</t>
  </si>
  <si>
    <t>Servicio de mantenimiento preventivo y correctivo, incluyendo repuestos originales y mano de obra calificada, para los vehículos asignados al parque Nacional Natural Chingaza de la Dirección Territorial Orinoquía, con taller en el municipio de la calera – Cundinamarca</t>
  </si>
  <si>
    <t>36920-38220</t>
  </si>
  <si>
    <t>36120-40520</t>
  </si>
  <si>
    <t>340-47-994000039856</t>
  </si>
  <si>
    <t>ADICION POR VALOR DE 29.948.000 DEL 28 DE OCTUBRE</t>
  </si>
  <si>
    <t>2020701502500023E</t>
  </si>
  <si>
    <t>https://community.secop.gov.co/Public/Tendering/ContractNoticePhases/View?PPI=CO1.PPI.8661028&amp;isFromPublicArea=True&amp;isModal=False</t>
  </si>
  <si>
    <t>CS-029-F-2020</t>
  </si>
  <si>
    <t>IPMC-DTOR-096-2020</t>
  </si>
  <si>
    <t>VANSOLIX SA EN REESTRUCTURACION</t>
  </si>
  <si>
    <t xml:space="preserve">	Mantenimiento Preventivo y Correctivo, incluyendo insumos, repuestos compatibles, equipos y mano de obra calificada y certificada, para los equipos de recurso hídrico del Parque Nacional Natural Chingaza.</t>
  </si>
  <si>
    <t>CSC-100005905</t>
  </si>
  <si>
    <t>2020701502500025E</t>
  </si>
  <si>
    <t>https://community.secop.gov.co/Public/Tendering/ContractNoticePhases/View?PPI=CO1.PPI.9603404&amp;isFromPublicArea=True&amp;isModal=False</t>
  </si>
  <si>
    <t>CS-030-F-2020</t>
  </si>
  <si>
    <t>IPMC-DTOR-097-2020</t>
  </si>
  <si>
    <t>DIGITAL CENTER VENTAS E IMPORTACIONES JE SAS</t>
  </si>
  <si>
    <t xml:space="preserve">Mantenimiento preventivo y correctivo, incluyendo repuestos originales y mano de obra calificada para los bienes muebles, enseres, equipos eléctricos y herramienta que pertenecen al Parque Nacional Natural Chingaza. </t>
  </si>
  <si>
    <t>15-44-101232215</t>
  </si>
  <si>
    <t>2020701501700004E</t>
  </si>
  <si>
    <t>https://community.secop.gov.co/Public/Tendering/ContractNoticePhases/View?PPI=CO1.PPI.10164185&amp;isFromPublicArea=True&amp;isModal=False</t>
  </si>
  <si>
    <t>SUM-001-F-2020</t>
  </si>
  <si>
    <t>DTOR-IP-005-20</t>
  </si>
  <si>
    <t>Suministro de servicios de recorridos Fluviales “pasos por planchón” Rio Guayabero a través de valeras para el desplazamiento de los funcionarios y contratistas adscritos al área protegida en la ejecución de actividades misionales dentro del área y en su zona de influencia</t>
  </si>
  <si>
    <t>SUMINISTRO</t>
  </si>
  <si>
    <t>30-44-101037560</t>
  </si>
  <si>
    <t>2020701502000001E</t>
  </si>
  <si>
    <t xml:space="preserve">https://community.secop.gov.co/Public/Tendering/ContractNoticePhases/View?PPI=CO1.PPI.6067625&amp;isFromPublicArea=True&amp;isModal=False
</t>
  </si>
  <si>
    <t>SUM-002-F-2020</t>
  </si>
  <si>
    <t>DTOR-IP-010-20</t>
  </si>
  <si>
    <t>P Y P COMERCIAL LTDA</t>
  </si>
  <si>
    <t>Suministro de materiales de construcción y ferretería para la adecuación y el buen funcionamiento de la infraestructura del Parque Nacional Natural Sumapaz en los sectores de Cundinamarca, Meta y Bogotá.</t>
  </si>
  <si>
    <t>14-46-101015361</t>
  </si>
  <si>
    <t>2020701502000004E</t>
  </si>
  <si>
    <t>https://community.secop.gov.co/Public/Tendering/ContractNoticePhases/View?PPI=CO1.PPI.6169140&amp;isFromPublicArea=True&amp;isModal=False</t>
  </si>
  <si>
    <t>SUM-003-F-2020</t>
  </si>
  <si>
    <t>DTOR-IP-017-20</t>
  </si>
  <si>
    <t>TRIANA CASTELLANOS DIDIER JAVIER</t>
  </si>
  <si>
    <t>Suministro de raciones de campaña para los recorridos de educación ambiental, monitoreo e investigación, prevención, control y vigilancia que realiza el personal del Parque Nacional Natural Cordillera de los Picachos durante vigencia 2020</t>
  </si>
  <si>
    <t>2020701502000005E</t>
  </si>
  <si>
    <t>https://community.secop.gov.co/Public/Tendering/ContractNoticePhases/View?PPI=CO1.PPI.6460058&amp;isFromPublicArea=True&amp;isModal=False</t>
  </si>
  <si>
    <t>SUM-004-F-2020</t>
  </si>
  <si>
    <t>DTOR-IP-031-20</t>
  </si>
  <si>
    <t>GAS ZIPA SAESP</t>
  </si>
  <si>
    <t>Suministro de recargas de cilindros de gas asignados al Parque Nacional Natural Chingaza con entrega en el Puesto de Control de Monterredondo ubicado en el Municipio Fómeque.</t>
  </si>
  <si>
    <t>30-46-101005464</t>
  </si>
  <si>
    <t>2020701502000006E</t>
  </si>
  <si>
    <t>https://community.secop.gov.co/Public/Tendering/ContractNoticePhases/View?PPI=CO1.PPI.6679082&amp;isFromPublicArea=True&amp;isModal=False</t>
  </si>
  <si>
    <t>SUM-005-F-2020</t>
  </si>
  <si>
    <t>DTOR-IP-047-20</t>
  </si>
  <si>
    <t>Suministro de elementos de papelería y útiles de escritorio con destino a la Dirección Territorial Orinoquia y seis (6) de sus áreas protegidas (PNN, Chingaza, PNN Sierra la Macarena, PNN Picachos, PNN Tinigua, PNN Sumapaz) y para el Distrito Nacional de Manejo Integrado Cinaruco</t>
  </si>
  <si>
    <t>10020-28820-14620-17720-19520-16620-15320</t>
  </si>
  <si>
    <t>30720-308-309-310-311-312-31320</t>
  </si>
  <si>
    <t>B-100012346</t>
  </si>
  <si>
    <t xml:space="preserve">DTOR -PNN Tinigua- PNN Chingaza- PNN Picachos- PNN Macarena- Cinaruco- PNN Sumapaz </t>
  </si>
  <si>
    <t>2020701502000009E</t>
  </si>
  <si>
    <t>https://community.secop.gov.co/Public/Tendering/ContractNoticePhases/View?PPI=CO1.PPI.7222186&amp;isFromPublicArea=True&amp;isModal=False</t>
  </si>
  <si>
    <t>SUM-006-F-2020</t>
  </si>
  <si>
    <t>DTOR-IP-043-20</t>
  </si>
  <si>
    <t>Suministro de llantas para los vehículos asignados al Parque Nacional Natural Chingaza y al Parque Nacional Natural Sumapaz de la Dirección Territorial Orinoquia con entrega en la ciudad de Bogotá D.C.</t>
  </si>
  <si>
    <t>16320-29020</t>
  </si>
  <si>
    <t>32620-32720</t>
  </si>
  <si>
    <t>11-44-1011522222</t>
  </si>
  <si>
    <t>PNN Sumapaz - PNN Chingaza</t>
  </si>
  <si>
    <t>CONTRATO COMPARTIDO PNN CHINGAZA 20.000.000, PNN SUMAPAZ 5.000.000</t>
  </si>
  <si>
    <t>2020701502000010E</t>
  </si>
  <si>
    <t>https://community.secop.gov.co/Public/Tendering/ContractNoticePhases/View?PPI=CO1.PPI.7233314&amp;isFromPublicArea=True&amp;isModal=False</t>
  </si>
  <si>
    <t>SUM-007-F-2020</t>
  </si>
  <si>
    <t>DTOR-IP-068-20</t>
  </si>
  <si>
    <t>CASTAÑEDA VILLARREAL DIANA MARISOL</t>
  </si>
  <si>
    <t>Suministro de servicio para el alquiler de semovientes (Caballos) con aperos completos por días para el desplazamiento de funcionarios y contratistas en el Distrito Nacional de Manejo Integrado Cinaruco.</t>
  </si>
  <si>
    <t>340-47-994000039637</t>
  </si>
  <si>
    <t>2020701502000008E</t>
  </si>
  <si>
    <t>https://community.secop.gov.co/Public/Tendering/ContractNoticePhases/View?PPI=CO1.PPI.7674447&amp;isFromPublicArea=True&amp;isModal=False</t>
  </si>
  <si>
    <t>SUM-008-F-2020</t>
  </si>
  <si>
    <t>DTOR-IP-086-20</t>
  </si>
  <si>
    <t>MASTER SAFETY SAS</t>
  </si>
  <si>
    <t>Suministro de elementos de protección para el personal de infraestructura y del mantenimiento de la PTAR del Parque Nacional Natural Chingaza de la Dirección Territorial Orinoquia.</t>
  </si>
  <si>
    <t>2650010-1</t>
  </si>
  <si>
    <t>2020701502000011E</t>
  </si>
  <si>
    <t>https://community.secop.gov.co/Public/Tendering/ContractNoticePhases/View?PPI=CO1.PPI.8523001&amp;isFromPublicArea=True&amp;isModal=False</t>
  </si>
  <si>
    <t>INT-001-F-2020</t>
  </si>
  <si>
    <t>DTOR-CI-FONAM-001-20</t>
  </si>
  <si>
    <t>UNIVERSIDAD NACIONAL DE COLOMBIA</t>
  </si>
  <si>
    <t>Servicios de procesamiento de muestras para el análisis de variables de laboratorio para determinar "Índice de Calidad de Agua" de las fuentes hídricas superficiales: quebrada Blanca, río Negro y quebrada La Chucua – La Carolina del Parque Nacional Natural Chingaza de la Dirección Territorial Orinoquia</t>
  </si>
  <si>
    <t>INTERADMINISTRATIVO</t>
  </si>
  <si>
    <t>2020701501200003E</t>
  </si>
  <si>
    <t>INT-002-F-2020</t>
  </si>
  <si>
    <t xml:space="preserve">DTOR-CD-CI-FONAM-002-20 </t>
  </si>
  <si>
    <t>INSTITUTO GEOGRAFICO AGUSTIN CODAZZI</t>
  </si>
  <si>
    <t>Servicios de avaluó comercial de los predios el Nogal y Buena Vista para proceso de saneamiento predial del Parque Nacional Natural Chingaza</t>
  </si>
  <si>
    <t>2020701501200004E</t>
  </si>
  <si>
    <t>DTOR-CPS-001-N-2020</t>
  </si>
  <si>
    <t>2 NACIONAL</t>
  </si>
  <si>
    <t>DTOR-CPS-GN-001-20</t>
  </si>
  <si>
    <t>OYUELA MARTINEZ CESAR ANDRES</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</si>
  <si>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</si>
  <si>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14-46-101036163</t>
  </si>
  <si>
    <t>SANDRA LILIANA PINZÓN</t>
  </si>
  <si>
    <t>2020701501000036E</t>
  </si>
  <si>
    <t>https://community.secop.gov.co/Public/Tendering/ContractNoticePhases/View?PPI=CO1.PPI.5242513&amp;isFromPublicArea=True&amp;isModal=False</t>
  </si>
  <si>
    <t>DTOR-CPS-002-N-2020</t>
  </si>
  <si>
    <t>DTOR-CPS-GN-002-20</t>
  </si>
  <si>
    <t>VILLABON ROMERO LEIDY YOLIMA</t>
  </si>
  <si>
    <t>Prestación de servicios profesionales y de apoyo a la gestión al área administrativa y financiera de la Dirección territorial Orinoquia, en el proceso de recursos financieros.</t>
  </si>
  <si>
    <t>14-416-10036275</t>
  </si>
  <si>
    <t>2020701501000037E</t>
  </si>
  <si>
    <t>https://community.secop.gov.co/Public/Tendering/ContractNoticePhases/View?PPI=CO1.PPI.5259966&amp;isFromPublicArea=True&amp;isModal=False</t>
  </si>
  <si>
    <t>DTOR-CPS-003-N-2020</t>
  </si>
  <si>
    <t>DTOR-CPS-GN-003-20</t>
  </si>
  <si>
    <t>PACANCHIQUE NIÑO YINET PATRICIA</t>
  </si>
  <si>
    <t>Prestación de servicios técnicos y de apoyo a la Oficina administrativa y financiera, en lo relacionado con el inventario y propiedad planta y equipo de la DIRECCIÓN TERRITORIAL ORINOQUIA, así como actividades propias  de recursos físicos.</t>
  </si>
  <si>
    <t>14-46-101036270</t>
  </si>
  <si>
    <t>SUSPENSION DE CONTRATO POR 56 DIAS DEL 15 DE ABRIL Y SE REANUDA EL 01 DE JUNIO</t>
  </si>
  <si>
    <t>2020701501000038E</t>
  </si>
  <si>
    <t>https://community.secop.gov.co/Public/Tendering/ContractNoticePhases/View?PPI=CO1.PPI.5262188&amp;isFromPublicArea=True&amp;isModal=False</t>
  </si>
  <si>
    <t>DTOR-CPS-004-N-2020</t>
  </si>
  <si>
    <t>DTOR-CPS-GN-004-20</t>
  </si>
  <si>
    <t>BASTO MONTERO JOHN EDWARD</t>
  </si>
  <si>
    <t>Contrato de Prestación de servicios profesionales como abogado de apoyo a la gestión de procesos de contratación que requiera llevar a cabo la Dirección Territorial Orinoquia.</t>
  </si>
  <si>
    <t>14-46-101036324</t>
  </si>
  <si>
    <t>2020701501000039E</t>
  </si>
  <si>
    <t>https://community.secop.gov.co/Public/Tendering/ContractNoticePhases/View?PPI=CO1.PPI.5280073&amp;isFromPublicArea=True&amp;isModal=False</t>
  </si>
  <si>
    <t>DTOR-CPS-005-N-2020</t>
  </si>
  <si>
    <t>DTOR-CPS-GN-005-20</t>
  </si>
  <si>
    <t>CALLEJAS AVILA YENY ANDREA</t>
  </si>
  <si>
    <t>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t>
  </si>
  <si>
    <t>14-46-101036237</t>
  </si>
  <si>
    <t>2020701501000001E</t>
  </si>
  <si>
    <t>https://community.secop.gov.co/Public/Tendering/ContractNoticePhases/View?PPI=CO1.PPI.5282096&amp;isFromPublicArea=True&amp;isModal=False</t>
  </si>
  <si>
    <t>DTOR-CPS-006-N-2020</t>
  </si>
  <si>
    <t>DTOR-CPS-GN-006-20</t>
  </si>
  <si>
    <t>ORJUELA PARRADO LINDA ROCIO</t>
  </si>
  <si>
    <t>Prestar los servicios profesionales y de apoyo a la gestión a la Dirección Territorial Orinoquia para la planificación y fortalecimiento del SIRAP Orinoquia y los procesos de declaratoria de Nuevas Áreas priorizados en la Orinoquia para 2020.</t>
  </si>
  <si>
    <t>14-46-101036335</t>
  </si>
  <si>
    <t>JUAN CARLOS ARIAS GARCIA</t>
  </si>
  <si>
    <t>2020701501000002E</t>
  </si>
  <si>
    <t>https://community.secop.gov.co/Public/Tendering/ContractNoticePhases/View?PPI=CO1.PPI.5282786&amp;isFromPublicArea=True&amp;isModal=False</t>
  </si>
  <si>
    <t>DTOR-CPS-007-N-2020</t>
  </si>
  <si>
    <t>DTOR-CPS-GN-007-20</t>
  </si>
  <si>
    <t>PRIETO CRUZ ADRIANA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</si>
  <si>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</si>
  <si>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14-416-10103632</t>
  </si>
  <si>
    <t>2020701501000003E</t>
  </si>
  <si>
    <t>https://community.secop.gov.co/Public/Tendering/ContractNoticePhases/View?PPI=CO1.PPI.5283846&amp;isFromPublicArea=True&amp;isModal=False</t>
  </si>
  <si>
    <t>DTOR-CPS-008-N-2020</t>
  </si>
  <si>
    <t>DTOR-CPS-GN-008-20</t>
  </si>
  <si>
    <t>HIDALGO PINEDA MARÍA ALEJANDRA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</si>
  <si>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t>
  </si>
  <si>
    <t>14-46-101036413</t>
  </si>
  <si>
    <t>PNN TUPARRO</t>
  </si>
  <si>
    <t>2020701501000004E</t>
  </si>
  <si>
    <t>https://community.secop.gov.co/Public/Tendering/ContractNoticePhases/View?PPI=CO1.PPI.5296268&amp;isFromPublicArea=True&amp;isModal=False</t>
  </si>
  <si>
    <t>DTOR-CPS-009-N-2020</t>
  </si>
  <si>
    <t>DTOR-CPS-GN-009-20</t>
  </si>
  <si>
    <t>DERLY JOHANA CALLEJAS AVILA</t>
  </si>
  <si>
    <t>Prestación de servicios técnicos y de apoyo en la implementación de las acciones priorizadas para el fortalecimiento del proceso de direccionamiento estratégico a partir del Modelo Integrado de Planeación y Gestión para la Dirección Territorial Orinoquia</t>
  </si>
  <si>
    <t>14-46-101036415</t>
  </si>
  <si>
    <t>2020701501000040E</t>
  </si>
  <si>
    <t>https://community.secop.gov.co/Public/Tendering/ContractNoticePhases/View?PPI=CO1.PPI.5299387&amp;isFromPublicArea=True&amp;isModal=False</t>
  </si>
  <si>
    <t>DTOR-CPS-010-N-2020</t>
  </si>
  <si>
    <t>DTOR-CPS-GN-010-20</t>
  </si>
  <si>
    <t>HERNANDEZ CASTAÑO JORGE ALBERTO</t>
  </si>
  <si>
    <t>Prestación de servicios profesionales y de apoyo a la gestión para el análisis y administración de la información espacial encaminada a mejorar el manejo efectivo de las Áreas Protegidas de la Dirección Territorial Orinoquia.</t>
  </si>
  <si>
    <t>14-46-101036442</t>
  </si>
  <si>
    <t>2020701501000005E</t>
  </si>
  <si>
    <t>https://community.secop.gov.co/Public/Tendering/ContractNoticePhases/View?PPI=CO1.PPI.5301077&amp;isFromPublicArea=True&amp;isModal=False</t>
  </si>
  <si>
    <t>DTOR-CPS-011-N-2020</t>
  </si>
  <si>
    <t>DTOR-CPS-GN-011-20</t>
  </si>
  <si>
    <t>PERALTA CARDOSO YANETH</t>
  </si>
  <si>
    <t>Prestación de servicios profesionales para el acompañamiento en la implementación y evaluación del Plan de Ordenamiento Ecoturístico de las áreas protegidas asignadas a la DTOR</t>
  </si>
  <si>
    <t>14-46-101036443</t>
  </si>
  <si>
    <t>2020701501000006E</t>
  </si>
  <si>
    <t>https://community.secop.gov.co/Public/Tendering/ContractNoticePhases/View?PPI=CO1.PPI.5303043&amp;isFromPublicArea=True&amp;isModal=False</t>
  </si>
  <si>
    <t>DTOR-CPS-012-N-2020</t>
  </si>
  <si>
    <t>DTOR-CPS-GN-012-20</t>
  </si>
  <si>
    <t>MANRIQUE FIERRO CARLOS AUGUSTO</t>
  </si>
  <si>
    <t>Prestación de servicios profesionales para orientar la implementación de los procesos enmarcados en la línea estrategia de Uso, Ocupación y Tenencia y en Sistemas Sostenibles para la Conservación en la Dirección Territorial Orinoquia.</t>
  </si>
  <si>
    <t>14-46-101036445</t>
  </si>
  <si>
    <t>2020701501000007E</t>
  </si>
  <si>
    <t>https://community.secop.gov.co/Public/Tendering/ContractNoticePhases/View?PPI=CO1.PPI.5304279&amp;isFromPublicArea=True&amp;isModal=False</t>
  </si>
  <si>
    <t>DTOR-CPS-013-N-2020</t>
  </si>
  <si>
    <t>DTOR-CPS-GN-013-20</t>
  </si>
  <si>
    <t>FALLA TOVAR MABY KATERIN</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</si>
  <si>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</si>
  <si>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14-46-101036502</t>
  </si>
  <si>
    <t>2020701501000008E</t>
  </si>
  <si>
    <t>https://community.secop.gov.co/Public/Tendering/ContractNoticePhases/View?PPI=CO1.PPI.5318922&amp;isFromPublicArea=True&amp;isModal=False</t>
  </si>
  <si>
    <t>DTOR-CPS-014-N-2020</t>
  </si>
  <si>
    <t>DTOR-CPS-GN-014-20</t>
  </si>
  <si>
    <t>BEDOYA GUZMAN GEINER ANDREI</t>
  </si>
  <si>
    <t>Prestación de servicios profesionales y de apoyo a la gestión para la efectiva articulación social e institucional que permita avanzar en el logro de la función amortiguadora de conformidad de las metas 3.1. y 3.2. del plan de manejo del parque.</t>
  </si>
  <si>
    <t>14-46-101036503</t>
  </si>
  <si>
    <t>2020701501000009E</t>
  </si>
  <si>
    <t>https://community.secop.gov.co/Public/Tendering/ContractNoticePhases/View?PPI=CO1.PPI.5320008&amp;isFromPublicArea=True&amp;isModal=False</t>
  </si>
  <si>
    <t>DTOR-CPS-015-N-2020</t>
  </si>
  <si>
    <t>DTOR-CPS-GN-015-20</t>
  </si>
  <si>
    <t>AVILA PINTO YULIETH NATALI</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</si>
  <si>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t>
  </si>
  <si>
    <t>14-46-101036505</t>
  </si>
  <si>
    <t>PNN SUMAPAZ</t>
  </si>
  <si>
    <t>2020701501000010E</t>
  </si>
  <si>
    <t>https://community.secop.gov.co/Public/Tendering/ContractNoticePhases/View?PPI=CO1.PPI.5321343&amp;isFromPublicArea=True&amp;isModal=False</t>
  </si>
  <si>
    <t>DTOR-CPS-016-N-2020</t>
  </si>
  <si>
    <t>DTOR-CPS-GN-016-20</t>
  </si>
  <si>
    <t>VILLALBA VERGARA YUDY PAOLA</t>
  </si>
  <si>
    <t>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t>
  </si>
  <si>
    <t>14-46-101036525</t>
  </si>
  <si>
    <t>2020701501000011E</t>
  </si>
  <si>
    <t>https://community.secop.gov.co/Public/Tendering/ContractNoticePhases/View?PPI=CO1.PPI.5323044&amp;isFromPublicArea=True&amp;isModal=False</t>
  </si>
  <si>
    <t>DTOR-CPS-017-N-2020</t>
  </si>
  <si>
    <t>DTOR-CPS-GN-017-20</t>
  </si>
  <si>
    <t>GUTIERREZ HERRERA GIOVANNY</t>
  </si>
  <si>
    <t>Prestación de servicios profesionales y de apoyo a la gestión, relacionados con los sistemas de información y tecnológicos de la a Dirección Territorial Orinoquia</t>
  </si>
  <si>
    <t>14-46-101036528</t>
  </si>
  <si>
    <t>2020701501000042E</t>
  </si>
  <si>
    <t>https://community.secop.gov.co/Public/Tendering/ContractNoticePhases/View?PPI=CO1.PPI.5324378&amp;isFromPublicArea=True&amp;isModal=False</t>
  </si>
  <si>
    <t>DTOR-CPS-018-N-2020</t>
  </si>
  <si>
    <t>DTOR-CPS-GN-018-20</t>
  </si>
  <si>
    <t>CABRERA PATIÑO PABLO EMILIO</t>
  </si>
  <si>
    <t>Prestación de servicios profesionales y de apoyo a la gestión para la consolidación y manejo de la información espacial que fortalezcan al SIRAP Orinoquia como un sistema completo, ecológicamente representativo, conectado, eficaz y equitativamente manejado.</t>
  </si>
  <si>
    <t>14-46-101036527</t>
  </si>
  <si>
    <t>2020701501000012E</t>
  </si>
  <si>
    <t>https://community.secop.gov.co/Public/Tendering/ContractNoticePhases/View?PPI=CO1.PPI.5325320&amp;isFromPublicArea=True&amp;isModal=False</t>
  </si>
  <si>
    <t>DTOR-CPS-019-N-2020</t>
  </si>
  <si>
    <t>DTOR-CPS-GN-019-20</t>
  </si>
  <si>
    <t>RUIZ GARCIA MARIA ALICIA</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</si>
  <si>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</si>
  <si>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14-46-101036570</t>
  </si>
  <si>
    <t>2020701501000013E</t>
  </si>
  <si>
    <t>https://community.secop.gov.co/Public/Tendering/ContractNoticePhases/View?PPI=CO1.PPI.5357465&amp;isFromPublicArea=True&amp;isModal=False</t>
  </si>
  <si>
    <t>DTOR-CPS-020-N-2020</t>
  </si>
  <si>
    <t>DTOR-CPS-GN-020-20</t>
  </si>
  <si>
    <t>ECHENIQUE CABRIA DARCY MILENA</t>
  </si>
  <si>
    <t>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t>
  </si>
  <si>
    <t>14-46-101036605</t>
  </si>
  <si>
    <t>2020701501000014E</t>
  </si>
  <si>
    <t>https://community.secop.gov.co/Public/Tendering/ContractNoticePhases/View?PPI=CO1.PPI.5359856&amp;isFromPublicArea=True&amp;isModal=False</t>
  </si>
  <si>
    <t>DTOR-CPS-021-N-2020</t>
  </si>
  <si>
    <t>DTOR-CPS-GN-021-20</t>
  </si>
  <si>
    <t>RICO PAEZ EDGAR ANDRES</t>
  </si>
  <si>
    <t>Prestación de servicios profesionales y de apoyo a la gestión para el análisis espacial y el manejo de la afectación a las coberturas naturales por uso, ocupación y tenencia al interior de las Áreas Protegidas priorizadas de la DTOR.</t>
  </si>
  <si>
    <t>14-46-101036606</t>
  </si>
  <si>
    <t>2020701501000015E</t>
  </si>
  <si>
    <t>https://community.secop.gov.co/Public/Tendering/ContractNoticePhases/View?PPI=CO1.PPI.5362740&amp;isFromPublicArea=True&amp;isModal=False</t>
  </si>
  <si>
    <t>DTOR-CPS-022-N-2020</t>
  </si>
  <si>
    <t>DTOR-CPS-GN-022-20</t>
  </si>
  <si>
    <t>HERNANDEZ GUZMAN ANDRES</t>
  </si>
  <si>
    <t>Prestación de servicios profesionales y de apoyo a la gestión en el análisis y monitoreo de presiones para la orientación de acciones en la línea de Prevención, Vigilancia y Control de acuerdo con los lineamientos de la entidad.</t>
  </si>
  <si>
    <t>14-46-101036608</t>
  </si>
  <si>
    <t>2020701501000016E</t>
  </si>
  <si>
    <t>https://community.secop.gov.co/Public/Tendering/ContractNoticePhases/View?PPI=CO1.PPI.5365445&amp;isFromPublicArea=True&amp;isModal=False</t>
  </si>
  <si>
    <t>DTOR-CPS-023-N-2020</t>
  </si>
  <si>
    <t>DTOR-CPS-GN-023-20</t>
  </si>
  <si>
    <t>ZAMUDIO LOPEZ JOHN EDISON</t>
  </si>
  <si>
    <t>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</si>
  <si>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14-46-101036609</t>
  </si>
  <si>
    <t>2020701501000017E</t>
  </si>
  <si>
    <t>https://community.secop.gov.co/Public/Tendering/ContractNoticePhases/View?PPI=CO1.PPI.5365483&amp;isFromPublicArea=True&amp;isModal=False</t>
  </si>
  <si>
    <t>DTOR-CPS-024-N-2020</t>
  </si>
  <si>
    <t>DTOR-CPS-GN-024-20</t>
  </si>
  <si>
    <t>VILORIA RIVAS JOSE GREGORIO</t>
  </si>
  <si>
    <t>Prestación de servicios profesionales para adelantar las acciones como la caracterización, concertación y fortalecimiento de los acuerdos de restauración al interior del PNN Sierra de la Macarena y en su área adyacente.</t>
  </si>
  <si>
    <t>14-46-101036657</t>
  </si>
  <si>
    <t>2020701501000018E</t>
  </si>
  <si>
    <t>DTOR-CPS-025-N-2020</t>
  </si>
  <si>
    <t>DTOR-CPS-GN-025-20</t>
  </si>
  <si>
    <t>MEJIA HERRERA BERTULFO</t>
  </si>
  <si>
    <t>Prestación de servicios técnicos y de apoyo en la gestión documental de los diferentes procesos de apoyo de la Dirección Territorial Orinoquia</t>
  </si>
  <si>
    <t>14-46-101036688</t>
  </si>
  <si>
    <t>2020701501000043E</t>
  </si>
  <si>
    <t>https://community.secop.gov.co/Public/Tendering/ContractNoticePhases/View?PPI=CO1.PPI.5380425&amp;isFromPublicArea=True&amp;isModal=False</t>
  </si>
  <si>
    <t>DTOR-CPS-026-N-2020</t>
  </si>
  <si>
    <t>DTOR-CPS-GN-026-20</t>
  </si>
  <si>
    <t>14-46-101036715</t>
  </si>
  <si>
    <t>Terminacion anticipada por mutuo acuerdo 2020/02/04</t>
  </si>
  <si>
    <t>2020701501000019E</t>
  </si>
  <si>
    <t>https://community.secop.gov.co/Public/Tendering/ContractNoticePhases/View?PPI=CO1.PPI.5382698&amp;isFromPublicArea=True&amp;isModal=False</t>
  </si>
  <si>
    <t>TERMINADO ANTICIPADAMENTE</t>
  </si>
  <si>
    <t>DTOR-CPS-027-N-2020</t>
  </si>
  <si>
    <t>DTOR-CPS-GN-027-20</t>
  </si>
  <si>
    <t>GUEPENDO GUZMAN DIANA CECILIA</t>
  </si>
  <si>
    <t>Prestación de servicios profesionales y de apoyo a la gestión, en la implementación de acciones que permitan dar cumplimiento a la meta 1.1. del plan de manejo del Parque Nacional Natural Cordillera de los Picachos  relacionada con uso, ocupación y tenencia.</t>
  </si>
  <si>
    <t>14-46-101036717</t>
  </si>
  <si>
    <t>2020701501000020E</t>
  </si>
  <si>
    <t>https://community.secop.gov.co/Public/Tendering/ContractNoticePhases/View?PPI=CO1.PPI.5387912&amp;isFromPublicArea=True&amp;isModal=False</t>
  </si>
  <si>
    <t>DTOR-CPS-028-N-2020</t>
  </si>
  <si>
    <t>DTOR-CPS-GN-028-20</t>
  </si>
  <si>
    <t>LARA VELASQUEZ DENY CAROLINA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</si>
  <si>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</si>
  <si>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14-46-101036714</t>
  </si>
  <si>
    <t>2020701501000021E</t>
  </si>
  <si>
    <t>https://community.secop.gov.co/Public/Tendering/ContractNoticePhases/View?PPI=CO1.PPI.5388335&amp;isFromPublicArea=True&amp;isModal=False</t>
  </si>
  <si>
    <t>DTOR-CPS-029-N-2020</t>
  </si>
  <si>
    <t>DTOR-CPS-GN-029-20</t>
  </si>
  <si>
    <t>TRUJILLO BARBOSA JUAN DAVID</t>
  </si>
  <si>
    <t>Prestación de servicios operativos y de apoyo a la gestión para la implementación del Plan de Ordenamiento Ecoturístico del PNN El Tuparro en función de las actividades que se prioricen especialmente en el sector Maipures.</t>
  </si>
  <si>
    <t>14-46-101039759</t>
  </si>
  <si>
    <t>2020701501000022E</t>
  </si>
  <si>
    <t>https://community.secop.gov.co/Public/Tendering/ContractNoticePhases/View?PPI=CO1.PPI.5403868&amp;isFromPublicArea=True&amp;isModal=False</t>
  </si>
  <si>
    <t>DTOR-CPS-030-N-2020</t>
  </si>
  <si>
    <t>DTOR-CPS-GN-030-20</t>
  </si>
  <si>
    <t>CAICEDO FIGUEROA GABRIEL ARNOLDO</t>
  </si>
  <si>
    <t>Prestación de servicios operativos y de apoyo a la gestión  para la implementación del Plan de Ordenamiento Ecoturístico del PNN El Tuparro en función de las actividades que se prioricen especialmente en el sector Tomo</t>
  </si>
  <si>
    <t>14-46-101036784</t>
  </si>
  <si>
    <t>2020701501000023E</t>
  </si>
  <si>
    <t>https://community.secop.gov.co/Public/Tendering/ContractNoticePhases/View?PPI=CO1.PPI.5405417&amp;isFromPublicArea=True&amp;isModal=False</t>
  </si>
  <si>
    <t>DTOR-CPS-031-N-2020</t>
  </si>
  <si>
    <t>DTOR-CPS-GN-031-20</t>
  </si>
  <si>
    <t>GOMEZ AGUDELO YOHANA ALEXANDRA</t>
  </si>
  <si>
    <t>14-46-101036803</t>
  </si>
  <si>
    <t>ADICION EN VALOR  14.470.296 Y TIEMPO 90 DIAS DE FECHA DEL 05 DE MARZO ; TERMINACION ANTICIPADA POR MUTUO ACUERDO DEL 11 DE SEPTIEMBRE</t>
  </si>
  <si>
    <t>2020701501000024E</t>
  </si>
  <si>
    <t>DTOR-CPS-032-N-2020</t>
  </si>
  <si>
    <t>DTOR-CPS-GN-032-20</t>
  </si>
  <si>
    <t>MENDOZA MARTINEZ BLANCA CECILIA</t>
  </si>
  <si>
    <t>Prestación de serviciosprofesionales y de apoyo a la planeación, seguimiento y gestión administrativa de los procesos que permitan la ejecución de las metas planteadas en el PAA del año 2020 del Parque Nacional Natural Sumapaz.</t>
  </si>
  <si>
    <t>14-46-101036861</t>
  </si>
  <si>
    <t>2020701501000025E</t>
  </si>
  <si>
    <t>https://community.secop.gov.co/Public/Tendering/ContractNoticePhases/View?PPI=CO1.PPI.5407755&amp;isFromPublicArea=True&amp;isModal=False</t>
  </si>
  <si>
    <t>DTOR-CPS-033-N-2020</t>
  </si>
  <si>
    <t>DTOR-CPS-GN-033-20</t>
  </si>
  <si>
    <t>PAZOS GUEVARA JUAN DAVID</t>
  </si>
  <si>
    <t>Contrato de Prestación de servicios profesionales como apoyo en la Elaboración de informes contractuales y tramite de cuentas de la Dirección Territorial Orinoquia</t>
  </si>
  <si>
    <t>14-46-101036862</t>
  </si>
  <si>
    <t>2020701501000044E</t>
  </si>
  <si>
    <t>https://community.secop.gov.co/Public/Tendering/ContractNoticePhases/View?PPI=CO1.PPI.5431039&amp;isFromPublicArea=True&amp;isModal=False</t>
  </si>
  <si>
    <t>DTOR-CPS-034-N-2020</t>
  </si>
  <si>
    <t>DTOR-CPS-GN-034-20</t>
  </si>
  <si>
    <t>GONZALEZ PARRA GISELLA</t>
  </si>
  <si>
    <t>Prestación de servicios profesionales y de apoyo a la gestión para la ejecución de los procesos administrativos y financieros del Parque Nacional Natural Tinigua de acuerdo con los lineamientos institucionales.</t>
  </si>
  <si>
    <t>14-46-101036874</t>
  </si>
  <si>
    <t>PNN TINIGUA</t>
  </si>
  <si>
    <t>2020701501000026E</t>
  </si>
  <si>
    <t>https://community.secop.gov.co/Public/Tendering/ContractNoticePhases/View?PPI=CO1.PPI.5431938&amp;isFromPublicArea=True&amp;isModal=False</t>
  </si>
  <si>
    <t>DTOR-CPS-035-N-2020</t>
  </si>
  <si>
    <t>DTOR-CPS-GN-035-20</t>
  </si>
  <si>
    <t>SUAREZ BOHORQUEZ CRISTIAN FELIPE</t>
  </si>
  <si>
    <t>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t>
  </si>
  <si>
    <t>14-46-101036875</t>
  </si>
  <si>
    <t>2020701501000045E</t>
  </si>
  <si>
    <t>https://community.secop.gov.co/Public/Tendering/ContractNoticePhases/View?PPI=CO1.PPI.5432405&amp;isFromPublicArea=True&amp;isModal=False</t>
  </si>
  <si>
    <t>DTOR-CPS-036-N-2020</t>
  </si>
  <si>
    <t>DTOR-CPS-GN-036-20</t>
  </si>
  <si>
    <t>MURCIA MORALES LEIDY JOHANA</t>
  </si>
  <si>
    <t>Prestación de servicios profesionales y de apoyo a la gestión para la implementación de los requerimientos para el seguimiento de la planeación y ejecución financiera del DNMI Cinaruco.</t>
  </si>
  <si>
    <t>14-46-101036877</t>
  </si>
  <si>
    <t>2020701501000046E</t>
  </si>
  <si>
    <t>https://community.secop.gov.co/Public/Tendering/ContractNoticePhases/View?PPI=CO1.PPI.5432652&amp;isFromPublicArea=True&amp;isModal=False</t>
  </si>
  <si>
    <t>DTOR-CPS-037-N-2020</t>
  </si>
  <si>
    <t>DTOR-CPS-GN-037-20</t>
  </si>
  <si>
    <t>CASTAÑEDA YUCUMA ELIANA</t>
  </si>
  <si>
    <t>Prestación de Servicios profesionales administrativos y de apoyo a la gestión en las actividades para desarrollar las acciones planificadas en el Plan Operativo Anual del Parque Nacional Natural Sierra de la Macarena.</t>
  </si>
  <si>
    <t>14-46-101036897</t>
  </si>
  <si>
    <t>2020701501000027E</t>
  </si>
  <si>
    <t>https://community.secop.gov.co/Public/Tendering/ContractNoticePhases/View?PPI=CO1.PPI.5433050&amp;isFromPublicArea=True&amp;isModal=False</t>
  </si>
  <si>
    <t>DTOR-CPS-038-N-2020</t>
  </si>
  <si>
    <t>DTOR-CPS-GN-038-20</t>
  </si>
  <si>
    <t>LISCANO GUTIERREZ HECTOR FABIAN</t>
  </si>
  <si>
    <t>Prestación de servicios técnicos y de apoyo a la gestión para el desarrollo de las actividades del ecoturismo priorizadas para la vigencia 2020 de acuerdo con el plan de manejo para el sector del Guayabero.</t>
  </si>
  <si>
    <t>14-46-101036903</t>
  </si>
  <si>
    <t>TERMINACION ANTICIPADA POR MUTUO ACUERDO CON FECHA DEL 03 DE SEPTIEMBRE</t>
  </si>
  <si>
    <t>2020701501000028E</t>
  </si>
  <si>
    <t>https://community.secop.gov.co/Public/Tendering/ContractNoticePhases/View?PPI=CO1.PPI.5433781&amp;isFromPublicArea=True&amp;isModal=False</t>
  </si>
  <si>
    <t>DTOR-CPS-039-N-2020</t>
  </si>
  <si>
    <t>DTOR-CPS-GN-039-20</t>
  </si>
  <si>
    <t>HERRERA GOMEZ NATALY</t>
  </si>
  <si>
    <t>Prestación de servicios profesionales y de apoyo a la gestión en la Dirección Territorial Orinoquia, para realizar actividades tendientes a la implementación, sostenimiento y mantenimiento del  Modelo Integrado de Planeación y Gestión.</t>
  </si>
  <si>
    <t>14-46-101036906</t>
  </si>
  <si>
    <t>2020701501000047E</t>
  </si>
  <si>
    <t>https://community.secop.gov.co/Public/Tendering/ContractNoticePhases/View?PPI=CO1.PPI.5435364&amp;isFromPublicArea=True&amp;isModal=False
 https://community.secop.gov.co/Public/Tendering/ContractNoticePhases/View?PPI=CO1.PPI.5435364&amp;isFromPublicArea=True&amp;isModal=False</t>
  </si>
  <si>
    <t>https://community.secop.gov.co/Public/Tendering/ContractNoticePhases/View?PPI=CO1.PPI.5435364&amp;isFromPublicArea=True&amp;isModal=False</t>
  </si>
  <si>
    <t>DTOR-CPS-040-N-2020</t>
  </si>
  <si>
    <t>DTOR-CPS-GN-040-20</t>
  </si>
  <si>
    <t>ROJAS CETINA LEONARDO</t>
  </si>
  <si>
    <t>Prestación de servicios profesionales y de apoyo a la gestión en la orientación jurídica en el proceso de seguimiento y control de los procesos de carácter administrativo para el fortalecimiento institucional de la Dirección Territorial Orinoquia.</t>
  </si>
  <si>
    <t>14-46-101036908</t>
  </si>
  <si>
    <t>2020701501000048E</t>
  </si>
  <si>
    <t>https://community.secop.gov.co/Public/Tendering/ContractNoticePhases/View?PPI=CO1.PPI.5437513&amp;isFromPublicArea=True&amp;isModal=False</t>
  </si>
  <si>
    <t>DTOR-CPS-041-N-2020</t>
  </si>
  <si>
    <t>DTOR-CPS-GN-041-20</t>
  </si>
  <si>
    <t>MUÑOZ PALACIOS EDWIN</t>
  </si>
  <si>
    <t>Prestación de servicios técnicos para caracterización y tipificación de Uso, ocupación y tenencia en los municipios de Vistahermosa, San Juan de Arama y Mesetas</t>
  </si>
  <si>
    <t>14-46-101036925</t>
  </si>
  <si>
    <t>2020701501000029E</t>
  </si>
  <si>
    <t>https://community.secop.gov.co/Public/Tendering/ContractNoticePhases/View?PPI=CO1.PPI.5438762&amp;isFromPublicArea=True&amp;isModal=False</t>
  </si>
  <si>
    <t>DTOR-CPS-042-N-2020</t>
  </si>
  <si>
    <t>DTOR-CPS-GN-042-20</t>
  </si>
  <si>
    <t>ALGARRA CERON ANDRES FELIPE</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</si>
  <si>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</si>
  <si>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14-46-101036926</t>
  </si>
  <si>
    <t>2020701501000030E</t>
  </si>
  <si>
    <t>https://community.secop.gov.co/Public/Tendering/ContractNoticePhases/View?PPI=CO1.PPI.5438676&amp;isFromPublicArea=True&amp;isModal=False</t>
  </si>
  <si>
    <t>DTOR-CPS-043-N-2020</t>
  </si>
  <si>
    <t>DTOR-CPS-GN-043-20</t>
  </si>
  <si>
    <t>OJEDA FLOREZ JOSE INDALECIO</t>
  </si>
  <si>
    <t>14-46-101036939</t>
  </si>
  <si>
    <t>2020701501000031E</t>
  </si>
  <si>
    <t>https://community.secop.gov.co/Public/Tendering/ContractNoticePhases/View?PPI=CO1.PPI.5454312&amp;isFromPublicArea=True&amp;isModal=False</t>
  </si>
  <si>
    <t>DTOR-CPS-044-N-2020</t>
  </si>
  <si>
    <t>DTOR-CPS-GN-044-20</t>
  </si>
  <si>
    <t>CRUZ CARDENAS GINNA PATRICIA</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</si>
  <si>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</si>
  <si>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14-46-101036941</t>
  </si>
  <si>
    <t>2020701501000032E</t>
  </si>
  <si>
    <t>https://community.secop.gov.co/Public/Tendering/ContractNoticePhases/View?PPI=CO1.PPI.5454450&amp;isFromPublicArea=True&amp;isModal=False</t>
  </si>
  <si>
    <t>DTOR-CPS-045-N-2020</t>
  </si>
  <si>
    <t>DTOR-CPS-GN-045-20</t>
  </si>
  <si>
    <t>LEMA ARIAS MARIA CRISTINA</t>
  </si>
  <si>
    <t>Prestación de servicios profesionales para apoyar el desarrollo de las actividades priorizadas en el plan estratégico de acción del plan de ordenamiento ecoturístico del PNN El Tuparro como una estrategia de conservació</t>
  </si>
  <si>
    <t>14-46-101036998</t>
  </si>
  <si>
    <t>2020701501000033E</t>
  </si>
  <si>
    <t>https://community.secop.gov.co/Public/Tendering/ContractNoticePhases/View?PPI=CO1.PPI.5453775&amp;isFromPublicArea=True&amp;isModal=False</t>
  </si>
  <si>
    <t>DTOR-CPS-046-N-2020</t>
  </si>
  <si>
    <t>DTOR-CPS-GN-046-20</t>
  </si>
  <si>
    <t>GONZALEZ VILLALOBOS ORLEY ALEXANDRO</t>
  </si>
  <si>
    <t>Prestación de servicios profesionales para apoyar el desarrollo de las actividades priorizadas en el plan estratégico de acción del plan de ordenamiento ecoturístico del PNN El Tuparro como una estrategia de conservación</t>
  </si>
  <si>
    <t>14-46-101037010</t>
  </si>
  <si>
    <t>2020701501000034E</t>
  </si>
  <si>
    <t>https://community.secop.gov.co/Public/Tendering/ContractNoticePhases/View?PPI=CO1.PPI.5457470&amp;isFromPublicArea=True&amp;isModal=False</t>
  </si>
  <si>
    <t>DTOR-CPS-047-N-2020</t>
  </si>
  <si>
    <t>DTOR-CPS-GN-047-20</t>
  </si>
  <si>
    <t>PARRADO VELASQUEZ NENCY PATRICIA</t>
  </si>
  <si>
    <t>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t>
  </si>
  <si>
    <t>14-46-101037013</t>
  </si>
  <si>
    <t>2020701501000049E</t>
  </si>
  <si>
    <t>https://community.secop.gov.co/Public/Tendering/ContractNoticePhases/View?PPI=CO1.PPI.5458031&amp;isFromPublicArea=True&amp;isModal=False</t>
  </si>
  <si>
    <t>DTOR-CPS-048-N-2020</t>
  </si>
  <si>
    <t>DTOR-CPS-GN-048-20</t>
  </si>
  <si>
    <t>VARGAS ACOSTA LINA MARCELA</t>
  </si>
  <si>
    <t>Prestación de servicios profesionales y de apoyo a la gestión en la apropiación social de las áreas protegidas a nivel interno, local y regional en la Dirección Territorial Orinoquia</t>
  </si>
  <si>
    <t>14-46-101037019</t>
  </si>
  <si>
    <t>2020701501000035E</t>
  </si>
  <si>
    <t>https://community.secop.gov.co/Public/Tendering/ContractNoticePhases/View?PPI=CO1.PPI.5461531&amp;isFromPublicArea=True&amp;isModal=False</t>
  </si>
  <si>
    <t>DTOR-CPS-049-N-2020</t>
  </si>
  <si>
    <t>DTOR-CPS-GN-049-20</t>
  </si>
  <si>
    <t>ORREGO ARISTIZABAL JOAN MANUEL</t>
  </si>
  <si>
    <t>Prestación de servicios técnicos y de apoyo para el monitoreo de valores objeto de conservación filtro fino y filtro grueso en el marco de implementación del Plan de Manejo del PNN Sierra de la Macarena</t>
  </si>
  <si>
    <t>14-46-101037144</t>
  </si>
  <si>
    <t>2020701501000050E</t>
  </si>
  <si>
    <t>https://community.secop.gov.co/Public/Tendering/ContractNoticePhases/View?PPI=CO1.PPI.5488473&amp;isFromPublicArea=True&amp;isModal=False</t>
  </si>
  <si>
    <t>DTOR-CPS-050-N-2020</t>
  </si>
  <si>
    <t>DTOR-CPS-GN-050-20</t>
  </si>
  <si>
    <t>PANTOJA CRUZ JESUS ANTONIO</t>
  </si>
  <si>
    <t>Prestación de servicios técnicos y de apoyo para el monitoreo de valores objeto de conservación filtro fino y filtro grueso en el marco de implementación del Plan de Manejo del PNN Sierra de la Macarena.</t>
  </si>
  <si>
    <t>14-46-101037147</t>
  </si>
  <si>
    <t>2020701501000051E</t>
  </si>
  <si>
    <t>https://community.secop.gov.co/Public/Tendering/ContractNoticePhases/View?PPI=CO1.PPI.5491099&amp;isFromPublicArea=True&amp;isModal=False</t>
  </si>
  <si>
    <t>DTOR-CPS-051-N-2020</t>
  </si>
  <si>
    <t>DTOR-CPS-GN-051-20</t>
  </si>
  <si>
    <t>ECHEVERRY GARZON JOHANA ALEXANDRA</t>
  </si>
  <si>
    <t>Prestación de servicios profesionales y de apoyo a la gestión para apoyar al programa de restauración del PNN Macarena y soporte técnico al diseño de esquemas de pago por servicios ambientales como mecanismo de soporte de los acuerdos de restauración</t>
  </si>
  <si>
    <t>14-46-101037174</t>
  </si>
  <si>
    <t>2020701501000052E</t>
  </si>
  <si>
    <t>https://community.secop.gov.co/Public/Tendering/ContractNoticePhases/View?PPI=CO1.PPI.5495166&amp;isFromPublicArea=True&amp;isModal=False</t>
  </si>
  <si>
    <t>DTOR-CPS-052-N-2020</t>
  </si>
  <si>
    <t>DTOR-CPS-GN-052-20</t>
  </si>
  <si>
    <t>SANTANA MARTINEZ DIANA MARCELA</t>
  </si>
  <si>
    <t>Prestación de servicios profesionales en caracterización predial y social e implementación de acuerdos de restauración del PNN Sierra de la Macarena</t>
  </si>
  <si>
    <t>14-46-101037178</t>
  </si>
  <si>
    <t>2020701501000053E</t>
  </si>
  <si>
    <t>https://community.secop.gov.co/Public/Tendering/ContractNoticePhases/View?PPI=CO1.PPI.5497839&amp;isFromPublicArea=True&amp;isModal=False</t>
  </si>
  <si>
    <t>DTOR-CPS-053-N-2020</t>
  </si>
  <si>
    <t>DTOR-CPS-GN-053-20</t>
  </si>
  <si>
    <t>TANGOA MURAYARY RAQUEL</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</si>
  <si>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</si>
  <si>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14-46-101037254</t>
  </si>
  <si>
    <t>TERMINACION ANTICIPADA POR MUTUO ACUERDO 29 DE MAYO TERMINACION DE CONTRATO 30 DE MAYO</t>
  </si>
  <si>
    <t>2020701501000054E</t>
  </si>
  <si>
    <t>https://community.secop.gov.co/Public/Tendering/ContractNoticePhases/View?PPI=CO1.PPI.5515411&amp;isFromPublicArea=True&amp;isModal=False</t>
  </si>
  <si>
    <t>DTOR-CPS-054-N-2020</t>
  </si>
  <si>
    <t>DTOR-CPS-GN-054-20</t>
  </si>
  <si>
    <t>PARRA ALARCON KAROL</t>
  </si>
  <si>
    <t>Prestación de servicios técnicos y de apoyo a la gestión para implementar las acciones priorizadas para la vigencia 2020 de acuerdo con la estrategia de comunicación comunitaria y educación ambiental en el Parque Nacional Natural Sierra de La Macarena</t>
  </si>
  <si>
    <t>14-46-101037238</t>
  </si>
  <si>
    <t>2020701501000055E</t>
  </si>
  <si>
    <t>https://community.secop.gov.co/Public/Tendering/ContractNoticePhases/View?PPI=CO1.PPI.5515769&amp;isFromPublicArea=True&amp;isModal=False</t>
  </si>
  <si>
    <t>DTOR-CPS-055-N-2020</t>
  </si>
  <si>
    <t>DTOR-CPS-GN-055-20</t>
  </si>
  <si>
    <t>CALDERON ROJAS JORGE ALEJANDRO</t>
  </si>
  <si>
    <t>Prestación de servicios profesionales para orientar la planificación y seguimiento a los resultados programados en el Programa presupuestario DLS Unión Europea de acuerdo con los lineamientos de la Dirección Territorial y la coordinación del programa.</t>
  </si>
  <si>
    <t>14-46-101037359</t>
  </si>
  <si>
    <t>2020701501000056E</t>
  </si>
  <si>
    <t>https://community.secop.gov.co/Public/Tendering/ContractNoticePhases/View?PPI=CO1.PPI.5545258&amp;isFromPublicArea=True&amp;isModal=False</t>
  </si>
  <si>
    <t>DTOR-CPS-056-N-2020</t>
  </si>
  <si>
    <t>DTOR-CPS-GN-056-20</t>
  </si>
  <si>
    <t>ZAPATA VELASQUEZ ANA MARIA</t>
  </si>
  <si>
    <t>Prestación de servicios profesionales y de apoyo a la gestión para  la implementación del Plan de Bienestar y riesgo psicosocial en la Dirección Territorial Orinoquia, enmarcadas dentro del Plan Estratégico de talento humano.</t>
  </si>
  <si>
    <t>14-46-101037352</t>
  </si>
  <si>
    <t>2020701501000057E</t>
  </si>
  <si>
    <t>https://community.secop.gov.co/Public/Tendering/ContractNoticePhases/View?PPI=CO1.PPI.5550218&amp;isFromPublicArea=True&amp;isModal=False</t>
  </si>
  <si>
    <t>DTOR-CPS-057-N-2020</t>
  </si>
  <si>
    <t>DTOR-CPS-GN-057-20</t>
  </si>
  <si>
    <t>LOVERA RODRIGUEZ HERSAIN</t>
  </si>
  <si>
    <t>Prestación de servicios como Experto local de enlace y apoyo en la implementación de las estrategias especiales de manejo que articule los procesos con las comunidades indígenas relacionadas con el área protegida, en el sector del Tomo</t>
  </si>
  <si>
    <t>14-46-101037419</t>
  </si>
  <si>
    <t>2020701501000058E</t>
  </si>
  <si>
    <t>https://community.secop.gov.co/Public/Tendering/ContractNoticePhases/View?PPI=CO1.PPI.5578473&amp;isFromPublicArea=True&amp;isModal=False</t>
  </si>
  <si>
    <t>DTOR-CPS-058-N-2020</t>
  </si>
  <si>
    <t>DTOR-CPS-GN-058-20</t>
  </si>
  <si>
    <t>BENAVIDEZ MORENO WILLIAM GONZALO</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</si>
  <si>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</si>
  <si>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14-46-101037796</t>
  </si>
  <si>
    <t>2020701501000059E</t>
  </si>
  <si>
    <t>https://community.secop.gov.co/Public/Tendering/ContractNoticePhases/View?PPI=CO1.PPI.5652708&amp;isFromPublicArea=True&amp;isModal=False</t>
  </si>
  <si>
    <t>DTOR-CPS-059-N-2020</t>
  </si>
  <si>
    <t>DTOR-CPS-GN-059-20</t>
  </si>
  <si>
    <t>ARIAS ESPITIA ERIKA MELISSA</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</si>
  <si>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</si>
  <si>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14-46-101037803</t>
  </si>
  <si>
    <t>2020701501000060E</t>
  </si>
  <si>
    <t>https://community.secop.gov.co/Public/Tendering/ContractNoticePhases/View?PPI=CO1.PPI.5652794&amp;isFromPublicArea=True&amp;isModal=False</t>
  </si>
  <si>
    <t>DTOR-CPS-060-N-2020</t>
  </si>
  <si>
    <t>DTOR-CPS-GN-060-20</t>
  </si>
  <si>
    <t>QUEVEDO PADILLA KAREN JULIETH</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</si>
  <si>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</si>
  <si>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14-46-101037821</t>
  </si>
  <si>
    <t>2020701501000061E</t>
  </si>
  <si>
    <t>https://community.secop.gov.co/Public/Tendering/ContractNoticePhases/View?PPI=CO1.PPI.5654568&amp;isFromPublicArea=True&amp;isModal=False</t>
  </si>
  <si>
    <t>DTOR-CPS-061-N-2020</t>
  </si>
  <si>
    <t>DTOR-CPS-GN-061-20</t>
  </si>
  <si>
    <t>SARMIENTO SALCEDO LUZ MARY</t>
  </si>
  <si>
    <t>Prestación de servicios profesionales y de apoyo a la gestión para la ejecución de los procesos administrativos y financieros que permitan el cumplimiento de las metas proyectadas en el PAA 2020 del Parque Nacional Natural Tuparr</t>
  </si>
  <si>
    <t>14-46-101037822</t>
  </si>
  <si>
    <t>2020701501000062E</t>
  </si>
  <si>
    <t>https://community.secop.gov.co/Public/Tendering/ContractNoticePhases/View?PPI=CO1.PPI.5655613&amp;isFromPublicArea=True&amp;isModal=False</t>
  </si>
  <si>
    <t>DTOR-CPS-062-N-2020</t>
  </si>
  <si>
    <t>DTOR-CPS-GN-062-20</t>
  </si>
  <si>
    <t>SARMIENTO INGRID AZUCENA</t>
  </si>
  <si>
    <t>Prestación de servicios técnicos y de apoyo en la implementación de las acciones priorizadas para el fortalecimiento del proceso de talento Humano- Comisiones- de la Dirección territorial Orinoquia</t>
  </si>
  <si>
    <t>14-46-101037834</t>
  </si>
  <si>
    <t>2020701501000064E</t>
  </si>
  <si>
    <t>https://community.secop.gov.co/Public/Tendering/ContractNoticePhases/View?PPI=CO1.PPI.5660295&amp;isFromPublicArea=True&amp;isModal=False</t>
  </si>
  <si>
    <t>DTOR-CPS-063-N-2020</t>
  </si>
  <si>
    <t>DTOR-CPS-GN-063-20</t>
  </si>
  <si>
    <t>LINARES RODRIGUEZ BARBARA IVONNE</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</si>
  <si>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</si>
  <si>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14-46-101037919</t>
  </si>
  <si>
    <t>2020701501000063E</t>
  </si>
  <si>
    <t>https://community.secop.gov.co/Public/Tendering/ContractNoticePhases/View?PPI=CO1.PPI.5683445&amp;isFromPublicArea=True&amp;isModal=False</t>
  </si>
  <si>
    <t>DTOR-CPS-064-N-2020</t>
  </si>
  <si>
    <t>DTOR-CPS-GN-064-20</t>
  </si>
  <si>
    <t>ORJUELA LANCHEROS TITO DELFIN</t>
  </si>
  <si>
    <t>Prestación de servicios como experto local y apoyo en los ejercicios de caracterización de uso, ocupación y tenencia en las veredas de la jurisdicción de la Macarena y Vistahermosa que se hallan al interior del PNN Sierra de la Macarena</t>
  </si>
  <si>
    <t>14-46-101037947</t>
  </si>
  <si>
    <t>2020701501000065E</t>
  </si>
  <si>
    <t>https://community.secop.gov.co/Public/Tendering/ContractNoticePhases/View?PPI=CO1.PPI.5687112&amp;isFromPublicArea=True&amp;isModal=False</t>
  </si>
  <si>
    <t>DTOR-CPS-065-N-2020</t>
  </si>
  <si>
    <t>DTOR-CPS-GN-065-20</t>
  </si>
  <si>
    <t>SHIRLEY IVONNE BERMUDEZ MARIN</t>
  </si>
  <si>
    <t>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t>
  </si>
  <si>
    <t>18920-41820</t>
  </si>
  <si>
    <t>15920-59920</t>
  </si>
  <si>
    <t>14-46-101037953</t>
  </si>
  <si>
    <t>SE REALIZA ADICION EN TIEMPO Y VALOR CON FECHA DEL 30 DE SEPTIEMBRE</t>
  </si>
  <si>
    <t>2020701501000066E</t>
  </si>
  <si>
    <t>https://community.secop.gov.co/Public/Tendering/ContractNoticePhases/View?PPI=CO1.PPI.5688680&amp;isFromPublicArea=True&amp;isModal=False</t>
  </si>
  <si>
    <t>DTOR-CPS-066-N-2020</t>
  </si>
  <si>
    <t>DTOR-CPS-GN-066-20</t>
  </si>
  <si>
    <t>TRUJILLO ACOSTA ANGELICA</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</si>
  <si>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t>
  </si>
  <si>
    <t>14-16-101037960</t>
  </si>
  <si>
    <t>2020701501000067E</t>
  </si>
  <si>
    <t>https://community.secop.gov.co/Public/Tendering/ContractNoticePhases/View?PPI=CO1.PPI.5690964&amp;isFromPublicArea=True&amp;isModal=False</t>
  </si>
  <si>
    <t>DTOR-CPS-067-N-2020</t>
  </si>
  <si>
    <t>DTOR-CPS-GN-067-20</t>
  </si>
  <si>
    <t>RODRIGUEZ VILLABONA IVONNE AYDE</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</si>
  <si>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</si>
  <si>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14-46-101037961</t>
  </si>
  <si>
    <t>2020701501000068E</t>
  </si>
  <si>
    <t>https://community.secop.gov.co/Public/Tendering/ContractNoticePhases/View?PPI=CO1.PPI.5690965&amp;isFromPublicArea=True&amp;isModal=False</t>
  </si>
  <si>
    <t>DTOR-CPS-068-N-2020</t>
  </si>
  <si>
    <t>DTOR-CPS-GN-068-20</t>
  </si>
  <si>
    <t>GUEPENDO PARDO WALTER ANDREY</t>
  </si>
  <si>
    <t>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t>
  </si>
  <si>
    <t>10220-42120</t>
  </si>
  <si>
    <t>16020-59520</t>
  </si>
  <si>
    <t>14-46-101037967</t>
  </si>
  <si>
    <t>SE REALIZA ADICION EN TIEMPO Y VALOR CON FECHA DEL 28 DE SEPTIEMBRE</t>
  </si>
  <si>
    <t>2020701501000069E</t>
  </si>
  <si>
    <t>https://community.secop.gov.co/Public/Tendering/ContractNoticePhases/View?PPI=CO1.PPI.5695113&amp;isFromPublicArea=True&amp;isModal=False</t>
  </si>
  <si>
    <t>DTOR-CPS-069-N-2020</t>
  </si>
  <si>
    <t>DTOR-CPS-GN-069-20</t>
  </si>
  <si>
    <t>SANCHEZ ORTEGA WILMAR ANDRES</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</si>
  <si>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</si>
  <si>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10120-42020</t>
  </si>
  <si>
    <t>16320-59720</t>
  </si>
  <si>
    <t>14-46-101037982</t>
  </si>
  <si>
    <t>2020/29/28</t>
  </si>
  <si>
    <t>2020701501000070E</t>
  </si>
  <si>
    <t>https://community.secop.gov.co/Public/Tendering/ContractNoticePhases/View?PPI=CO1.PPI.5695108&amp;isFromPublicArea=True&amp;isModal=False</t>
  </si>
  <si>
    <t>DTOR-CPS-070-N-2020</t>
  </si>
  <si>
    <t>DTOR-CPS-GN-070-20</t>
  </si>
  <si>
    <t>FUENTES MANUEL</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</si>
  <si>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</si>
  <si>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 xml:space="preserve">14-46-101037982 </t>
  </si>
  <si>
    <t>2020701501000071E</t>
  </si>
  <si>
    <t>https://community.secop.gov.co/Public/Tendering/ContractNoticePhases/View?PPI=CO1.PPI.5707231&amp;isFromPublicArea=True&amp;isModal=False</t>
  </si>
  <si>
    <t>DTOR-CPS-071-N-2020</t>
  </si>
  <si>
    <t>DTOR-CPS-GN-071-20</t>
  </si>
  <si>
    <t>FUENTES FUENTES EFRAIN</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</si>
  <si>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</si>
  <si>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14-46-101038059</t>
  </si>
  <si>
    <t>2020701501000072E</t>
  </si>
  <si>
    <t>https://community.secop.gov.co/Public/Tendering/ContractNoticePhases/View?PPI=CO1.PPI.5712860&amp;isFromPublicArea=True&amp;isModal=False</t>
  </si>
  <si>
    <t>DTOR-CPS-072-N-2020</t>
  </si>
  <si>
    <t>DTOR-CPS-GN-072-20</t>
  </si>
  <si>
    <t>RAMIREZ URREGO ANYILI JOHANA</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</si>
  <si>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t>
  </si>
  <si>
    <t>19020-41920</t>
  </si>
  <si>
    <t>16720-59820</t>
  </si>
  <si>
    <t>14-46-101038121</t>
  </si>
  <si>
    <t>2020701501000074E</t>
  </si>
  <si>
    <t>https://community.secop.gov.co/Public/Tendering/ContractNoticePhases/View?PPI=CO1.PPI.5715045&amp;isFromPublicArea=True&amp;isModal=False</t>
  </si>
  <si>
    <t>DTOR-CPS-073-N-2020</t>
  </si>
  <si>
    <t>DTOR-CPS-GN-073-20</t>
  </si>
  <si>
    <t>BELTRAN HERNANDEZ MARIA SUSANA</t>
  </si>
  <si>
    <t>Prestación de servicios profesionales y de apoyo a la gestión para la caracterización, ordenamiento y orientación de las actividades ecoturísticas en el sector del Rio Guayabero Parque Nacional Natural Sierra de La Macarena.</t>
  </si>
  <si>
    <t>14-46-101038187</t>
  </si>
  <si>
    <t>2020701501000073E</t>
  </si>
  <si>
    <t>https://community.secop.gov.co/Public/Tendering/ContractNoticePhases/View?PPI=CO1.PPI.5736524&amp;isFromPublicArea=True&amp;isModal=False</t>
  </si>
  <si>
    <t>DTOR-CPS-074-N-2020</t>
  </si>
  <si>
    <t>DTOR-CPS-GN-074-20</t>
  </si>
  <si>
    <t>GARCIA SALOMON</t>
  </si>
  <si>
    <t>14-46-101038370</t>
  </si>
  <si>
    <t>2020701501000075E</t>
  </si>
  <si>
    <t>https://community.secop.gov.co/Public/Tendering/ContractNoticePhases/View?PPI=CO1.PPI.5767608&amp;isFromPublicArea=True&amp;isModal=False</t>
  </si>
  <si>
    <t>DTOR-CPS-075-N-2020</t>
  </si>
  <si>
    <t>DTOR-CPS-GN-075-20</t>
  </si>
  <si>
    <t>ARIAS ORTIZ ANGELA PILAR</t>
  </si>
  <si>
    <t>Prestación de servicios profesionales para orientar los estudios de capacidad de carga y apoyo a la reglamentación de nuevos escenarios para ecoturismo en el PNN Sierra de la Macarena</t>
  </si>
  <si>
    <t>14-46-101038561</t>
  </si>
  <si>
    <t>PRORROGA POR 60 DIAS DEL 30 DE ABRIL. TERMINACION INICIAL MAYO 09.; SE REALIZA SUSPENSION POR TERMINIO INDEFINIDO CON FECHA DEL 07 DE JUNIO</t>
  </si>
  <si>
    <t>2020701501000076E</t>
  </si>
  <si>
    <t>https://community.secop.gov.co/Public/Tendering/ContractNoticePhases/View?PPI=CO1.PPI.5811489&amp;isFromPublicArea=True&amp;isModal=False</t>
  </si>
  <si>
    <t>DTOR-CPS-076-N-2020</t>
  </si>
  <si>
    <t>DTOR-CPS-GN-076-20</t>
  </si>
  <si>
    <t>TRIVIÑO CRUZ PAOLA MARCELA</t>
  </si>
  <si>
    <t>Prestación de servicios profesionales y de apoyo a la gestión para orientar y asesorar las acciones de restauración ecológica que adelanta el Parque Nacional Cordillera de los Picachos en los diferentes sectores</t>
  </si>
  <si>
    <t>14-46-101038708</t>
  </si>
  <si>
    <t>2020701501000077E</t>
  </si>
  <si>
    <t>https://community.secop.gov.co/Public/Tendering/ContractNoticePhases/View?PPI=CO1.PPI.5842551&amp;isFromPublicArea=True&amp;isModal=False</t>
  </si>
  <si>
    <t>DTOR-CPS-077-N-2020</t>
  </si>
  <si>
    <t>DTOR-CPS-GN-077-20</t>
  </si>
  <si>
    <t>VELASQUEZ GARCIA LEYDY PAOLA</t>
  </si>
  <si>
    <t>Prestación de servicios profesionales en el área financiera y contable, para el adecuado manejo y registro  de la información contable de la Dirección territorial Orinoquia</t>
  </si>
  <si>
    <t>14-46-101039780</t>
  </si>
  <si>
    <t>2020701501000082E</t>
  </si>
  <si>
    <t xml:space="preserve">https://community.secop.gov.co/Public/Tendering/ContractNoticePhases/View?PPI=CO1.PPI.6281556&amp;isFromPublicArea=True&amp;isModal=False
</t>
  </si>
  <si>
    <t>DTOR-CPS-078-N-2020</t>
  </si>
  <si>
    <t>DTOR-CPS-GN-078-20</t>
  </si>
  <si>
    <t>POLOCHE PLAZAS RUBEN DARIO</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</si>
  <si>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t>
  </si>
  <si>
    <t>21220-43920</t>
  </si>
  <si>
    <t>30020-59120</t>
  </si>
  <si>
    <t>14-46-101039781</t>
  </si>
  <si>
    <t>2020701501000083E</t>
  </si>
  <si>
    <t xml:space="preserve">https://community.secop.gov.co/Public/Tendering/ContractNoticePhases/View?PPI=CO1.PPI.6278757&amp;isFromPublicArea=True&amp;isModal=False
</t>
  </si>
  <si>
    <t>DTOR-CPS-079-N-2020</t>
  </si>
  <si>
    <t>DTOR-CPS-GN-079-20</t>
  </si>
  <si>
    <t>PERDOMO LOAIZA MARICELA</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</si>
  <si>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t>
  </si>
  <si>
    <t>21420-43120</t>
  </si>
  <si>
    <t>31120-60020</t>
  </si>
  <si>
    <t>14-46-101039958</t>
  </si>
  <si>
    <t>2020701501000084E</t>
  </si>
  <si>
    <t>https://community.secop.gov.co/Public/Tendering/ContractNoticePhases/View?PPI=CO1.PPI.6307338&amp;isFromPublicArea=True&amp;isModal=False</t>
  </si>
  <si>
    <t>DTOR-CPS-080-N-2020</t>
  </si>
  <si>
    <t>DTOR-CPS-GN-080-20</t>
  </si>
  <si>
    <t>YATE DUCUARA PEDRO FELIPE</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</si>
  <si>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</si>
  <si>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21520-43020</t>
  </si>
  <si>
    <t>33220-59620</t>
  </si>
  <si>
    <t>14-46-101040058</t>
  </si>
  <si>
    <t>2020701501000085E</t>
  </si>
  <si>
    <t xml:space="preserve">https://community.secop.gov.co/Public/Tendering/ContractNoticePhases/View?PPI=CO1.PPI.6381494&amp;isFromPublicArea=True&amp;isModal=False
</t>
  </si>
  <si>
    <t>DTOR-CPS-081-N-2020</t>
  </si>
  <si>
    <t>DTOR-CPS-GN-081-20</t>
  </si>
  <si>
    <t>CONTRERAS PARRA JOSE ALBEIRO</t>
  </si>
  <si>
    <t>Prestación de servicios profesionales y de apoyo a la gestión para el relacionamiento y manejo intercultural de las comunidades indígenas y campesinas que habitan y hacen uso del territorio del DNMI Cinaruco.</t>
  </si>
  <si>
    <t>14-46-101040106</t>
  </si>
  <si>
    <t>2020701501000086E</t>
  </si>
  <si>
    <t xml:space="preserve">https://community.secop.gov.co/Public/Tendering/ContractNoticePhases/View?PPI=CO1.PPI.6416532&amp;isFromPublicArea=True&amp;isModal=False
</t>
  </si>
  <si>
    <t>DTOR-CPS-082-N-2020</t>
  </si>
  <si>
    <t>DTOR-CPS-GN-082-20</t>
  </si>
  <si>
    <t>SOGAMOSO ARIAS JIVER HERNEY</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</si>
  <si>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t>
  </si>
  <si>
    <t>21120-44020</t>
  </si>
  <si>
    <t>33720-59220</t>
  </si>
  <si>
    <t>14-46-101040108</t>
  </si>
  <si>
    <t>2020701501000087E</t>
  </si>
  <si>
    <t xml:space="preserve">https://community.secop.gov.co/Public/Tendering/ContractNoticePhases/View?PPI=CO1.PPI.6434948&amp;isFromPublicArea=True&amp;isModal=False
</t>
  </si>
  <si>
    <t>DTOR-CPS-083-N-2020</t>
  </si>
  <si>
    <t>DTOR-CPS-GN-083-20</t>
  </si>
  <si>
    <t>VALENCIA ORTIZ GISSET</t>
  </si>
  <si>
    <t>Prestación de servicios técnicos y de apoyo a la gestión en  el desarrollo de las diferentes actividades relacionadas con los procesos de apoyo de la Dirección Territorial Orinoquia.</t>
  </si>
  <si>
    <t>14-46-101040109</t>
  </si>
  <si>
    <t>2020701501000088E</t>
  </si>
  <si>
    <t xml:space="preserve">https://community.secop.gov.co/Public/Tendering/ContractNoticePhases/View?PPI=CO1.PPI.6439097&amp;isFromPublicArea=True&amp;isModal=False
</t>
  </si>
  <si>
    <t>DTOR-CPS-084-N-2020</t>
  </si>
  <si>
    <t>DTOR-CPS-GN-084-20</t>
  </si>
  <si>
    <t>MULATO ARRECHEA DUBERNEY</t>
  </si>
  <si>
    <t>Prestación de Servicios profesionales para orientar la gestión y ejecución de las acciones programadas para la prevención, vigilancia y seguimiento a las presiones naturales y antrópicas en el Distrito Nacional de Manejo Integrado Cinaruco.</t>
  </si>
  <si>
    <t>14-46-101040435</t>
  </si>
  <si>
    <t>2020701501000089E</t>
  </si>
  <si>
    <t xml:space="preserve">https://community.secop.gov.co/Public/Tendering/ContractNoticePhases/View?PPI=CO1.PPI.6485129&amp;isFromPublicArea=True&amp;isModal=False
</t>
  </si>
  <si>
    <t>DTOR-CPS-085-N-2020</t>
  </si>
  <si>
    <t>DTOR-CPS-GN-085-20</t>
  </si>
  <si>
    <t>CASTAÑEDA GONZALEZ CIRO ALFONSO</t>
  </si>
  <si>
    <t>Prestar servicios de apoyo como auxiliar para la ejecución de los procesos de prevención y vigilancia de las presiones identificadas en el DNMI Cinaruco y priorizadas en la vigencia 2020.</t>
  </si>
  <si>
    <t>14-46-101040436</t>
  </si>
  <si>
    <t>2020701501000090E</t>
  </si>
  <si>
    <t xml:space="preserve">https://community.secop.gov.co/Public/Tendering/ContractNoticePhases/View?PPI=CO1.PPI.6481878&amp;isFromPublicArea=True&amp;isModal=False
</t>
  </si>
  <si>
    <t>DTOR-CPS-086-N-2020</t>
  </si>
  <si>
    <t>DTOR-CPS-GN-086-20</t>
  </si>
  <si>
    <t>PARDO MUNARES LEIDY MARCELA</t>
  </si>
  <si>
    <t>Prestación de servicios profesionales y de apoyo a la gestión presupuestal en el área administrativa y financiera de la Dirección territorial Orinoquia</t>
  </si>
  <si>
    <t>14-46-101040437</t>
  </si>
  <si>
    <t>2020701501000091E</t>
  </si>
  <si>
    <t xml:space="preserve">https://community.secop.gov.co/Public/Tendering/ContractNoticePhases/View?PPI=CO1.PPI.6627553&amp;isFromPublicArea=True&amp;isModal=False
</t>
  </si>
  <si>
    <t>DTOR-CPS-087-N-2020</t>
  </si>
  <si>
    <t>DTOR-CPS-GN-087-20</t>
  </si>
  <si>
    <t>GALEANO GONZALEZ PABLO ALONSO</t>
  </si>
  <si>
    <t>Prestación de servicios técnicos y de apoyo a la gestión para la implementación del Plan de Comunicación y Educación Ambiental - PCE, apoyando los procesos de formación, divulgación e interpretación de patrimonio en las comunidades aledañas al PNN EL Tuparro</t>
  </si>
  <si>
    <t>340-47-994000039685</t>
  </si>
  <si>
    <t>2020701501000097E</t>
  </si>
  <si>
    <t>https://community.secop.gov.co/Public/Tendering/ContractNoticePhases/View?PPI=CO1.PPI.8488326&amp;isFromPublicArea=True&amp;isModal=False</t>
  </si>
  <si>
    <t>DTOR-CPS-088-N-2020</t>
  </si>
  <si>
    <t>DTOR-CPS-GN-088-20</t>
  </si>
  <si>
    <t>Prestación de servicios técnicos y de apoyo a la gestión para la implementación de la Estrategia de Prevención, Control y Vigilancia para mitigar las presiones que se presentan al interior del Parque Nacional Natural El Tuparro.</t>
  </si>
  <si>
    <t>340-47-994000039813</t>
  </si>
  <si>
    <t>Contrato se suscribe en Julio e inicia en Agosto</t>
  </si>
  <si>
    <t>https://community.secop.gov.co/Public/Tendering/ContractNoticePhases/View?PPI=CO1.PPI.8930191&amp;isFromPublicArea=True&amp;isModal=False</t>
  </si>
  <si>
    <t>DTOR-CPS-089-N-2020</t>
  </si>
  <si>
    <t>DTOR-CPS-GN-089-20</t>
  </si>
  <si>
    <t>340-47-994000039757</t>
  </si>
  <si>
    <t>https://community.secop.gov.co/Public/Tendering/ContractNoticePhases/View?PPI=CO1.PPI.9072686&amp;isFromPublicArea=True&amp;isModal=False</t>
  </si>
  <si>
    <t>DTOR-CPS-090-N-2020</t>
  </si>
  <si>
    <t>DTOR-CPS-GN-090-20</t>
  </si>
  <si>
    <t>Prestación de servicios profesionales en el área administrativa y financiera, para la adecuado manejo y registro de la información contable de la Dirección territorial Orinoquia.</t>
  </si>
  <si>
    <t>22720-27520</t>
  </si>
  <si>
    <t>340-47-994000039836</t>
  </si>
  <si>
    <t>CONTRATO VIGENCIAS FUTURAS VALOR 2020 21.540.251 VALOR 2021 36.470.888</t>
  </si>
  <si>
    <t>2020701501000099E</t>
  </si>
  <si>
    <t>https://community.secop.gov.co/Public/Tendering/ContractNoticePhases/View?PPI=CO1.PPI.9645336&amp;isFromPublicArea=True&amp;isModal=False</t>
  </si>
  <si>
    <t>DTOR-CPS-091-N-2020</t>
  </si>
  <si>
    <t>DTOR-CPS-GN-091-20</t>
  </si>
  <si>
    <t>ALVEAR OTALORA LEONARDO</t>
  </si>
  <si>
    <t>Prestación de servicios profesionales y de apoyo a la gestión para la orientación y estructuración de una propuesta de emprendimiento productivo comunitario de procesos de meliponicultura y apicultura, en el marco del indicador 5 del apoyo presupuestario Desarrollo Local Sostenible de la Unión Europea</t>
  </si>
  <si>
    <t>2020718550100001E</t>
  </si>
  <si>
    <t xml:space="preserve">https://community.secop.gov.co/Public/Tendering/ContractNoticePhases/View?PPI=CO1.PPI.10417044&amp;isFromPublicArea=True&amp;isModal=False
</t>
  </si>
  <si>
    <t>DTOR-CPS-092-N-2020</t>
  </si>
  <si>
    <t>DTOR-CPS-GN-092-20</t>
  </si>
  <si>
    <t>Prestación de servicios profesionales y de apoyo a la gestión para la concertación y fortalecimiento de los acuerdos de restauración ecológica, iniciativas de emprendimientos sostenibles en el marco de los indicadores 4 y 5 del Programa DLS la UE para la resolución de conflictos en áreas priorizadas para el Parque Sierra de la Macarena y su zona de influencia en el sector de manejo Norte específicamente en el municipio de San Juan de Arama</t>
  </si>
  <si>
    <t>340-47-994000040004</t>
  </si>
  <si>
    <t>LISBETH LILIANA PORTILLA ANAYA</t>
  </si>
  <si>
    <t>2020717040100002E</t>
  </si>
  <si>
    <t xml:space="preserve">https://community.secop.gov.co/Public/Tendering/ContractNoticePhases/View?PPI=CO1.PPI.10505317&amp;isFromPublicArea=True&amp;isModal=False
</t>
  </si>
  <si>
    <t>DTOR-CPS-093-N-2020</t>
  </si>
  <si>
    <t>DTOR-CPS-GN-093-20</t>
  </si>
  <si>
    <t>Prestación de servicios profesionales y de apoyo a la gestión para la concertación y fortalecimiento de los acuerdos de restauración ecológica, iniciativas de emprendimientos en el marco de la apuesta para la resolución de conflictos en áreas priorizadas, en el marco de lo indicadores 4 y 5 del DLS de la UE, para el Parque Sierra de la Macarena y su zona de influencia en el sector de manejo Norte específicamente en el municipio de Mesetas - Meta</t>
  </si>
  <si>
    <t>340-47-994000040006</t>
  </si>
  <si>
    <t xml:space="preserve">https://community.secop.gov.co/Public/Tendering/ContractNoticePhases/View?PPI=CO1.PPI.10512177&amp;isFromPublicArea=True&amp;isModal=False
</t>
  </si>
  <si>
    <t>DTOR-CPS-094-N-2020</t>
  </si>
  <si>
    <t>DTOR-CPS-GN-094-20</t>
  </si>
  <si>
    <t>Prestación de servicios profesionales y de gestión para adelantar la planificación, el seguimiento y orientación técnica en la implementación de la ruta o planes de trabajo con las áreas protegidas para la suscripción de acuerdos de restauración ecológica e identificación de emprendimientos sostenibles como aporte al cumplimiento de los compromisos definidos en la vigencia 2020 en el programa presupuestario DLS financiado por Unión Europea.</t>
  </si>
  <si>
    <t>30-44-101039238</t>
  </si>
  <si>
    <t>2020701501000103E</t>
  </si>
  <si>
    <t xml:space="preserve">https://community.secop.gov.co/Public/Tendering/ContractNoticePhases/View?PPI=CO1.PPI.10529365&amp;isFromPublicArea=True&amp;isModal=False
</t>
  </si>
  <si>
    <t>DTOR-CPS-095-N-2020</t>
  </si>
  <si>
    <t>DTOR-CPS-GN-095-20</t>
  </si>
  <si>
    <t>VARGAS LADINO JORGE ALEJANDRO</t>
  </si>
  <si>
    <t>Prestación de servicios Operativos y de apoyo a la implementación de los procesos enmarcados en el apoyo presupuestario del Desarrollo Local Sostenible financiado por Unión Europea en articulación con las estrategias de manejo priorizadas en el Plan de Manejo del Parque Nacional Natural Sierra de la Macarena en el sector de gestión del municipio de Vistahermosa</t>
  </si>
  <si>
    <t>340-47-9940000040022</t>
  </si>
  <si>
    <t>2020701501000104E</t>
  </si>
  <si>
    <t xml:space="preserve">https://community.secop.gov.co/Public/Tendering/ContractNoticePhases/View?PPI=CO1.PPI.10595571&amp;isFromPublicArea=True&amp;isModal=False
</t>
  </si>
  <si>
    <t>DTOR-CPS-096-N-2020</t>
  </si>
  <si>
    <t>DTOR-CPS-GN-096-20</t>
  </si>
  <si>
    <t>RIAÑO LOMDOÑO FAUSTO</t>
  </si>
  <si>
    <t>Prestación de servicios técnicos y de apoyo en la gestión para la implementación y consolidación de la información generada a partir de la línea prevención, control y vigilancia para la mitigación de las presiones priorizadas en el PNN Sierra de la Macarena en el sector de Vistahermosa</t>
  </si>
  <si>
    <t>340-47-994000040087</t>
  </si>
  <si>
    <t xml:space="preserve">CONTRATO VIGENCIAS FUTURAS VALOR 2020 3285415 Y VALOR 2021 27437660
</t>
  </si>
  <si>
    <t>2020701501000105E</t>
  </si>
  <si>
    <t xml:space="preserve">https://community.secop.gov.co/Public/Tendering/ContractNoticePhases/View?PPI=CO1.PPI.10940737&amp;isFromPublicArea=True&amp;isModal=False
</t>
  </si>
  <si>
    <t>DTOR-CPS-097-N-2020</t>
  </si>
  <si>
    <t>DTOR-CPS-GN-097-20</t>
  </si>
  <si>
    <t>SUAREZ LADINO JOSE ALEXANDER</t>
  </si>
  <si>
    <t>Prestación de servicios operativos y de apoyo a la gestión para la implementación de las estrategias de Prevención, Vigilancia y Control en el Parque Nacional Natural Sierra de La Macarena para la mitigación o regulación de las presiones priorizadas.</t>
  </si>
  <si>
    <t>1.337 498</t>
  </si>
  <si>
    <t>340-47-994000040115</t>
  </si>
  <si>
    <t xml:space="preserve">CONTRATO VIGENCIAS FUTURAS VALOR 2020 1649581 Y VALOR 2021 13776230
</t>
  </si>
  <si>
    <t>2020701501000106E</t>
  </si>
  <si>
    <t xml:space="preserve">https://community.secop.gov.co/Public/Tendering/ContractNoticePhases/View?PPI=CO1.PPI.10734149&amp;isFromPublicArea=True&amp;isModal=False
</t>
  </si>
  <si>
    <t>DTOR-CPS-098-N-2020</t>
  </si>
  <si>
    <t>DTOR-CPS-GN-098-20</t>
  </si>
  <si>
    <t>ORJUELA ORJUELA EDUARDO</t>
  </si>
  <si>
    <t>Prestación de servicios operativos y de apoyo en los procesos priorizados en el 2021 en el marco de la Preven-ción, Vigilancia y Control y al mantenimiento de infraestructura asociada al ejercicio de la autoridad ambiental en el sector Bogotá del Parque Nacional Natural Sumapaz.</t>
  </si>
  <si>
    <t>340-47-994000040119</t>
  </si>
  <si>
    <t xml:space="preserve">CONTRATO VIGENCIAS FUTURAS VALOR 2020 312083 Y VALOR 2021 15113728
</t>
  </si>
  <si>
    <t>2020701501000107E</t>
  </si>
  <si>
    <t xml:space="preserve">https://community.secop.gov.co/Public/Tendering/ContractNoticePhases/View?PPI=CO1.PPI.11117616&amp;isFromPublicArea=True&amp;isModal=False
</t>
  </si>
  <si>
    <t>DTOR-CPS-099-N-2020</t>
  </si>
  <si>
    <t>DTOR-CPS-GN-099-20</t>
  </si>
  <si>
    <t>Prestación de servicios técnicos y de apoyo a la ejecución de las estrategias de prevención y control priorizadas para disminuir y/o mitigar presiones del Parque Nacional Natural Sierra de la Macarena, en jurisdicción de la Macarena, Meta</t>
  </si>
  <si>
    <t>340-47-994000040127</t>
  </si>
  <si>
    <t xml:space="preserve">CONTRATO VIGENCIAS FUTURAS VALOR 2020 15113728 Y VALOR 2021 27526455
</t>
  </si>
  <si>
    <t>2020701501000108E</t>
  </si>
  <si>
    <t xml:space="preserve">https://community.secop.gov.co/Public/Tendering/ContractNoticePhases/View?PPI=CO1.PPI.10748327&amp;isFromPublicArea=True&amp;isModal=False
</t>
  </si>
  <si>
    <t>DTOR-CPS-100-N-2020</t>
  </si>
  <si>
    <t>DTOR-CPS-GN-100-20</t>
  </si>
  <si>
    <t>ARIAS SANCHEZ JOHN FREDY</t>
  </si>
  <si>
    <t>Prestación de servicios operativos y de apoyo en el desarrollo de las acciones de prevención, vigilancia y control programadas en el año 2021 en articulación con comunidades campesinas al interior del Parque Nacional Natural Tinigua y en su zona de influencia.</t>
  </si>
  <si>
    <t>340-47-994000040128</t>
  </si>
  <si>
    <t>BETTY ROCIO SUAREZ</t>
  </si>
  <si>
    <t xml:space="preserve">CONTRATO VIGENCIAS FUTURAS VALOR 2020 1604998 Y VALOR 2021 13776230
</t>
  </si>
  <si>
    <t>2020701501000109E</t>
  </si>
  <si>
    <t xml:space="preserve">https://community.secop.gov.co/Public/Tendering/ContractNoticePhases/View?PPI=CO1.PPI.11140159&amp;isFromPublicArea=True&amp;isModal=False
</t>
  </si>
  <si>
    <t>DTOR-CPS-101-N-2020</t>
  </si>
  <si>
    <t>DTOR-CPS-GN-101-20</t>
  </si>
  <si>
    <t>MUNOZ SARMIENTO JHON JAVIER</t>
  </si>
  <si>
    <t>Prestación de servicio técnico y de apoyo en la ejecución de las acciones que contribuyan a la mitigación y/o control de
los eventos generados por presiones antrópicas o naturales al interior y en zona de influencia del Parque Nacional
Natural Tinigua, como aporte los compromisos programadas en la Sentencia de protección del Amazonas Colombiano.</t>
  </si>
  <si>
    <t>340-47-994000040129</t>
  </si>
  <si>
    <t xml:space="preserve">CONTRATO VIGENCIAS FUTURAS VALOR 2020 2648246 Y VALOR 2021 22655021
</t>
  </si>
  <si>
    <t>2020701501000110E</t>
  </si>
  <si>
    <t xml:space="preserve">https://community.secop.gov.co/Public/Tendering/ContractNoticePhases/View?PPI=CO1.PPI.11193973&amp;isFromPublicArea=True&amp;isModal=False
</t>
  </si>
  <si>
    <t>DTOR-CPS-102-N-2020</t>
  </si>
  <si>
    <t>DTOR-CPS-GN-102-20</t>
  </si>
  <si>
    <t>AGUDELO CORTES JOSE ANGEL</t>
  </si>
  <si>
    <t>Prestación de servicios operativos y de apoyo para la implementación de los procesos de control y regulación de las presiones priorizados en el año 2021 en el área protegida en el marco del Protocolo de Prevención, Vigilancia y Control y el Plan de Emergencias y Contingencias de Desastres Naturales e Incendios Forestales– PECDNIF del Parque Nacional Natural El Tuparro para el sector del río Tomo.</t>
  </si>
  <si>
    <t>340-47-994000040130</t>
  </si>
  <si>
    <t xml:space="preserve">CONTRATO VIGENCIAS FUTURAS VALOR 2020 1560414 Y VALOR 2021 13730309
</t>
  </si>
  <si>
    <t>2020701501000111E</t>
  </si>
  <si>
    <t xml:space="preserve">https://community.secop.gov.co/Public/Tendering/ContractNoticePhases/View?PPI=CO1.PPI.11231897&amp;isFromPublicArea=True&amp;isModal=False
</t>
  </si>
  <si>
    <t>DTOR-CPS-103-N-2020</t>
  </si>
  <si>
    <t>DTOR-CPS-GN-103-20</t>
  </si>
  <si>
    <t>ROMERO RODRIGUEZ EYSON ODONEY</t>
  </si>
  <si>
    <t>Prestación de servicios operativos y de apoyo para la implementación de los procesos de control y regulación de las presiones priorizados en el año 2021 en el área protegida en el marco del Protocolo de Prevención, Vigilancia y Control y el Plan de Emergencias y Contingencias de Desastres Naturales e Incendios Forestales– PECDNIF del Parque Nacional Natural El Tuparro para el sector del río Tuparro.</t>
  </si>
  <si>
    <t>340-47-994000040131</t>
  </si>
  <si>
    <t xml:space="preserve">CONTRATO VIGENCIAS FUTURAS VALOR 2020 1560414 Y VALOR 2021 13776230
</t>
  </si>
  <si>
    <t>2020701501000112E</t>
  </si>
  <si>
    <t xml:space="preserve">https://community.secop.gov.co/Public/Tendering/ContractNoticePhases/View?PPI=CO1.PPI.11234595&amp;isFromPublicArea=True&amp;isModal=False
</t>
  </si>
  <si>
    <t>DTOR-CPS-104-N-2020</t>
  </si>
  <si>
    <t>DTOR-CPS-GN-104-20</t>
  </si>
  <si>
    <t>HUMO PARALES JOSE GREGORIO</t>
  </si>
  <si>
    <t xml:space="preserve">Prestación de servicios operativos y de apoyo a la gestión para la implementación de las acciones priorizadas para el año 2021 en el Plan de Emergencias y Contingencias de Desastres Naturales – PECDNIF y al Protocolo de Prevención, Vigilancia y Control del Parque Nacional Natural El Tuparro.
</t>
  </si>
  <si>
    <t>340-47-994000040132</t>
  </si>
  <si>
    <t>2020701501000113E</t>
  </si>
  <si>
    <t xml:space="preserve">https://community.secop.gov.co/Public/Tendering/ContractNoticePhases/View?PPI=CO1.PPI.11235248&amp;isFromPublicArea=True&amp;isModal=False
</t>
  </si>
  <si>
    <t>CA-001GN-2020</t>
  </si>
  <si>
    <t>DTOR-CA-001-20.</t>
  </si>
  <si>
    <t>GALVIS INMOBILIARIA SAS</t>
  </si>
  <si>
    <t>Contratar el arrendamiento del inmueble ubicado en la calle 27 #44b - 30 apto 406 Centro Comercial y Residencial El Buque, en el municipio de Villavicencio (Meta) para el funcionamiento de la sede Administrativa del PNN Sierra de la Macarena.</t>
  </si>
  <si>
    <t>2020701500100002E</t>
  </si>
  <si>
    <t>https://community.secop.gov.co/Public/Tendering/ContractNoticePhases/View?PPI=CO1.PPI.5821370&amp;isFromPublicArea=True&amp;isModal=False</t>
  </si>
  <si>
    <t>CA-002GN-2020</t>
  </si>
  <si>
    <t>DTOR-CA-002-20.</t>
  </si>
  <si>
    <t>INVERSIONES SALAZAR VELASQUEZ SAS</t>
  </si>
  <si>
    <t>Arrendamiento mensual de un (1) cupo para parqueadero ubicado en la Calle 12 No 16 -56 Barrio la Libertad en la ciudad de Neiva (Huila), para el estacionamiento de la camioneta Toyota de placas OQF663 asignada al Parque Nacional Natural Cordillera de los Picachos</t>
  </si>
  <si>
    <t>2020701500100003E</t>
  </si>
  <si>
    <t>ttps://community.secop.gov.co/Public/Tendering/ContractNoticePhases/View?PPI=CO1.PPI.5965177&amp;isFromPublicArea=True&amp;isModal=False</t>
  </si>
  <si>
    <t>CA-003GN-2020</t>
  </si>
  <si>
    <t>SANCHEZ POLANIA LUZ CARIME</t>
  </si>
  <si>
    <t>Arrendamiento de un inmueble para el funcionamiento de la sede administrativa del Parque Nacional Natural Cordillera de los Picachos, ubicado en la Calle 6 B No 26-29 Barrio La Gaitana en la ciudad de Neiva –Huila</t>
  </si>
  <si>
    <t xml:space="preserve">CONTRATO VIGENCIAS FUTURAS VALOR 2020 1538305 Y VALOR 2021 17428994
</t>
  </si>
  <si>
    <t>2020701500100016E</t>
  </si>
  <si>
    <t xml:space="preserve">https://community.secop.gov.co/Public/Tendering/ContractNoticePhases/View?PPI=CO1.PPI.10841966&amp;isFromPublicArea=True&amp;isModal=False
</t>
  </si>
  <si>
    <t>CA-004GN-2020</t>
  </si>
  <si>
    <t>DTOR-CA-004-20</t>
  </si>
  <si>
    <t>FRANCISCO MAYORGA SAS</t>
  </si>
  <si>
    <t>Arrendamiento del inmueble ubicado en la Calle 16 No. 15 – 31 Casa 2 del Bifamiliar Carol, en el barrio de Santa Anita en el municipio de Fusagasugá (Cundinamarca) para el funcionamiento de la sede administrativa del Parque Nacional Natural Sumapaz.</t>
  </si>
  <si>
    <t xml:space="preserve">CONTRATO VIGENCIAS FUTURAS VALOR 2020 2085000Y VALOR 2021 23623050
</t>
  </si>
  <si>
    <t>2020701500100015E</t>
  </si>
  <si>
    <t xml:space="preserve">https://community.secop.gov.co/Public/Tendering/ContractNoticePhases/View?PPI=CO1.PPI.11119215&amp;isFromPublicArea=True&amp;isModal=False
</t>
  </si>
  <si>
    <t>CA-005GN-2020</t>
  </si>
  <si>
    <t>DTOR-CA-005-20</t>
  </si>
  <si>
    <t>AMAYA GUERRERO DOLLY BRIYETH</t>
  </si>
  <si>
    <t>Contratar el arrendamiento del inmueble ubicado en la Calle 16 N° 11-50 barrio La Primavera (Coordenadas 6°11´01.49”N 67°29´09.15º) en la ciudad de Puerto Carreño (Vichada) para el funcionamiento de la sede Administrativa del Parque Nacional Natural El Tuparro</t>
  </si>
  <si>
    <t xml:space="preserve">CONTRATO VIGENCIAS FUTURAS VALOR 2020 2121800 Y VALOR 2021 24039994
</t>
  </si>
  <si>
    <t>2020701500100013E</t>
  </si>
  <si>
    <t xml:space="preserve">https://community.secop.gov.co/Public/Tendering/ContractNoticePhases/View?PPI=CO1.PPI.11133281&amp;isFromPublicArea=True&amp;isModal=False
</t>
  </si>
  <si>
    <t>CA-006GN-2020</t>
  </si>
  <si>
    <t>DTOR-CA-006-20</t>
  </si>
  <si>
    <t>ALFARO AVILA MARIBEL</t>
  </si>
  <si>
    <t>Contratar el arrendamiento de un inmueble en el municipio de Cubarral, para el desarrollo de las actividades de gestión del sector Meta del Parque Nacional Natural Sumapaz</t>
  </si>
  <si>
    <t xml:space="preserve">CONTRATO VIGENCIAS FUTURAS VALOR 2020 1854000 Y VALOR 2021 21005820
</t>
  </si>
  <si>
    <t>2020701500100014E</t>
  </si>
  <si>
    <t xml:space="preserve">https://community.secop.gov.co/Public/Tendering/ContractNoticePhases/View?PPI=CO1.PPI.11120586&amp;isFromPublicArea=True&amp;isModal=False
</t>
  </si>
  <si>
    <t>CA-007GN-2020</t>
  </si>
  <si>
    <t>DTOR-CA-007-20</t>
  </si>
  <si>
    <t>VALLEJO MORALES AURA MARIA</t>
  </si>
  <si>
    <t xml:space="preserve">Contratar el arrendamiento del inmueble ubicado en la Carrera 9 N° 4 – 41 Barrio Centro, en el municipio de Uribe (Meta) para el funcionamiento de la sede administrativa y operativa del Parque Nacional Natural Tinigua.
</t>
  </si>
  <si>
    <t xml:space="preserve">CONTRATO VIGENCIAS FUTURAS VALOR 2020 3188741 Y VALOR 2021 36128433
</t>
  </si>
  <si>
    <t>2020701500100017E</t>
  </si>
  <si>
    <t xml:space="preserve">https://community.secop.gov.co/Public/Tendering/ContractNoticePhases/View?PPI=CO1.PPI.11121528&amp;isFromPublicArea=True&amp;isModal=False
</t>
  </si>
  <si>
    <t>AMP-OC4834-G-2020</t>
  </si>
  <si>
    <t>OC 44834</t>
  </si>
  <si>
    <t>KIOS S.A.S.</t>
  </si>
  <si>
    <t>Servicio de aseo y cafeteria para la direccion territorial orinoquia, de conformidad con el amp</t>
  </si>
  <si>
    <t>2020701502300020E</t>
  </si>
  <si>
    <t>https://www.colombiacompra.gov.co/tienda-virtual-del-estado-colombiano/ordenes-compra/44834</t>
  </si>
  <si>
    <t>AMP-OC45474-G-2020-1</t>
  </si>
  <si>
    <t>OC 45474</t>
  </si>
  <si>
    <t>CASALIMPIA S.A.</t>
  </si>
  <si>
    <t xml:space="preserve"> DE ASEO Y CAFETERIA PARA LA SEDE ADMON DEL PARQUE UBICADA EN LA CIUDAD DE NEIVA-MEM 20207180000103.</t>
  </si>
  <si>
    <t>2020701502300021E</t>
  </si>
  <si>
    <t>https://www.colombiacompra.gov.co/tienda-virtual-del-estado-colombiano/ordenes-compra/45474</t>
  </si>
  <si>
    <t>AMP-OC45474-G-2020-2.</t>
  </si>
  <si>
    <t>ADQUIRIR PRODUCTOS DE ASEO Y LIMPIEZA PARA LAS SEDES DEL PARQUE PICACHOS-MEM 20207180000123</t>
  </si>
  <si>
    <t>AMP-OC45474-G-2020-3</t>
  </si>
  <si>
    <t>ADQUIRIR PRODUCTOS DE CAFETERIA PARA LAS SEDES DEL PARQUE PICACHOS-MEM 20207180000133</t>
  </si>
  <si>
    <t>AMP-OC45956-G-2020</t>
  </si>
  <si>
    <t xml:space="preserve">OC 45956 </t>
  </si>
  <si>
    <t>Suministro de combustible (Gasolina corriente, Diésel) y lubricantes (Aceites) para el parque automotor del PNN Sierra de la Macarena a través de una estación de servicio ubicada en el Municipio de San Juan de Arama - Meta, a través del Acuerdo Marco de Precios.</t>
  </si>
  <si>
    <t>2020701502300009E</t>
  </si>
  <si>
    <t>AMP-OC45973-G-2020</t>
  </si>
  <si>
    <t xml:space="preserve">OC 45973 </t>
  </si>
  <si>
    <t>2020701502300010E</t>
  </si>
  <si>
    <t>https://www.colombiacompra.gov.co/tienda-virtual-del-estado-colombiano/ordenes-compra/46780</t>
  </si>
  <si>
    <t>AMP-OC46780-G-2020</t>
  </si>
  <si>
    <t>OC 46780</t>
  </si>
  <si>
    <t>TIQUETES DESPLAZAMIENTO DE FUNCIONARIOS Y CONTRATISTAS DE LA TERRITORIAL Y DEL PNN TINIGUA</t>
  </si>
  <si>
    <t>4720-22420-22920</t>
  </si>
  <si>
    <t>38620-38720-38820</t>
  </si>
  <si>
    <t>DTOR-PNN TINIGUA</t>
  </si>
  <si>
    <t>CONTRATO COMPARTIDO DTOR 21.468.461 PNN TINIGUA 2.990.900</t>
  </si>
  <si>
    <t>2020701502300023E</t>
  </si>
  <si>
    <t>AMP-OC54949-G-2020</t>
  </si>
  <si>
    <t>OC 54949</t>
  </si>
  <si>
    <t>SERVICIOS DE ASEO, CAFETERIA Y MANTENIMIENTO INSTITUCIONAL, OUTSOURCING SEASIN LIMITADA</t>
  </si>
  <si>
    <t>Servicio de aseo y cafeteria para el PNN Macarena de conformidad con el Acuerdo Marco y el lo descrito en el simulador del evento</t>
  </si>
  <si>
    <t>2020701502200001E</t>
  </si>
  <si>
    <t>https://www.colombiacompra.gov.co/tienda-virtual-del-estado-colombiano/ordenes-compra/54949</t>
  </si>
  <si>
    <t>AMP-OC56857-G-2020</t>
  </si>
  <si>
    <t>OC 56857</t>
  </si>
  <si>
    <t xml:space="preserve">Compra de valeras para el suministro de combustible (Gasolina corriente,Diésel) para el parque automotor del PNN Sierra de la Macarena ya través de una estación de servicio ubicada en el Municipio de Vistahermosa – Meta de conformidad con el Acuerdo Marco de Precios (Acuerdo Marco - CCE-715-1-AMP-2018) y su (Modificación No.1)
</t>
  </si>
  <si>
    <t>2020701502200002E</t>
  </si>
  <si>
    <t>https://colombiacompra.coupahost.com/order_headers/56857</t>
  </si>
  <si>
    <t>AMP-OC56881-G-2020</t>
  </si>
  <si>
    <t>OC 56881</t>
  </si>
  <si>
    <t xml:space="preserve">Suministro de combustible para el parque automotor de la Dirección Territorial Orinoquia a través de una estación de servicio ubicada en el Municipio de Villavicencio – Meta y Bogotá D.C, de conformidad con el Acuerdo Marco de Precios 
 Acuerdo Marco - CCE-715-1-AMP-2018) y su (Modificación No.1) </t>
  </si>
  <si>
    <t>CONTRATO DE VIGENCIAS FUTURAS  2020  12.479.946 y 2021  23.915.059</t>
  </si>
  <si>
    <t>2020701502200003E</t>
  </si>
  <si>
    <t>https://colombiacompra.coupahost.com/order_headers/56881</t>
  </si>
  <si>
    <t>AMP-OC60097-G-2020</t>
  </si>
  <si>
    <t>OC 60097</t>
  </si>
  <si>
    <t>UNION TEMPORAL ASEO COLOMBIA 2</t>
  </si>
  <si>
    <t>Contratar el servicio aseo y cafetería conforme a las especificaciones técnicas requeridas por el Parque Nacional Natural Sumapaz, para la sede operativa ubicada en la vereda Santa Rosa de la localidad 20 de Sumapaz en Bogotá</t>
  </si>
  <si>
    <t>CONTRATO DE VIGENCIAS FUTURAS  2020  1085334 y 2021  11947670</t>
  </si>
  <si>
    <t>2020701502200004E</t>
  </si>
  <si>
    <t>https://colombiacompra.coupahost.com/order_headers/60097</t>
  </si>
  <si>
    <t>CS-001-N-2020</t>
  </si>
  <si>
    <t>DTOR-IP-009-20</t>
  </si>
  <si>
    <t>PIRAGUA ESCANDON ASTRID</t>
  </si>
  <si>
    <t>Contratar el Servicio de Mantenimiento preventivo y correctivo a todo costo (incluyendo repuestos originales y mano de obra calificada), para las motocicletas asignadas al Parque Nacional Natural Cordillera de los Picachos, en la ciudad de Neiva</t>
  </si>
  <si>
    <t>17 POTESEGUROS LTDA</t>
  </si>
  <si>
    <t>PS0167381</t>
  </si>
  <si>
    <t>2020701501100001E</t>
  </si>
  <si>
    <t>https://community.secop.gov.co/Public/Tendering/ContractNoticePhases/View?PPI=CO1.PPI.6169378&amp;isFromPublicArea=True&amp;isModal=False</t>
  </si>
  <si>
    <t>CS-002-N-2020</t>
  </si>
  <si>
    <t>DTOR-IP-025-20</t>
  </si>
  <si>
    <t>Servicio de mantenimiento y recarga de extintores asignados al PNN El Tuparro.</t>
  </si>
  <si>
    <t>30-44-101037940</t>
  </si>
  <si>
    <t>2020701502400001E</t>
  </si>
  <si>
    <t>CS-003-N-2020</t>
  </si>
  <si>
    <t>DTOR-IP-032-20</t>
  </si>
  <si>
    <t>LA IDEAL SAS</t>
  </si>
  <si>
    <t>Contratar el servicio de mantenimiento preventivo y correctivo a los equipos de comunicación y computación, asignados al Parque Nacional Natural Cordillera de los Picachos.</t>
  </si>
  <si>
    <t>30-44-101037892</t>
  </si>
  <si>
    <t>2020701502400002E</t>
  </si>
  <si>
    <t>https://community.secop.gov.co/Public/Tendering/ContractNoticePhases/View?PPI=CO1.PPI.6746181&amp;isFromPublicArea=True&amp;isModal=False</t>
  </si>
  <si>
    <t>CS-004-N-2020</t>
  </si>
  <si>
    <t>DTOR-IP-030-20</t>
  </si>
  <si>
    <t>INGENIERIA CHEDOFORD S.A.S.</t>
  </si>
  <si>
    <t xml:space="preserve">Servicio de mantenimiento preventivo y correctivo (repuestos originales) para los medios de transporte terrestre y de navegación del PNN Tuparro en el municipio de Puerto careño, Vichada.
</t>
  </si>
  <si>
    <t>64-44-101018073</t>
  </si>
  <si>
    <t>2020701502400003E</t>
  </si>
  <si>
    <t>https://community.secop.gov.co/Public/Tendering/ContractNoticePhases/View?PPI=CO1.PPI.6675299&amp;isFromPublicArea=True&amp;isModal=False</t>
  </si>
  <si>
    <t>CS-005-N-2020</t>
  </si>
  <si>
    <t>DTOR-IP-073-20</t>
  </si>
  <si>
    <t>ABC SERVITECNIC LTDA</t>
  </si>
  <si>
    <t>Contratar el servicio de mantenimiento preventivo y correctivo, incluyendo repuestos originales y mano de obra calificada, para las impresoras que pertenecen al Dirección Territorial Orinoquia - DTOR</t>
  </si>
  <si>
    <t>30-46-101005649</t>
  </si>
  <si>
    <t>2020701502400004E</t>
  </si>
  <si>
    <t>https://community.secop.gov.co/Public/Tendering/ContractNoticePhases/View?PPI=CO1.PPI.7884846&amp;isFromPublicArea=True&amp;isModal=False</t>
  </si>
  <si>
    <t>CS-006-N-2020</t>
  </si>
  <si>
    <t>IPMC-DTOR-084-2020</t>
  </si>
  <si>
    <t>BAEZ SEPULVEDA ZOLEY</t>
  </si>
  <si>
    <t>Servicio de mantenimiento preventivo y correctivo, incluyendo repuestos originales y mano de obra calificada para las motocicletas asignada al Distrito Nacional de Manejo Integrado Cinaruco, con taller en Arauca.</t>
  </si>
  <si>
    <t>VC-100007910</t>
  </si>
  <si>
    <t>2020701502400005E</t>
  </si>
  <si>
    <t>https://community.secop.gov.co/Public/Tendering/ContractNoticePhases/View?PPI=CO1.PPI.8464924&amp;isFromPublicArea=True&amp;isModal=False</t>
  </si>
  <si>
    <t>CS-007-N-2020</t>
  </si>
  <si>
    <t>IPMC-DTOR-088-2020</t>
  </si>
  <si>
    <t>I T SOLUCIONES Y SERVICIOS LTDA</t>
  </si>
  <si>
    <t>Contratar el servicio de mantenimiento para los computadores de escritorio, computadores portátiles, impresoras, scanner y equipos de proyección de vídeo asignados al Parque Nacional Natural Sumapaz, conforme a las especificaciones técnicas exigidas.</t>
  </si>
  <si>
    <t>33-46-101024281</t>
  </si>
  <si>
    <t>2020701502400007E</t>
  </si>
  <si>
    <t>https://community.secop.gov.co/Public/Tendering/ContractNoticePhases/View?PPI=CO1.PPI.8666057&amp;isFromPublicArea=True&amp;isModal=False</t>
  </si>
  <si>
    <t>CS-008-N-2020</t>
  </si>
  <si>
    <t>IPMC-DTOR-091-2020</t>
  </si>
  <si>
    <t>GRUPO EMPRESARIAL EFRATA S.A.S.</t>
  </si>
  <si>
    <t>Contratar el servicio de aseo y cafetería en la sede administrativa y en la bodega del Parque Nacional Natural Tinigua ubicada en el municipio de Uribe (Meta).</t>
  </si>
  <si>
    <t>65-46-101014184</t>
  </si>
  <si>
    <t>2020701502400008E</t>
  </si>
  <si>
    <t>https://community.secop.gov.co/Public/Tendering/ContractNoticePhases/View?PPI=CO1.PPI.8819725&amp;isFromPublicArea=True&amp;isModal=False</t>
  </si>
  <si>
    <t>CS-009-N-2020</t>
  </si>
  <si>
    <t>IPMC-DTOR-094-2020</t>
  </si>
  <si>
    <t>Contratar la prestación de servicios de desinfección para la sede y el vehículo de la Dirección Territorial Orinoquia para mitigar los efectos de la pandemia covid-19 vigencia 2020</t>
  </si>
  <si>
    <t>14-46-101041950</t>
  </si>
  <si>
    <t>2020701502400009E</t>
  </si>
  <si>
    <t>https://community.secop.gov.co/Public/Tendering/ContractNoticePhases/View?PPI=CO1.PPI.8927005&amp;isFromPublicArea=True&amp;isModal=False</t>
  </si>
  <si>
    <t>CS-010-N-2020</t>
  </si>
  <si>
    <t>IPMC-DTOR-092-2020</t>
  </si>
  <si>
    <t>TERMEC LTDA</t>
  </si>
  <si>
    <t>Contratar el servicio de mantenimiento preventivo y correctivo, incluyendo repuestos originales y mano de obra calificada, para los ventiladores, kuulaire enfría y equipos de aires acondicionados que pertenecen a la Dirección Territorial Orinoquia de Parques Nacionales Naturales.</t>
  </si>
  <si>
    <t>38-44-101047658</t>
  </si>
  <si>
    <t>2020701502400006E</t>
  </si>
  <si>
    <t>https://community.secop.gov.co/Public/Tendering/ContractNoticePhases/View?PPI=CO1.PPI.8890324&amp;isFromPublicArea=True&amp;isModal=False</t>
  </si>
  <si>
    <t>CS-011-N-2020</t>
  </si>
  <si>
    <t>IPMC-DTOR-100-2020</t>
  </si>
  <si>
    <t>TELEVIGILANCIA LTDA PROTECCION Y SEGURIDAD</t>
  </si>
  <si>
    <t>VIGILANCIA Y CS MONITOREO DE ALARMA Y VIGILANCIA SEDE ADMINISTRATIVA UBICADA EN NEIVA DPTO HUILA</t>
  </si>
  <si>
    <t>16 BERKLEY INTERNATIONAL SEGUROS COLOMBIA</t>
  </si>
  <si>
    <t>40558/0</t>
  </si>
  <si>
    <t>CONTRATO DE VIGENCIAS FUTURAS  2020  60000 y 2021  679800</t>
  </si>
  <si>
    <t>2020701502400013E</t>
  </si>
  <si>
    <t xml:space="preserve">https://community.secop.gov.co/Public/Tendering/ContractNoticePhases/View?PPI=CO1.PPI.10912061&amp;isFromPublicArea=True&amp;isModal=False
</t>
  </si>
  <si>
    <t>CS-012-N-2020</t>
  </si>
  <si>
    <t>IPMC-DTOR-101-2020</t>
  </si>
  <si>
    <t>GRUPO GESTIÓN EMPRESARIAL COLOMBIA S.A.S</t>
  </si>
  <si>
    <t>Contratar el servicio de aseo y cafetería para la sede operativa del Sector Meta, localizada en el municipio de Cubarral, departamento del Meta, de acuerdo a las especificaciones técnicas requeridas por el Parque Nacional Natural Sumapaz</t>
  </si>
  <si>
    <t>CONTRATO DE VIGENCIAS FUTURAS  2020  1297998 y 2021  14711230</t>
  </si>
  <si>
    <t>2020701502400014E</t>
  </si>
  <si>
    <t xml:space="preserve">https://community.secop.gov.co/Public/Tendering/ContractNoticePhases/View?PPI=CO1.PPI.10938890&amp;isFromPublicArea=True&amp;isModal=False
</t>
  </si>
  <si>
    <t>CS-013-N-2020</t>
  </si>
  <si>
    <t>IPMC-DTOR-104-2020</t>
  </si>
  <si>
    <t>Contratación de servicios de alimentación que permita el desarrollo de eventos para el desarrollo de procesos en gestión comunitaria presentes al interior y zona influencia del Parque Nacional Natural Tinigua, con el Programa de Desarrollo Local Sostenible financiado por la Unión Europea.</t>
  </si>
  <si>
    <t>30-44-101039897</t>
  </si>
  <si>
    <t>2020701502400015E</t>
  </si>
  <si>
    <t>CS-014-N-2020</t>
  </si>
  <si>
    <t>DTOR-SAMC-007-2020</t>
  </si>
  <si>
    <t>COMPAÑIA DE VIGILANCIA PRIVADA VIGILISTA LTDA</t>
  </si>
  <si>
    <t>SERVICIOS DE VIGILANCIA Y SEGURIDAD PRIVADA, MEDIANTE LA MODALIDAD PRESENCIAL PARA LA SEDE OPERATIVA PINOS UBICADA EN EL SECTOR BOGOTÁ EN LOCALIDAD 20 DE SUMAPAZ., Y POR SISTEMA DE MONITOREO CON ALARMAS Y CÁMARAS PARA LAS SEDES UBICADAS EN LOS MUNICIPIOS DE CUBARRAL Y FUSAGASUGÁ DEL PARQUE NACIONAL NATURAL SUMAPAZ</t>
  </si>
  <si>
    <t>36-44-101048868</t>
  </si>
  <si>
    <t>CONTRATO DE VIGENCIAS FUTURAS  2020  5272870 y 2021  59180527</t>
  </si>
  <si>
    <t>2020701502400012E</t>
  </si>
  <si>
    <t>https://community.secop.gov.co/Public/Tendering/ContractNoticePhases/View?PPI=CO1.PPI.10707458&amp;isFromPublicArea=True&amp;isModal=False</t>
  </si>
  <si>
    <t>CS-015-N-2020</t>
  </si>
  <si>
    <t>DTOR-SAMC-008-2020</t>
  </si>
  <si>
    <t>SERVICIO DE VIGILANCIA PARA LA SEGURIDAD PRIVADA EN LAS INSTALACIONES DE LA DIRECCIÓN TERRITORIAL ORINOQUIA, EN LA CIUDAD DE VILLAVICENCIO (META)</t>
  </si>
  <si>
    <t>41046/0</t>
  </si>
  <si>
    <t>CONTRATO DE VIGENCIAS FUTURAS  2020  8369960 y 2021  91780930</t>
  </si>
  <si>
    <t>2020701502400016E</t>
  </si>
  <si>
    <t xml:space="preserve">https://community.secop.gov.co/Public/Tendering/ContractNoticePhases/View?PPI=CO1.PPI.10704703&amp;isFromPublicArea=True&amp;isModal=False
</t>
  </si>
  <si>
    <t>CS-016-N-2020</t>
  </si>
  <si>
    <t>IPMC-DTOR-103-2020</t>
  </si>
  <si>
    <t>CHEVROPARTES DEL LLANO LTDA</t>
  </si>
  <si>
    <t>CONTRATO DE VIGENCIAS FUTURAS  2020 1250000 y 2021 26007500</t>
  </si>
  <si>
    <t>2020701502400017E</t>
  </si>
  <si>
    <t xml:space="preserve">https://community.secop.gov.co/Public/Tendering/ContractNoticePhases/View?PPI=CO1.PPI.11044248&amp;isFromPublicArea=True&amp;isModal=False
</t>
  </si>
  <si>
    <t>INT-001-N-2020</t>
  </si>
  <si>
    <t>DTOR-CI-001-20</t>
  </si>
  <si>
    <t>SERVICIOS POSTALES Y DE MENSAJERÍA</t>
  </si>
  <si>
    <t>RECOLECCION CLASIFICACION TRANSPORTE Y ENTREGA DE CORRESPONDENCIA Y DEMAS DOCUMENTOS QUE REQUIERA LA DTOR Y SUS AP MODALIDAD CORREO</t>
  </si>
  <si>
    <t>2020701501200002E</t>
  </si>
  <si>
    <t>SUM-001-N-2020</t>
  </si>
  <si>
    <t>DTOR-IP-050-20</t>
  </si>
  <si>
    <t>Contratar el suministro de extintores, señales y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t>
  </si>
  <si>
    <t>14-46-101041139</t>
  </si>
  <si>
    <t>2020701501100002E</t>
  </si>
  <si>
    <t>https://community.secop.gov.co/Public/Tendering/ContractNoticePhases/View?PPI=CO1.PPI.7514598&amp;isFromPublicArea=True&amp;isModal=False</t>
  </si>
  <si>
    <t>SUM-002-N-2020</t>
  </si>
  <si>
    <t>DTOR-IP-066-20</t>
  </si>
  <si>
    <t>OBRAS Y SUMINISTROS DEL LLANO S.A.S</t>
  </si>
  <si>
    <t>Suministro de elementos de aseo y cafetería con destino a la Dirección Territorial Orinoquia y las áreas protegidas (PNN, Chingaza, PNN Sierra de la Macarena, PNN Tinigua, PNN Sumapaz) y para el Distrito Nacional de Manejo Integrado Cinaruco, de acuerdo a las especificaciones técnicas exigidas.</t>
  </si>
  <si>
    <t>25620-261-262-265-266-26920</t>
  </si>
  <si>
    <t>45920-460-461-462-463-464-46520</t>
  </si>
  <si>
    <t>30-46-101005679</t>
  </si>
  <si>
    <t xml:space="preserve">DTOR -PNN Tinigua- PNN Chingaza-  PNN Macarena- Cinaruco- PNN Sumapaz </t>
  </si>
  <si>
    <t>CONTRATO COMPARTIDO PNN CHINGAZA 8.000.000, SUMAPAZ 10.000.000, DTOR 4.400.000, MACARENA 3.000.000, TINIGUA  4.000.000, CINARUCO 3.000.000</t>
  </si>
  <si>
    <t>2020701501100003E</t>
  </si>
  <si>
    <t>CCV-001-N-2020</t>
  </si>
  <si>
    <t>DTOR-IP-069-20</t>
  </si>
  <si>
    <t>Compra de productos de aseo con destino al Parque Nacional Natural Tuparro.</t>
  </si>
  <si>
    <t>B-100012497</t>
  </si>
  <si>
    <t>20207210001843E</t>
  </si>
  <si>
    <t>CCV-002-N-2020</t>
  </si>
  <si>
    <t>IPMC-DTOR-081-2020</t>
  </si>
  <si>
    <t>DEMACO SAS</t>
  </si>
  <si>
    <t>30-44-101038426</t>
  </si>
  <si>
    <t>2020701500300004E</t>
  </si>
  <si>
    <t>https://community.secop.gov.co/Public/Tendering/ContractNoticePhases/View?PPI=CO1.PPI.8349879&amp;isFromPublicArea=True&amp;isModal=False</t>
  </si>
  <si>
    <t>CCV-003-N-2020</t>
  </si>
  <si>
    <t>IPMC-DTOR-089-2020</t>
  </si>
  <si>
    <t>Adquisición de equipos de navegación y verificación, que permitan la ejecución de procesos priorizados en las líneas de gestión que adelanta el PNN El Tuparro.</t>
  </si>
  <si>
    <t>NB 100132898</t>
  </si>
  <si>
    <t>2020701500300006E</t>
  </si>
  <si>
    <t>CCV-004-N-2020</t>
  </si>
  <si>
    <t>IPMC-DTOR-099-20</t>
  </si>
  <si>
    <t>SOLO CAMPO S.A.S.</t>
  </si>
  <si>
    <t>Adquisición de maquinaria agrícola para la implementación de Sistemas Sostenibles para la Conservación con familias campesinas beneficiarias del programa de Desarrollo local sostenible financiado por Unión Europea., ubicadas en la zona de Reserva Campesina cuenca del Rio Pato y Valle de Balsillas – zona con función amortiguadora del Parque Nacional Natural Cordillera de los Picachos, Municipio de San Vicente del Caguán -Caquetá.</t>
  </si>
  <si>
    <t>465-47-994000002311</t>
  </si>
  <si>
    <t>2020701500300007E</t>
  </si>
  <si>
    <t>CCV-005-N-2020</t>
  </si>
  <si>
    <t>IPMC-DTOR-098-20</t>
  </si>
  <si>
    <t>Adquisición de materiales en madera plástica para la suscripción e implementación de acuerdos de restauración ecológica participativa con familias beneficiarias del programa de Desarrollo local sostenible financiado por Unión Europea, ubicadas en la zona de reserva campesina cuenca del Rio Pato y Valle de Balsillas – Zona con función amortiguadora del PNN Cordillera de los Picachos, Municipio de San Vicente del Caguán – Caquetá</t>
  </si>
  <si>
    <t>B-100014175</t>
  </si>
  <si>
    <t>2020701500300008E</t>
  </si>
  <si>
    <t>https://community.secop.gov.co/Public/Tendering/ContractNoticePhases/View?PPI=CO1.PPI.10734255&amp;isFromPublicArea=True&amp;isModal=False</t>
  </si>
  <si>
    <t>CCV-006-N-2020</t>
  </si>
  <si>
    <t>DTOR-SASI-009-20</t>
  </si>
  <si>
    <t>Adquisición de materiales de ferretería para la suscripción e implementación de acuerdos de restauración ecológica participativa con familias beneficiarias del programa de Desarrollo local sostenible financiado por Unión Europea, ubicadas en la zona de reserva campesina cuenca del Rio Pato y Valle de Balsillas – Zona con función amortiguadora del PNN Cordillera de los Picachos, Municipio de San Vicente del Caguán – Caquetá.</t>
  </si>
  <si>
    <t>B-100014671</t>
  </si>
  <si>
    <t>2020701500300009E</t>
  </si>
  <si>
    <t xml:space="preserve">https://community.secop.gov.co/Public/Tendering/ContractNoticePhases/View?PPI=CO1.PPI.10714302&amp;isFromPublicArea=True&amp;isModal=False
</t>
  </si>
  <si>
    <t>CD-DTOR-___-2020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</si>
  <si>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</si>
  <si>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</si>
  <si>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</si>
  <si>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</si>
  <si>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</si>
  <si>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</si>
  <si>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</si>
  <si>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</si>
  <si>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</si>
  <si>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</si>
  <si>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</si>
  <si>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</si>
  <si>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</si>
  <si>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</si>
  <si>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CESAR ANDRES</t>
  </si>
  <si>
    <t>OYUELA MARTINEZ</t>
  </si>
  <si>
    <t>BOGOTA</t>
  </si>
  <si>
    <t>PROFESIONAL EN DERECHO</t>
  </si>
  <si>
    <t>4A-6M-26D</t>
  </si>
  <si>
    <t>cesaraoyuela@gmail.com</t>
  </si>
  <si>
    <t>LEIDY YOLIMA</t>
  </si>
  <si>
    <t>VILLABON ROMERO</t>
  </si>
  <si>
    <t>GUAMAL</t>
  </si>
  <si>
    <t>CONTADOR PUBLICO</t>
  </si>
  <si>
    <t>6A-8M-10D</t>
  </si>
  <si>
    <t>lyacp247@gmail.com</t>
  </si>
  <si>
    <t>YINET PATRICIA</t>
  </si>
  <si>
    <t>PACANCHIQUE NIÑO</t>
  </si>
  <si>
    <t>VILLAVICENCIO</t>
  </si>
  <si>
    <t>ADMINISTRADORA FINANCIERA</t>
  </si>
  <si>
    <t>9A-10M-3D</t>
  </si>
  <si>
    <t>patricia.250788@gmail.com</t>
  </si>
  <si>
    <t>JOHN EDWARD</t>
  </si>
  <si>
    <t>BASTOS MONTERO</t>
  </si>
  <si>
    <t>2A</t>
  </si>
  <si>
    <t>ohnbastos@hotmail.com</t>
  </si>
  <si>
    <t>YENI ANDREA</t>
  </si>
  <si>
    <t>CALLEJAS</t>
  </si>
  <si>
    <t>PLANEACION INSTITUCIONAL</t>
  </si>
  <si>
    <t>2 A 10 M 6 D</t>
  </si>
  <si>
    <t>andrea.callejasavila@gmail.com</t>
  </si>
  <si>
    <t>LINDA ROCIO</t>
  </si>
  <si>
    <t>ORJUELA PARRADO</t>
  </si>
  <si>
    <t>BOGOTA D.C.</t>
  </si>
  <si>
    <t>INGENIERA FORESTAL CON ESPECIALIZACION</t>
  </si>
  <si>
    <t>52M-12D</t>
  </si>
  <si>
    <t>linorjuela@gmail.com</t>
  </si>
  <si>
    <t>ADRIANA</t>
  </si>
  <si>
    <t>PRIETO CRUZ</t>
  </si>
  <si>
    <t>BIOLOGA CON MAESTRIA EN CIENCIAS BIOLOGICAS</t>
  </si>
  <si>
    <t>5 A 5 M</t>
  </si>
  <si>
    <t>adrianaprietoc@gmail.com</t>
  </si>
  <si>
    <t>MARIA ALEJANDRA</t>
  </si>
  <si>
    <t>HIDALGO PINEDA</t>
  </si>
  <si>
    <t>SAHAGUN</t>
  </si>
  <si>
    <t>SINCELEJO</t>
  </si>
  <si>
    <t>ANTROPOLOGA</t>
  </si>
  <si>
    <t>3A-8M-20D</t>
  </si>
  <si>
    <t>mahidalgo93@gmail.com</t>
  </si>
  <si>
    <t>DERLY JOHANA</t>
  </si>
  <si>
    <t>CALLEJAS AVILA</t>
  </si>
  <si>
    <t>CUBARRAL</t>
  </si>
  <si>
    <t>TECNICA EN PRESERVACION DE LOS RECURSOS NATURALES</t>
  </si>
  <si>
    <t>4A-1M-29D</t>
  </si>
  <si>
    <t>riki.tese@gmail.com</t>
  </si>
  <si>
    <t>JORGE ALBERTO</t>
  </si>
  <si>
    <t>HERNANDEZ CASTAÑO</t>
  </si>
  <si>
    <t>GRANADA</t>
  </si>
  <si>
    <t>PROFESIONAL SIG</t>
  </si>
  <si>
    <t>3 A 11 M</t>
  </si>
  <si>
    <t>jorehc@gmail.com</t>
  </si>
  <si>
    <t>YANETH</t>
  </si>
  <si>
    <t>PERALTA CARDOSO</t>
  </si>
  <si>
    <t>BARAYA</t>
  </si>
  <si>
    <t>ADMINISTRADOR TURISTICO Y HOTELERIA</t>
  </si>
  <si>
    <t>4 A 5 M</t>
  </si>
  <si>
    <t>yepeca@gmail.com</t>
  </si>
  <si>
    <t>CARLOS AUGUSTO</t>
  </si>
  <si>
    <t>MANRIQUE FIERRO</t>
  </si>
  <si>
    <t>FLORENCIA</t>
  </si>
  <si>
    <t>COLOMBIA</t>
  </si>
  <si>
    <t>MEDICO VETERINARIO ZOOTECNISTA</t>
  </si>
  <si>
    <t>6 A 2 M 15 D</t>
  </si>
  <si>
    <t>carlosmanrrique47@hotmail.com</t>
  </si>
  <si>
    <t>MABY KATERINE</t>
  </si>
  <si>
    <t>FALLA TOVAR</t>
  </si>
  <si>
    <t>NEIVA</t>
  </si>
  <si>
    <t>INGENIERIA INDUSTRIAL</t>
  </si>
  <si>
    <t>6 A 2 M 9 D</t>
  </si>
  <si>
    <t>mabykaterin@gmail.com</t>
  </si>
  <si>
    <t>GEINER ANDREI</t>
  </si>
  <si>
    <t>BEDOYA GUZMAN</t>
  </si>
  <si>
    <t>PLANADAS</t>
  </si>
  <si>
    <t>ADMINISTRADOR DE EMPRESAS</t>
  </si>
  <si>
    <t>2A 3M</t>
  </si>
  <si>
    <t>geinerbedoya@gmail.com</t>
  </si>
  <si>
    <t>YULIE NATALI</t>
  </si>
  <si>
    <t>AVILA PINTO</t>
  </si>
  <si>
    <t>FLORIDABLANCA</t>
  </si>
  <si>
    <t>SANTANDER</t>
  </si>
  <si>
    <t>BIOLOGA</t>
  </si>
  <si>
    <t>5 A 3 M 23 D</t>
  </si>
  <si>
    <t>yuliethpinto@gmail.com</t>
  </si>
  <si>
    <t>YUDI PAOLA</t>
  </si>
  <si>
    <t>VILLALBAL VERGARA</t>
  </si>
  <si>
    <t>ABOGADA</t>
  </si>
  <si>
    <t>11 M 6 D</t>
  </si>
  <si>
    <t>paolita.left@hotmail.com</t>
  </si>
  <si>
    <t>GIOVANNY</t>
  </si>
  <si>
    <t>GUTIERREZ HERRERA</t>
  </si>
  <si>
    <t>INGENIERO DE SISTEMAS</t>
  </si>
  <si>
    <t>11 M 14 D</t>
  </si>
  <si>
    <t>GGUTIERREZ90@HOTMAIL.COM</t>
  </si>
  <si>
    <t>PABLO EMILIO</t>
  </si>
  <si>
    <t>CABRERA PATIÑO</t>
  </si>
  <si>
    <t>POPAYAN</t>
  </si>
  <si>
    <t>PIENDAMO</t>
  </si>
  <si>
    <t>GEOGRAFO ESPECIALISTA EN GERENCIA AMBIENTAL</t>
  </si>
  <si>
    <t>9A-5M-2D</t>
  </si>
  <si>
    <t>pablocabrera88@gmail.com</t>
  </si>
  <si>
    <t>MARIA ALICIA</t>
  </si>
  <si>
    <t>RUIZ GARCIA</t>
  </si>
  <si>
    <t>BOGOTA D.C</t>
  </si>
  <si>
    <t>TECNICO LABORAL EN HOTELERIA Y ADMINISTRACION TURISTICA</t>
  </si>
  <si>
    <t>5A-9M-3D</t>
  </si>
  <si>
    <t>getzera@yahoo.com</t>
  </si>
  <si>
    <t>DARCY MILENA</t>
  </si>
  <si>
    <t>ECHENIQUE CABRIA</t>
  </si>
  <si>
    <t>PUERTO CARREÑO</t>
  </si>
  <si>
    <t>ADMINISTRACION DE ASAMBLEA Y MANTENIMIENTO</t>
  </si>
  <si>
    <t>6 M</t>
  </si>
  <si>
    <t>daico-53@hotmail.es</t>
  </si>
  <si>
    <t>EDGAR ANDRES</t>
  </si>
  <si>
    <t>RICO PAEZ</t>
  </si>
  <si>
    <t>PROFESIONAL INGENIERO CATASTRAL Y GEODESTA</t>
  </si>
  <si>
    <t>4A-26D</t>
  </si>
  <si>
    <t>edanrich.19@gmail.com</t>
  </si>
  <si>
    <t>ANDRES</t>
  </si>
  <si>
    <t>HERANDEZ GUZMAN</t>
  </si>
  <si>
    <t>PROFESIONAL  BIOLOGIA</t>
  </si>
  <si>
    <t>5A-2M-18D</t>
  </si>
  <si>
    <t>pvcdtor@gmail.com</t>
  </si>
  <si>
    <t>JHON EDISON</t>
  </si>
  <si>
    <t>ZAMUDIO LOPEZ</t>
  </si>
  <si>
    <t>AGUAZUL CASANARE</t>
  </si>
  <si>
    <t>CHAMEZA</t>
  </si>
  <si>
    <t>PROFESIONAL EN BIOLOGIA. MAESTRIA EN CONSERVACION Y USO DE BIODIVERSIDAD</t>
  </si>
  <si>
    <t>5A-10M-11D</t>
  </si>
  <si>
    <t>jhonedisonzamudio@gmail.com</t>
  </si>
  <si>
    <t>JOSE GREGORIO</t>
  </si>
  <si>
    <t>VILORIA RIVAS</t>
  </si>
  <si>
    <t>MONTERIA</t>
  </si>
  <si>
    <t>PUERTO ESCONDIDO</t>
  </si>
  <si>
    <t>BIOLOGIA</t>
  </si>
  <si>
    <t>2A-7M</t>
  </si>
  <si>
    <t>viloriarivas@hotmail.com</t>
  </si>
  <si>
    <t>BERTULFO</t>
  </si>
  <si>
    <t>MEJIA HERRERA</t>
  </si>
  <si>
    <t>BACHILLER</t>
  </si>
  <si>
    <t>6A-11M-12D</t>
  </si>
  <si>
    <t>beto_mejia79@hotmail.com</t>
  </si>
  <si>
    <t>ROCIO</t>
  </si>
  <si>
    <t>LANCHEROS NEVA</t>
  </si>
  <si>
    <t>PROFESIONAL BIOLOGA</t>
  </si>
  <si>
    <t>7A-3M</t>
  </si>
  <si>
    <t>rlancheros@gmail.com</t>
  </si>
  <si>
    <t>DIANA CECILIA</t>
  </si>
  <si>
    <t>GUEPENDO GUZMAN</t>
  </si>
  <si>
    <t>SAN VICENTE DEL CAGUAN</t>
  </si>
  <si>
    <t>5 A 4 M 7 D</t>
  </si>
  <si>
    <t>dcecyguependo@gmail.com</t>
  </si>
  <si>
    <t>DENY CAROLINA</t>
  </si>
  <si>
    <t>LARA VELASQUEZ</t>
  </si>
  <si>
    <t>ESPECIALIZACION EN PLANEACION AMBIENTAL Y MANEJO INTEGRAL</t>
  </si>
  <si>
    <t>carolara1308@gmail.com</t>
  </si>
  <si>
    <t>JUAN DAVID</t>
  </si>
  <si>
    <t>TRUJILLO BARBOSA</t>
  </si>
  <si>
    <t>PTO CARREÑO</t>
  </si>
  <si>
    <t>TECNIO PRODUCCION AGROPECUARIA</t>
  </si>
  <si>
    <t>1A-1M-19D</t>
  </si>
  <si>
    <t>juandabarbosat@gmail.com</t>
  </si>
  <si>
    <t>GABRIEL ARNOLDO</t>
  </si>
  <si>
    <t>CAICEDO FIGUEREDO</t>
  </si>
  <si>
    <t>PUERTO CARREÑO-VICHADA</t>
  </si>
  <si>
    <t>BACHILLER AGROPECUARIO</t>
  </si>
  <si>
    <t>1A-10M-12D</t>
  </si>
  <si>
    <t>caicedofigueredogabrielarnoldo@gmail.com</t>
  </si>
  <si>
    <t>YOHANA ALEXANDRA</t>
  </si>
  <si>
    <t>GOMEZ AGUDELO</t>
  </si>
  <si>
    <t>IBAGUE</t>
  </si>
  <si>
    <t>VILLAHERMOSA- TOLIMA</t>
  </si>
  <si>
    <t>ABOGADA- ESPECIALISTA DERECHO PUBLICO</t>
  </si>
  <si>
    <t>9A-5M-7D</t>
  </si>
  <si>
    <t>johago@yahoo.es</t>
  </si>
  <si>
    <t>BLANCA CECILIA</t>
  </si>
  <si>
    <t>MENDOZA MARTINEZ</t>
  </si>
  <si>
    <t>EL COLEGIO- CUNDINAMARCA</t>
  </si>
  <si>
    <t>PROFESIONAL EN ADMINISTRACION TURISTICA Y HOTELERA- ESPECIALISTA EN ADMINISTRACION DE EMPRESAS</t>
  </si>
  <si>
    <t>12A-6M-29D</t>
  </si>
  <si>
    <t>blank.ceci@gmail.com</t>
  </si>
  <si>
    <t>PAZOS GUEVARA</t>
  </si>
  <si>
    <t>PROFESIONAL ADMINISTRACION DE EMPRESAS</t>
  </si>
  <si>
    <t>5A-10M-5D</t>
  </si>
  <si>
    <t>juandavidpazosguevara@gmail.com</t>
  </si>
  <si>
    <t>GISELLA</t>
  </si>
  <si>
    <t>GONZALEZ PARRA</t>
  </si>
  <si>
    <t>SAN ANTONIO DE TEQUENDAMA</t>
  </si>
  <si>
    <t>ADMINISTRADORA DE EMPRESAS</t>
  </si>
  <si>
    <t>6A-7M-23D</t>
  </si>
  <si>
    <t>gisella.g216@gmail.com</t>
  </si>
  <si>
    <t>CRISTIAN FELIPE</t>
  </si>
  <si>
    <t>SUAREZ BOHORQUEZ</t>
  </si>
  <si>
    <t>BACHILLERATO ACADEMICO</t>
  </si>
  <si>
    <t>9A-9M-15D</t>
  </si>
  <si>
    <t>suarezbohorquezcristianfelipe@gmail.com</t>
  </si>
  <si>
    <t>LEIDY JOHANNA</t>
  </si>
  <si>
    <t>MURCIA MORALES</t>
  </si>
  <si>
    <t>5A-9D</t>
  </si>
  <si>
    <t>leidycuba_9010@hotmail.com</t>
  </si>
  <si>
    <t>ELIANA</t>
  </si>
  <si>
    <t>CASTAÑEDA YUCUMA</t>
  </si>
  <si>
    <t>PALERMO</t>
  </si>
  <si>
    <t>PROFESIONAL EN MERCADEO AGROPECUARIO</t>
  </si>
  <si>
    <t>6A-8M-3D</t>
  </si>
  <si>
    <t>elianacastaneda@gmail.com</t>
  </si>
  <si>
    <t>HECTOR FABIAN</t>
  </si>
  <si>
    <t>LISCANO GUTIERREZ</t>
  </si>
  <si>
    <t>LA MACARENA</t>
  </si>
  <si>
    <t>TECNICO ADMINISTRACION DE EMPRESAS AGROPECUARIAS</t>
  </si>
  <si>
    <t>4A-1M-8D</t>
  </si>
  <si>
    <t>ectorlish1992@gmail.com</t>
  </si>
  <si>
    <t>NATALY</t>
  </si>
  <si>
    <t>HERRERA</t>
  </si>
  <si>
    <t>ESPECIALIZACION EN SEGURIDA Y SALUD EN EL TRABAJO</t>
  </si>
  <si>
    <t>10A - 1M- 10D</t>
  </si>
  <si>
    <t>natalyherreragomez@gmail.com</t>
  </si>
  <si>
    <t>LEONARDO</t>
  </si>
  <si>
    <t>ROJAS CETINA</t>
  </si>
  <si>
    <t>CAQUEZA</t>
  </si>
  <si>
    <t>12A-6M</t>
  </si>
  <si>
    <t>leonardorojascet@hotmail.com</t>
  </si>
  <si>
    <t>EDWIN</t>
  </si>
  <si>
    <t>MUÑOS PALACIOS</t>
  </si>
  <si>
    <t>VISTAHERMOSA</t>
  </si>
  <si>
    <t>VISTA HERMOSA</t>
  </si>
  <si>
    <t>TECNICO AMBIENTAL</t>
  </si>
  <si>
    <t>5 A 5 M 2 D</t>
  </si>
  <si>
    <t>sanied1981@hotmail.com</t>
  </si>
  <si>
    <t>ANDRES FELIPE</t>
  </si>
  <si>
    <t>ALGARRA CERON</t>
  </si>
  <si>
    <t>LICENCIATURA EN CIENCIAS NATURALES: FISICA, QUIMICA Y BIOLOGIA</t>
  </si>
  <si>
    <t>3A-6M-13D</t>
  </si>
  <si>
    <t>licbioalgarra@gmail.com</t>
  </si>
  <si>
    <t>JOSE INDALECIO</t>
  </si>
  <si>
    <t>OJEDA FLOREZ</t>
  </si>
  <si>
    <t>CRAVO NORTE</t>
  </si>
  <si>
    <t>BACHILLER ACADEMICO</t>
  </si>
  <si>
    <t>1A-10M</t>
  </si>
  <si>
    <t>jose.indalecio@hotmail.com</t>
  </si>
  <si>
    <t>GINNA PATRICIA</t>
  </si>
  <si>
    <t>CRUZ CARDENAS</t>
  </si>
  <si>
    <t>YOPAL</t>
  </si>
  <si>
    <t>BIOLOGA CON ESPECIALIZACION EN SISTEMAS INTEGRADOS DE GESTION</t>
  </si>
  <si>
    <t>6A-10M-11D</t>
  </si>
  <si>
    <t>cruzginnapatricia@gmail.com</t>
  </si>
  <si>
    <t>MARIA CRISTINA</t>
  </si>
  <si>
    <t>LEMA ARIAS</t>
  </si>
  <si>
    <t>ARMENIA</t>
  </si>
  <si>
    <t>2 A 11 M 22 D</t>
  </si>
  <si>
    <t>mclemaa@uqvrtual.edu.co</t>
  </si>
  <si>
    <t>ORLEY ALEXANDRO</t>
  </si>
  <si>
    <t>GONZALEZ VILLALOBOS</t>
  </si>
  <si>
    <t>FLORIAN- SANTANDER</t>
  </si>
  <si>
    <t>AGRONOMO</t>
  </si>
  <si>
    <t>3A-6M-10D</t>
  </si>
  <si>
    <t>ogonzalezvill@gmail.com</t>
  </si>
  <si>
    <t>NENCY PATRICIA</t>
  </si>
  <si>
    <t>PARRADO VELASQUEZ</t>
  </si>
  <si>
    <t>PROFESIONAL CONTADORA PUBLICA</t>
  </si>
  <si>
    <t>5A-8M-17D</t>
  </si>
  <si>
    <t>nepatricia@gmail.com</t>
  </si>
  <si>
    <t>LINA MARCELA</t>
  </si>
  <si>
    <t>VARGAS ACOSTA</t>
  </si>
  <si>
    <t>COMUNICADORA</t>
  </si>
  <si>
    <t>3 A 10 M 25 D</t>
  </si>
  <si>
    <t>linalatota@hotmail.com</t>
  </si>
  <si>
    <t>JOAN MANUEL</t>
  </si>
  <si>
    <t>ORREGO ARIZTIZABAL</t>
  </si>
  <si>
    <t>MANIZALES</t>
  </si>
  <si>
    <t>TECNOLOGO EN PRODUCCION AGROPECUARIA ECOLOGICA</t>
  </si>
  <si>
    <t>2A-1M-26D</t>
  </si>
  <si>
    <t>orregojoan@gmail.com</t>
  </si>
  <si>
    <t>JESUS ANTONIO</t>
  </si>
  <si>
    <t>PANTOJA CRUZ</t>
  </si>
  <si>
    <t>ORITO</t>
  </si>
  <si>
    <t>ORITO-PUTUMAYO</t>
  </si>
  <si>
    <t>INGENIERO AMBIENTAL</t>
  </si>
  <si>
    <t>1A-9M-7D</t>
  </si>
  <si>
    <t>jesuspantojac@gmail.com</t>
  </si>
  <si>
    <t>JOHANA ALEXANDRA</t>
  </si>
  <si>
    <t>ECHEVERRY GARZON</t>
  </si>
  <si>
    <t>MANIZALEZ</t>
  </si>
  <si>
    <t>TOLEDO</t>
  </si>
  <si>
    <t>9A-5M-17D</t>
  </si>
  <si>
    <t>johana.echeverry.garzon@gmail.com</t>
  </si>
  <si>
    <t>DIANA MARCELA</t>
  </si>
  <si>
    <t>SANTANA MARTINEZ</t>
  </si>
  <si>
    <t>Licenciada en biologia</t>
  </si>
  <si>
    <t>6 A 9 M 19 D</t>
  </si>
  <si>
    <t>dmsantanam@gmail.com</t>
  </si>
  <si>
    <t>RAQUEL</t>
  </si>
  <si>
    <t>TANGOA MURAYARY</t>
  </si>
  <si>
    <t>LETICIA</t>
  </si>
  <si>
    <t>PRODUCCION AGRICOLA</t>
  </si>
  <si>
    <t>1 A 7 M 4 D</t>
  </si>
  <si>
    <t>ragudselvayno@gmail.com</t>
  </si>
  <si>
    <t>KAROL</t>
  </si>
  <si>
    <t>PARRA ALARCO</t>
  </si>
  <si>
    <t>IQUIRA</t>
  </si>
  <si>
    <t>AMBIENTAL</t>
  </si>
  <si>
    <t>7 A 3 M</t>
  </si>
  <si>
    <t>tarpeya25@hotmail.com</t>
  </si>
  <si>
    <t>JORGE ALEJANDRO</t>
  </si>
  <si>
    <t>CALDERON ROJAS</t>
  </si>
  <si>
    <t>ING AGROFORESTAL ESP. EN GESTION AMBIENTAL</t>
  </si>
  <si>
    <t>3A-7M</t>
  </si>
  <si>
    <t>jorgealejandrocalderon@gmail.com</t>
  </si>
  <si>
    <t>ANA MARIA</t>
  </si>
  <si>
    <t>ZAPATA VELASQUEZ</t>
  </si>
  <si>
    <t>CALERA</t>
  </si>
  <si>
    <t>ACACIAS</t>
  </si>
  <si>
    <t>PSICOLOGO</t>
  </si>
  <si>
    <t>4 A 5 M 16 D</t>
  </si>
  <si>
    <t>nanmaria_0521@hotmail.com</t>
  </si>
  <si>
    <t>HERSAIN</t>
  </si>
  <si>
    <t>LOVERA RODRIGUEZ</t>
  </si>
  <si>
    <t>CUMARIBO</t>
  </si>
  <si>
    <t>BASICA EN PRIMARIA</t>
  </si>
  <si>
    <t>hersainrodriguez71@gmail</t>
  </si>
  <si>
    <t>WILLIAM GONZALO</t>
  </si>
  <si>
    <t>BENAVIDES MORENO</t>
  </si>
  <si>
    <t>NUEVO COLON</t>
  </si>
  <si>
    <t>BIOLOGO ESPECIALISTA EN SISTEMAS DE INFORMACION GEOGRAFICA</t>
  </si>
  <si>
    <t>2A-8M-29D</t>
  </si>
  <si>
    <t>wgbenavidesm@correo.udistrital.edu.co</t>
  </si>
  <si>
    <t>ERIKA MELISSA</t>
  </si>
  <si>
    <t>ARIAS ESPITIA</t>
  </si>
  <si>
    <t>LICENCIADA EN BIOLOGIA Y TECNOLOGO EN PRODUCCION AGRICOLA</t>
  </si>
  <si>
    <t>1A-4M-13D</t>
  </si>
  <si>
    <t>melissaarias266@gmail.com</t>
  </si>
  <si>
    <t>KAREN JULIETH</t>
  </si>
  <si>
    <t>QUEVEDO PADILLA</t>
  </si>
  <si>
    <t>ECOLOGA</t>
  </si>
  <si>
    <t>11 M 29 D</t>
  </si>
  <si>
    <t>kquevedopadilla@gmail.com</t>
  </si>
  <si>
    <t>LUZ MARY</t>
  </si>
  <si>
    <t>SARMIENTO SALCEDO</t>
  </si>
  <si>
    <t>CUMARAL</t>
  </si>
  <si>
    <t>ADMINISTRATIVA DE EMPRESAS</t>
  </si>
  <si>
    <t>1 A 4 M 20 D</t>
  </si>
  <si>
    <t>luzsamiento02@hotmail.com</t>
  </si>
  <si>
    <t>INGRI AZUCENA</t>
  </si>
  <si>
    <t>SARMIENTO SUAREZ</t>
  </si>
  <si>
    <t>MOSQUERA</t>
  </si>
  <si>
    <t>MACARENA</t>
  </si>
  <si>
    <t>GUIANZA TURISTICA</t>
  </si>
  <si>
    <t>8 A 8 M 2 D</t>
  </si>
  <si>
    <t>sarmiento1993@outlook</t>
  </si>
  <si>
    <t>BARBARA IVONNE</t>
  </si>
  <si>
    <t>LINARES</t>
  </si>
  <si>
    <t>CONTADORA PUBLICA</t>
  </si>
  <si>
    <t>1 A 6 M</t>
  </si>
  <si>
    <t>IVONNE.LINARES@HOTMAIL.COM</t>
  </si>
  <si>
    <t>TITO DELFIN</t>
  </si>
  <si>
    <t>ORJUELA LANCHEROS</t>
  </si>
  <si>
    <t>PAUNA- BOYACA</t>
  </si>
  <si>
    <t>PAUNA-BOYACA</t>
  </si>
  <si>
    <t>EXPERTO LOCAL</t>
  </si>
  <si>
    <t>2A-1M-28D</t>
  </si>
  <si>
    <t>titoorjuela1969@gmail.com</t>
  </si>
  <si>
    <t>SHIRLEY IVONNE</t>
  </si>
  <si>
    <t>BERMUDEZ MARIN</t>
  </si>
  <si>
    <t>SAN JOSE DEL GUAVIARE</t>
  </si>
  <si>
    <t>ADMINISTRADORA AMBIENTAL CON ESPECIALIZACION</t>
  </si>
  <si>
    <t>6A-1-M-18D</t>
  </si>
  <si>
    <t>shibermun@gmail.com</t>
  </si>
  <si>
    <t>ANGELICA</t>
  </si>
  <si>
    <t>TRUJILLO ACOSTA</t>
  </si>
  <si>
    <t>LA CALERA</t>
  </si>
  <si>
    <t>1 A 7 M 28 D</t>
  </si>
  <si>
    <t>atrujilloacosta@gmail.com</t>
  </si>
  <si>
    <t>IVONNE AYDE</t>
  </si>
  <si>
    <t>RODRIGUEZ VILLABONA</t>
  </si>
  <si>
    <t>BUCARAMANGA- SANTANDER</t>
  </si>
  <si>
    <t>LICENCIADA EN BIOLOGIA Y MAGISTER EN EDUCACION AMBIENTAL</t>
  </si>
  <si>
    <t>10A-8M-10D</t>
  </si>
  <si>
    <t>ivorodriguezv@gmail.com</t>
  </si>
  <si>
    <t>WALTER ANDREY</t>
  </si>
  <si>
    <t>GUEPENDO PARDO</t>
  </si>
  <si>
    <t>5A-3M-19D</t>
  </si>
  <si>
    <t>walterguependo@gmail.com</t>
  </si>
  <si>
    <t>WILMAR ANDRES</t>
  </si>
  <si>
    <t>SANCHEZ ORTEGA</t>
  </si>
  <si>
    <t>ALGECIRAS</t>
  </si>
  <si>
    <t>ALGECIRAS- HUILA</t>
  </si>
  <si>
    <t>BACHILLER TECNICO</t>
  </si>
  <si>
    <t>4A-3M-15D</t>
  </si>
  <si>
    <t>andress.2096@gmail.com</t>
  </si>
  <si>
    <t>MANUEL</t>
  </si>
  <si>
    <t>FUENTES</t>
  </si>
  <si>
    <t>B AGROPECUARIA</t>
  </si>
  <si>
    <t>2 A 5 M</t>
  </si>
  <si>
    <t>areivo95@gmail.com</t>
  </si>
  <si>
    <t>EFRAIN</t>
  </si>
  <si>
    <t>INIRIA</t>
  </si>
  <si>
    <t>BACHICHER</t>
  </si>
  <si>
    <t>7 M 18 D</t>
  </si>
  <si>
    <t>ANYILI JOHANA</t>
  </si>
  <si>
    <t>RAMIREZ URREGO</t>
  </si>
  <si>
    <t>GANADA</t>
  </si>
  <si>
    <t>AGROPECUARIAS</t>
  </si>
  <si>
    <t>6 M 1 D</t>
  </si>
  <si>
    <t>anyili2008@gmail.com</t>
  </si>
  <si>
    <t>MARIA SUSANA</t>
  </si>
  <si>
    <t>BELTRAN HERNANDEZ</t>
  </si>
  <si>
    <t>ADMINISTRADORA PUBLICA</t>
  </si>
  <si>
    <t>2 A 6 M 5 D</t>
  </si>
  <si>
    <t>beansudez22@gmail.com</t>
  </si>
  <si>
    <t>SALOMON</t>
  </si>
  <si>
    <t>GARCIA</t>
  </si>
  <si>
    <t>LA DORADA</t>
  </si>
  <si>
    <t>TECNICO</t>
  </si>
  <si>
    <t>2 A 24 M</t>
  </si>
  <si>
    <t>salogar141265@hotmail.com</t>
  </si>
  <si>
    <t>ANGELA PILAR</t>
  </si>
  <si>
    <t>ARIAS ORTIZ</t>
  </si>
  <si>
    <t>1A</t>
  </si>
  <si>
    <t>80.angela@gmail.com</t>
  </si>
  <si>
    <t>PAOLA MARCELA</t>
  </si>
  <si>
    <t>TRIVIÑO CRUZ</t>
  </si>
  <si>
    <t>6 A 6 M 27 M</t>
  </si>
  <si>
    <t>paola.trivino.cruz@gmail.com</t>
  </si>
  <si>
    <t>LEYDY PAOLA</t>
  </si>
  <si>
    <t>VELASQUEZ GARCIA</t>
  </si>
  <si>
    <t>EL CALVARIA</t>
  </si>
  <si>
    <t>36 M 21 D</t>
  </si>
  <si>
    <t>paolaparques@gmail.com</t>
  </si>
  <si>
    <t>RUBEN DARIO</t>
  </si>
  <si>
    <t>POLOCHE PLAZAS</t>
  </si>
  <si>
    <t>NIVA</t>
  </si>
  <si>
    <t>EL DONCELLO</t>
  </si>
  <si>
    <t>1 A 22 D</t>
  </si>
  <si>
    <t>rubendariopp2010@hotmail.com</t>
  </si>
  <si>
    <t>MARICELA</t>
  </si>
  <si>
    <t>PERDOMO LOAIZA</t>
  </si>
  <si>
    <t>ING AGROFORESTAR</t>
  </si>
  <si>
    <t>7 M 2 D</t>
  </si>
  <si>
    <t>mari.pedomo711@gmail.com</t>
  </si>
  <si>
    <t>PEDRO FELIPE</t>
  </si>
  <si>
    <t>YATE DUCUARA</t>
  </si>
  <si>
    <t>pedroyate.89@gmail.com</t>
  </si>
  <si>
    <t>JOSE ALBEIRO</t>
  </si>
  <si>
    <t>CONTRERAS PARRA</t>
  </si>
  <si>
    <t>TAME</t>
  </si>
  <si>
    <t>8 A 10 M 22 D</t>
  </si>
  <si>
    <t>alambiente@yahoo.es</t>
  </si>
  <si>
    <t>JIVER HERNEY</t>
  </si>
  <si>
    <t>SOGAMOSO ARIAS</t>
  </si>
  <si>
    <t>SAN MARTIN</t>
  </si>
  <si>
    <t>TECNICO EN CULTIVOS</t>
  </si>
  <si>
    <t>1 A 11 D</t>
  </si>
  <si>
    <t>jhsogamoso@misena.edu.co</t>
  </si>
  <si>
    <t>GISSET</t>
  </si>
  <si>
    <t>VALENCIA ORTIZ</t>
  </si>
  <si>
    <t>9A</t>
  </si>
  <si>
    <t>gissetvalencia@gmail.com</t>
  </si>
  <si>
    <t>DUBERNEY</t>
  </si>
  <si>
    <t>MULATO ARRECHEA</t>
  </si>
  <si>
    <t>TAME ARAUCA</t>
  </si>
  <si>
    <t>6 A  5 M</t>
  </si>
  <si>
    <t>dubercocuy@gmail.com</t>
  </si>
  <si>
    <t>CIRO ALFONSO</t>
  </si>
  <si>
    <t>CASTAÑEDA GONSALEZ</t>
  </si>
  <si>
    <t>ciroalfonso110578@hotmail.com</t>
  </si>
  <si>
    <t>LEIDY MARCELA</t>
  </si>
  <si>
    <t>PARDO MUNALES</t>
  </si>
  <si>
    <t>Leidy.m.pardo@hotmail.com</t>
  </si>
  <si>
    <t>322 893 9268</t>
  </si>
  <si>
    <t>PABLO ALONSO</t>
  </si>
  <si>
    <t>GALEANO GONZÁLEZ</t>
  </si>
  <si>
    <t>Puerto Carreño</t>
  </si>
  <si>
    <t>(TECNOLOGIA )GESTIÓN DE RECURSOS NATURALES</t>
  </si>
  <si>
    <t>5 A 7 M</t>
  </si>
  <si>
    <t>galeanopablo@misena.edu.co</t>
  </si>
  <si>
    <t>(TECNOLOGIA ) Administración del ensamble y mantenimiento de computadores y redes</t>
  </si>
  <si>
    <t>1 A 10 M Y 15 D</t>
  </si>
  <si>
    <t>3 A 7 M 20 D</t>
  </si>
  <si>
    <t>EL CALVARIO</t>
  </si>
  <si>
    <t>ALVEAR OTÁLORA</t>
  </si>
  <si>
    <t>Neiva</t>
  </si>
  <si>
    <t>7 A 2 M Y 2D</t>
  </si>
  <si>
    <t>leoaldear3@gmail.com</t>
  </si>
  <si>
    <t>4 A 3 M</t>
  </si>
  <si>
    <t>VARGAS LADINO,</t>
  </si>
  <si>
    <t>vILLAVICENCIO</t>
  </si>
  <si>
    <t>javargas3366@misena.edu.co</t>
  </si>
  <si>
    <t>FAUSTO</t>
  </si>
  <si>
    <t>RIAÑO LONDOÑO</t>
  </si>
  <si>
    <t>TECNICO PROFESIONALEN GESTION AMBIENTAL</t>
  </si>
  <si>
    <t>1 A 8 M 15 D</t>
  </si>
  <si>
    <t>rianofausto@gmail.com</t>
  </si>
  <si>
    <t>JOSE ALEXANDER</t>
  </si>
  <si>
    <t>SUAREZ LADINO</t>
  </si>
  <si>
    <t>TECNOLOGO EN GESTION DE RECURSOS NATURALES</t>
  </si>
  <si>
    <t>10 M 10 D</t>
  </si>
  <si>
    <t>alexmacarena.pnn@gmail.com</t>
  </si>
  <si>
    <t>EDUARDO</t>
  </si>
  <si>
    <t>ORJUELA ORJUELA</t>
  </si>
  <si>
    <t>BACHICHER ACADEMICO</t>
  </si>
  <si>
    <t>3 A 5 M 14 D</t>
  </si>
  <si>
    <t>ORJUELAORJUELA.EDU@GMAIL.COM</t>
  </si>
  <si>
    <t>1A 6M Y 17 D</t>
  </si>
  <si>
    <t>JOHN FREDY</t>
  </si>
  <si>
    <t>ARIAS  SANCHEZ</t>
  </si>
  <si>
    <t>BACHICHER EN TECNICO EN SISTEMAS</t>
  </si>
  <si>
    <t>2 A 8 M 9 D</t>
  </si>
  <si>
    <t>johnfryz@hotmail.es</t>
  </si>
  <si>
    <t>JOHN JAIVER</t>
  </si>
  <si>
    <t>MUÑOS SARMIENTO</t>
  </si>
  <si>
    <t>TECNICO LABORALEN GESTION AMBIENTAL</t>
  </si>
  <si>
    <t>2 A 3 M</t>
  </si>
  <si>
    <t>jhonjamu2014@gmail.com</t>
  </si>
  <si>
    <t>JOSE ANGEL</t>
  </si>
  <si>
    <t>AGUDELO CORES</t>
  </si>
  <si>
    <t>CUMARIBO VICHADA</t>
  </si>
  <si>
    <t>29/091998</t>
  </si>
  <si>
    <t>2 A 5 M 2D</t>
  </si>
  <si>
    <t>agudelo.1998.angel.com@gmail.com</t>
  </si>
  <si>
    <t>EYSON ODONEY</t>
  </si>
  <si>
    <t>ROMERO RODRIGUEZ</t>
  </si>
  <si>
    <t>10 M</t>
  </si>
  <si>
    <t>eysonromero821@gimail.com</t>
  </si>
  <si>
    <t>HUMO PARALES</t>
  </si>
  <si>
    <t>4 A 4 M 11 D</t>
  </si>
  <si>
    <t>humo.pnntuparro@gmail.com</t>
  </si>
  <si>
    <t>LINA MARIA</t>
  </si>
  <si>
    <t>RUIZ SANCHEZ</t>
  </si>
  <si>
    <t>6A-7M-4D</t>
  </si>
  <si>
    <t>linate28@gmail.com</t>
  </si>
  <si>
    <t>LESLIE DEL PILAR</t>
  </si>
  <si>
    <t>GASGA PAEZ</t>
  </si>
  <si>
    <t>PROFESIONAL- ADMINISTRACION DE EMPRESAS</t>
  </si>
  <si>
    <t>4A-10M-10D</t>
  </si>
  <si>
    <t>rockpili24@gmail.com</t>
  </si>
  <si>
    <t>JAVIER IVAN</t>
  </si>
  <si>
    <t>DUARTE VARGAS</t>
  </si>
  <si>
    <t>PROFESIONAL ADMINISTRADOR DE EMPRESAS</t>
  </si>
  <si>
    <t>2A-11M-13D</t>
  </si>
  <si>
    <t>javier.duarte.727@gmail.com</t>
  </si>
  <si>
    <t>DANIEL</t>
  </si>
  <si>
    <t>PRIETO PERDOMO</t>
  </si>
  <si>
    <t>2A-57D</t>
  </si>
  <si>
    <t>danielpri123@gmail.com</t>
  </si>
  <si>
    <t>ANDREA DEL PILAR</t>
  </si>
  <si>
    <t>HERNANDEZ MALAVER</t>
  </si>
  <si>
    <t>LICENCIADA EN BIOLOGIA</t>
  </si>
  <si>
    <t>ahemandezmalaver</t>
  </si>
  <si>
    <t>ANGELICA MARIA</t>
  </si>
  <si>
    <t>PALACIOS MORALES</t>
  </si>
  <si>
    <t>TENJO</t>
  </si>
  <si>
    <t>ADMINISTRADOR TURISTICO Y HOTELERO</t>
  </si>
  <si>
    <t>8 A 4 M 8 D</t>
  </si>
  <si>
    <t>palaciosangelica888@gmail.com</t>
  </si>
  <si>
    <t>INGRID DAYAN</t>
  </si>
  <si>
    <t>TENORIO AREVALO</t>
  </si>
  <si>
    <t>TECNICO EN SISTEMAS</t>
  </si>
  <si>
    <t>3A 3 M</t>
  </si>
  <si>
    <t>teorioingrid@hotmail.com</t>
  </si>
  <si>
    <t>ERIKA PATRICIA</t>
  </si>
  <si>
    <t>BENAVIDES RODRIGUEZ</t>
  </si>
  <si>
    <t>FUSAGASUGA</t>
  </si>
  <si>
    <t>INGENIERA AGRONOMA</t>
  </si>
  <si>
    <t>3 A 7 M</t>
  </si>
  <si>
    <t>benavideserika@gmail.com</t>
  </si>
  <si>
    <t>CLAUDIA ASTRID</t>
  </si>
  <si>
    <t>SOTAQUIRA MELO</t>
  </si>
  <si>
    <t>SOGAMOSO</t>
  </si>
  <si>
    <t>TECNICO LABORAL EN SISTEMAS</t>
  </si>
  <si>
    <t>14 A 6 M</t>
  </si>
  <si>
    <t>csotakira@gmail.com</t>
  </si>
  <si>
    <t>MISES ORLANDO</t>
  </si>
  <si>
    <t>PENAGOS RIOS</t>
  </si>
  <si>
    <t>PASCA</t>
  </si>
  <si>
    <t>BASICA PRIMARIA</t>
  </si>
  <si>
    <t>7 A 11 M</t>
  </si>
  <si>
    <t>moisesorlandopenagos@gmail.com</t>
  </si>
  <si>
    <t>MAURICIO</t>
  </si>
  <si>
    <t>BARBOSA CAJICA</t>
  </si>
  <si>
    <t>URIBE</t>
  </si>
  <si>
    <t>MESETAS</t>
  </si>
  <si>
    <t>3A-3M-4D</t>
  </si>
  <si>
    <t>maubarca84@gmail.com</t>
  </si>
  <si>
    <t>YEFRY SMITH</t>
  </si>
  <si>
    <t>GARCIA SANTOS</t>
  </si>
  <si>
    <t>31M-16D</t>
  </si>
  <si>
    <t>yegarsa@gmail.com</t>
  </si>
  <si>
    <t>JULY TATIANA</t>
  </si>
  <si>
    <t>CASTILLO VERGEL</t>
  </si>
  <si>
    <t>RIVERA</t>
  </si>
  <si>
    <t>4A-13D</t>
  </si>
  <si>
    <t>cjulytatiana@gmail.com</t>
  </si>
  <si>
    <t>YODMAN</t>
  </si>
  <si>
    <t>SANTOS BONILLA</t>
  </si>
  <si>
    <t>GARZON</t>
  </si>
  <si>
    <t>BARAYA-HUILA</t>
  </si>
  <si>
    <t>1A-7M</t>
  </si>
  <si>
    <t>santosbonilla131193@gmail.com</t>
  </si>
  <si>
    <t>WILMER YEFERSON</t>
  </si>
  <si>
    <t>DAZA ESPINOSA</t>
  </si>
  <si>
    <t>TECNICO EMPRESARIAL</t>
  </si>
  <si>
    <t>8 M</t>
  </si>
  <si>
    <t>wilsmithot@gmail.com</t>
  </si>
  <si>
    <t>LUIS ARLEY</t>
  </si>
  <si>
    <t>MUÑOZ SARMIENTO</t>
  </si>
  <si>
    <t>LA MACARENA-META</t>
  </si>
  <si>
    <t>TECNICO LABORAL EN GESTION AMBIENTAL</t>
  </si>
  <si>
    <t>4A-7M-3D</t>
  </si>
  <si>
    <t>arleymo34@gmail.com</t>
  </si>
  <si>
    <t>DUVAN CAMILO</t>
  </si>
  <si>
    <t>NIEVES VARGAS</t>
  </si>
  <si>
    <t>9A-6M-21D</t>
  </si>
  <si>
    <t>ducaniva@gmail.com</t>
  </si>
  <si>
    <t>FREDY YHAMIT</t>
  </si>
  <si>
    <t>GARCIA PULIDO</t>
  </si>
  <si>
    <t>CHOACHI</t>
  </si>
  <si>
    <t>CHOACHI-CUNDINAMARCA</t>
  </si>
  <si>
    <t>CONTROL AMBIENTAL Y GUIA TURISTICA</t>
  </si>
  <si>
    <t>1A-10M-1D</t>
  </si>
  <si>
    <t>fregar90@hotmail.com</t>
  </si>
  <si>
    <t>AUGUSTO</t>
  </si>
  <si>
    <t>ROLDAN GARZON</t>
  </si>
  <si>
    <t>MEDINA</t>
  </si>
  <si>
    <t>5 A 1 M</t>
  </si>
  <si>
    <t>roldanaug@gmail.com</t>
  </si>
  <si>
    <t>BLADIMIR</t>
  </si>
  <si>
    <t>HERNANDEZ CORTES</t>
  </si>
  <si>
    <t>PUERTO LLERAS</t>
  </si>
  <si>
    <t>TECNICO PROFESIONAL EN ADMINISTRACION DE EMPRESAS AGROPECUARIAS</t>
  </si>
  <si>
    <t>12A-5M-25D</t>
  </si>
  <si>
    <t>bladimirherco@gmail.com</t>
  </si>
  <si>
    <t>FREDY ENRIQUE</t>
  </si>
  <si>
    <t>AVELLANEDA</t>
  </si>
  <si>
    <t>GUASCA</t>
  </si>
  <si>
    <t>GUASCA- CUNDINAMARCA</t>
  </si>
  <si>
    <t>BACHILLER- GUIA TURISTICA</t>
  </si>
  <si>
    <t>2A-5M-1D</t>
  </si>
  <si>
    <t>difre1785@gmail.com</t>
  </si>
  <si>
    <t>ORLANDO</t>
  </si>
  <si>
    <t>PATIÑO LOPEZ</t>
  </si>
  <si>
    <t>MONIQUIRA</t>
  </si>
  <si>
    <t>ZOOTECNISTA</t>
  </si>
  <si>
    <t>16 A 15 D</t>
  </si>
  <si>
    <t>orlandopatiño7@gmail.com</t>
  </si>
  <si>
    <t>MIRYAM STELLA</t>
  </si>
  <si>
    <t>BALAGUERA ALVAREZ</t>
  </si>
  <si>
    <t>CHIQUINQUIRA</t>
  </si>
  <si>
    <t>TUNJA</t>
  </si>
  <si>
    <t>miriamstella1966@hotmail.com</t>
  </si>
  <si>
    <t>OSCAR ARTURO</t>
  </si>
  <si>
    <t>RODRIGUEZ ACOSTA</t>
  </si>
  <si>
    <t>JUNIN</t>
  </si>
  <si>
    <t>or151190@gmail.com</t>
  </si>
  <si>
    <t>DUMAR ANTONIO</t>
  </si>
  <si>
    <t>BEJARANO</t>
  </si>
  <si>
    <t>10 M 20 D</t>
  </si>
  <si>
    <t>dumar717bejarano@gmail.com</t>
  </si>
  <si>
    <t>JORGE IVAN</t>
  </si>
  <si>
    <t>VALENCIA ARBOLEDA</t>
  </si>
  <si>
    <t>BALLILLER</t>
  </si>
  <si>
    <t>3 M 28 D</t>
  </si>
  <si>
    <t>hergobuzt@yahoo.com</t>
  </si>
  <si>
    <t>PEDRO CLAVER</t>
  </si>
  <si>
    <t>POLANCO CABRERA</t>
  </si>
  <si>
    <t>LERIDA</t>
  </si>
  <si>
    <t>FREDY YESID</t>
  </si>
  <si>
    <t>GONZALEZ MALAGON</t>
  </si>
  <si>
    <t>SAN JUAN DE ARAMA</t>
  </si>
  <si>
    <t>20 M</t>
  </si>
  <si>
    <t>yesid1991@gmail.com</t>
  </si>
  <si>
    <t>JULI ANDREA</t>
  </si>
  <si>
    <t>CANCHON</t>
  </si>
  <si>
    <t>CAJICA</t>
  </si>
  <si>
    <t>TURISMO</t>
  </si>
  <si>
    <t>1 A 3 M 6 D</t>
  </si>
  <si>
    <t>julicanchon8@gmail.com</t>
  </si>
  <si>
    <t>NELSON FREDY</t>
  </si>
  <si>
    <t>SARAY PEÑUELA</t>
  </si>
  <si>
    <t>FOMEQUE</t>
  </si>
  <si>
    <t>bosquedezorros@gmail.com</t>
  </si>
  <si>
    <t>JOHN FABER</t>
  </si>
  <si>
    <t>RAMOS TORRES</t>
  </si>
  <si>
    <t>DOSQUEBRADAS</t>
  </si>
  <si>
    <t>PEREIRA-RISARALDA</t>
  </si>
  <si>
    <t>ADMINISTRADOR AMBIENTAL, CON ESPECIALIZACION</t>
  </si>
  <si>
    <t>7A-1M</t>
  </si>
  <si>
    <t>faberramos2018@gmail.com</t>
  </si>
  <si>
    <t>MATEO ANTONIO</t>
  </si>
  <si>
    <t>PULIDO ARREDONDO</t>
  </si>
  <si>
    <t>MADRID</t>
  </si>
  <si>
    <t>GEOGRAFO</t>
  </si>
  <si>
    <t>mateopulidoa@hotmail.com</t>
  </si>
  <si>
    <t>CLAUDIA YOLAMDA</t>
  </si>
  <si>
    <t>CERVERA GARCIA</t>
  </si>
  <si>
    <t>P TECNOLOGA</t>
  </si>
  <si>
    <t>32 M 37 D</t>
  </si>
  <si>
    <t>claudiacervera1@gmail.com</t>
  </si>
  <si>
    <t>MAIRA ALEJANDRA</t>
  </si>
  <si>
    <t>CASTALLEDA CASTRO</t>
  </si>
  <si>
    <t>3 A 4 D</t>
  </si>
  <si>
    <t>mayracastellanos75@gmail.com</t>
  </si>
  <si>
    <t>MAYKOL</t>
  </si>
  <si>
    <t>GALEANA RUIZ</t>
  </si>
  <si>
    <t>PAMPLONA</t>
  </si>
  <si>
    <t>may1901.parquesn@gmail.com</t>
  </si>
  <si>
    <t>CARLOS ANDRES</t>
  </si>
  <si>
    <t>GUZMAN AVILA</t>
  </si>
  <si>
    <t>VILLA DE LEIVA</t>
  </si>
  <si>
    <t>5 A  1 M 28 D</t>
  </si>
  <si>
    <t>andresg228@hotmail.com</t>
  </si>
  <si>
    <t>DAMIAN LEONARDO</t>
  </si>
  <si>
    <t>GARCIA D</t>
  </si>
  <si>
    <t>PEREIRA</t>
  </si>
  <si>
    <t>ADMISTRADOR DE TURISMO</t>
  </si>
  <si>
    <t>8 A 2 M 29 D</t>
  </si>
  <si>
    <t>damadrus@gmail.com</t>
  </si>
  <si>
    <t>2 A 11 M</t>
  </si>
  <si>
    <t>mclemaa@uqvrtual.sdu.co</t>
  </si>
  <si>
    <t>LUIS JERONIMO</t>
  </si>
  <si>
    <t>luisjeronimopulido@gmail.com</t>
  </si>
  <si>
    <t>LANCHEROS</t>
  </si>
  <si>
    <t>8 A 29 D</t>
  </si>
  <si>
    <t>estrategias.tuparro@gmail.com</t>
  </si>
  <si>
    <t>XIOMARA</t>
  </si>
  <si>
    <t>PUERTO RICO</t>
  </si>
  <si>
    <t>xioma.ruiz14@gmail.com</t>
  </si>
  <si>
    <t>NOLBERTO</t>
  </si>
  <si>
    <t>CABALLERO BARRERA</t>
  </si>
  <si>
    <t>CROVO NORTE</t>
  </si>
  <si>
    <t>nolvertocaballerobarrera@gmail.com</t>
  </si>
  <si>
    <t>HERSEN DUVAN</t>
  </si>
  <si>
    <t>RODRIGUEZ GUERRERO</t>
  </si>
  <si>
    <t>GACHALA</t>
  </si>
  <si>
    <t>5 A 6 M</t>
  </si>
  <si>
    <t>rodriguezduvan777@hotmail.com</t>
  </si>
  <si>
    <t>OSCAR GABRIEL</t>
  </si>
  <si>
    <t>RAIGOZO HURTADO</t>
  </si>
  <si>
    <t>5 A 11 M 24 D</t>
  </si>
  <si>
    <t>oscarraigozo@gmail.com</t>
  </si>
  <si>
    <t>YORMAN ALBERTO</t>
  </si>
  <si>
    <t>MENDOZA BORJA</t>
  </si>
  <si>
    <t>VENADILLO</t>
  </si>
  <si>
    <t>PUERTO SANTANDER</t>
  </si>
  <si>
    <t>3 A 21 D</t>
  </si>
  <si>
    <t>jomebo1131@hotmail.com</t>
  </si>
  <si>
    <t>CARLOS JULIO</t>
  </si>
  <si>
    <t>ACOSTA</t>
  </si>
  <si>
    <t>5 A 2 M</t>
  </si>
  <si>
    <t>acostacarlos1809@gmail.com</t>
  </si>
  <si>
    <t>DIANA CAROLINA</t>
  </si>
  <si>
    <t>FORERO PINEDA</t>
  </si>
  <si>
    <t>FACATATIVA</t>
  </si>
  <si>
    <t>7 A 1 M 7 D</t>
  </si>
  <si>
    <t>dicar.forero@gmail.com</t>
  </si>
  <si>
    <t>EDIMER OCTAVIO</t>
  </si>
  <si>
    <t>HERNANDEZ</t>
  </si>
  <si>
    <t>BRICEÑO</t>
  </si>
  <si>
    <t>6 A 11 M</t>
  </si>
  <si>
    <t>edimerhs@gmail.com</t>
  </si>
  <si>
    <t>MILTON JULIAN</t>
  </si>
  <si>
    <t>ZAMORA VARGAS</t>
  </si>
  <si>
    <t>LA CALERE</t>
  </si>
  <si>
    <t>TECNOLOGO AMBIENTAL</t>
  </si>
  <si>
    <t>3 A 3 M  5 D</t>
  </si>
  <si>
    <t>julian310590@hotmail.com</t>
  </si>
  <si>
    <t>JUAN CAMILO</t>
  </si>
  <si>
    <t>BONILLA GONZALES</t>
  </si>
  <si>
    <t>5 A 4 M</t>
  </si>
  <si>
    <t>jcbonillagon@gmail.com</t>
  </si>
  <si>
    <t>HERNAN ALONSO</t>
  </si>
  <si>
    <t>SERRANO VASQUES</t>
  </si>
  <si>
    <t>BUCARAMANGA</t>
  </si>
  <si>
    <t>ZAPATOCA</t>
  </si>
  <si>
    <t>GEOLOGO</t>
  </si>
  <si>
    <t>5 A 1 M 24 D</t>
  </si>
  <si>
    <t>haserrano@yahoo.com</t>
  </si>
  <si>
    <t>LUIS GUILLERMO</t>
  </si>
  <si>
    <t>LINARES ROMERO</t>
  </si>
  <si>
    <t>BIOLOGO</t>
  </si>
  <si>
    <t>8 A 75 M 159 D</t>
  </si>
  <si>
    <t>luchege@gmail.com</t>
  </si>
  <si>
    <t>RUTH CAROLINA</t>
  </si>
  <si>
    <t>ROBAYO RODRIGUEZ</t>
  </si>
  <si>
    <t>CARACAS</t>
  </si>
  <si>
    <t>COMUNICADORA S</t>
  </si>
  <si>
    <t>6 A 2 D</t>
  </si>
  <si>
    <t>karito8904@gmail.com</t>
  </si>
  <si>
    <t>LUIS ANDREY</t>
  </si>
  <si>
    <t>BELTRAN URREGO</t>
  </si>
  <si>
    <t>5 A 5 M 20 D</t>
  </si>
  <si>
    <t>andreyb@hotmail.com</t>
  </si>
  <si>
    <t>WILMER ALEJANDRO</t>
  </si>
  <si>
    <t>RODRIGUEZ LEON</t>
  </si>
  <si>
    <t>alejo_rodriguez98@hotmail.com</t>
  </si>
  <si>
    <t>JUAN PABLO</t>
  </si>
  <si>
    <t>CELIS VANEGAS</t>
  </si>
  <si>
    <t>VILLAVIEJA</t>
  </si>
  <si>
    <t>INGENIERIA AMBIENTAL</t>
  </si>
  <si>
    <t>2 A 1 M</t>
  </si>
  <si>
    <t>jpcvanegas90@gmail.com</t>
  </si>
  <si>
    <t>DIANA MARITZA</t>
  </si>
  <si>
    <t>GUZMAN DOMINGUEZ</t>
  </si>
  <si>
    <t>CALI</t>
  </si>
  <si>
    <t>INGENIERA AMBIENTAL</t>
  </si>
  <si>
    <t>2 A 11 M 26 D</t>
  </si>
  <si>
    <t>dmguzman23@gmail.com</t>
  </si>
  <si>
    <t>MARTHA LILIANA</t>
  </si>
  <si>
    <t>SARMIENTO GARCIA</t>
  </si>
  <si>
    <t>VILLAPINZON</t>
  </si>
  <si>
    <t>3 A 8 M</t>
  </si>
  <si>
    <t>sarmientogml2016@gmail.com</t>
  </si>
  <si>
    <t>Luisa Fernanda</t>
  </si>
  <si>
    <t>DIAZ BARAJAS</t>
  </si>
  <si>
    <t>4 A 3 M 0 D</t>
  </si>
  <si>
    <t>lufediaz13@gmail.com</t>
  </si>
  <si>
    <t>DIEGO ALEJANDRO</t>
  </si>
  <si>
    <t>AGUIRRE BUITRAGO</t>
  </si>
  <si>
    <t>2 A 6 M 13</t>
  </si>
  <si>
    <t>diegoaguirre9412@gmail.com</t>
  </si>
  <si>
    <t>DANIEL ANDRES</t>
  </si>
  <si>
    <t>PORRAS TIBATA</t>
  </si>
  <si>
    <t>COMUNICADOR SOCIAL</t>
  </si>
  <si>
    <t>5 A 9 M 11 D</t>
  </si>
  <si>
    <t>andresporrast@gmail.com</t>
  </si>
  <si>
    <t>ALEXANDRA</t>
  </si>
  <si>
    <t>QUINTERO GOMEZ</t>
  </si>
  <si>
    <t>INGENIERA FORESTAR</t>
  </si>
  <si>
    <t>1 A 3 M 7 D</t>
  </si>
  <si>
    <t>quinterogomeza@gmail.com</t>
  </si>
  <si>
    <t>CRISTIANA  JARAMILLO</t>
  </si>
  <si>
    <t>MARIN</t>
  </si>
  <si>
    <t>SANTUARIO</t>
  </si>
  <si>
    <t>ADMINISTRADOR AMBIENTAL</t>
  </si>
  <si>
    <t>4 A 6 M 18 D</t>
  </si>
  <si>
    <t>cristinajaramillo1988@gmail.com</t>
  </si>
  <si>
    <t>JENNY ANDREA</t>
  </si>
  <si>
    <t>LOPEZ OCHOA</t>
  </si>
  <si>
    <t>ADMINISTRADOR AMBIENTL</t>
  </si>
  <si>
    <t>8 A 3 M 8 D</t>
  </si>
  <si>
    <t>chiribiquetecaq@gmail.com</t>
  </si>
  <si>
    <t>LIDA GISELA</t>
  </si>
  <si>
    <t>FORIGUA MOYANO</t>
  </si>
  <si>
    <t>SOCIOLOGA</t>
  </si>
  <si>
    <t>2 A 1 M 13 D</t>
  </si>
  <si>
    <t>lidaFORIGUAM49@GMAIL.COM</t>
  </si>
  <si>
    <t>PAOLA  ANDREA</t>
  </si>
  <si>
    <t>CASTILLO FANDIAÑO</t>
  </si>
  <si>
    <t>RIOSUCIO</t>
  </si>
  <si>
    <t>6 M 17 D</t>
  </si>
  <si>
    <t>paucastillo36@gmail.com</t>
  </si>
  <si>
    <t>YULIETH PAOLA</t>
  </si>
  <si>
    <t>ALVARES CALDERO</t>
  </si>
  <si>
    <t>TECNOLOGIA EN GESTION DE NEGOCIOS</t>
  </si>
  <si>
    <t>1 A 3 M</t>
  </si>
  <si>
    <t>yuliethp9827@gmail.com</t>
  </si>
  <si>
    <t>ERIKA DAYANA</t>
  </si>
  <si>
    <t>HERNANDEZ ALDANA</t>
  </si>
  <si>
    <t>MACHETA-CUNDINAMARCA</t>
  </si>
  <si>
    <t>3A-8M-28D</t>
  </si>
  <si>
    <t>erdhernandezan@unal.edu.co</t>
  </si>
  <si>
    <t>MERILYN ALESSANDRA</t>
  </si>
  <si>
    <t>CABALLERO ARIAS</t>
  </si>
  <si>
    <t>RIOHACHA</t>
  </si>
  <si>
    <t>SANTA MARTHA</t>
  </si>
  <si>
    <t>3A-4M-28D</t>
  </si>
  <si>
    <t>merilyncaballeroarias@gmail.com</t>
  </si>
  <si>
    <t>CARLOS GERMAN</t>
  </si>
  <si>
    <t>PARRA ALMECIGA</t>
  </si>
  <si>
    <t>LA CALERA- CUNDINAMARCA</t>
  </si>
  <si>
    <t>TECNICO LABORAL EN CREACION Y ADMINISTRACION SISTEMATIZADA DE EMPRESAS</t>
  </si>
  <si>
    <t>5A-1M-17D</t>
  </si>
  <si>
    <t>cabalgatasycaminatas@hotmail.com</t>
  </si>
  <si>
    <t>MARIA CAMILA</t>
  </si>
  <si>
    <t>OTALORA HERRAN</t>
  </si>
  <si>
    <t>FUANTE DE ORO</t>
  </si>
  <si>
    <t>FUENTE DE ORO</t>
  </si>
  <si>
    <t>GEOLOGA</t>
  </si>
  <si>
    <t>4 A 1 M 9 D</t>
  </si>
  <si>
    <t>camilaotalora17@hotmail.com</t>
  </si>
  <si>
    <t>DEIBYS GILDARDO</t>
  </si>
  <si>
    <t>MONCO SILVA</t>
  </si>
  <si>
    <t>ADMISTRADOR AMBIENTAL</t>
  </si>
  <si>
    <t>7 A 8 M 15 D</t>
  </si>
  <si>
    <t>davis@uto.edu.co</t>
  </si>
  <si>
    <t>ANGEL RAMIRO</t>
  </si>
  <si>
    <t>PULIDO PULIDO</t>
  </si>
  <si>
    <t>FOMEQUE- CUNDINAMARCA</t>
  </si>
  <si>
    <t>TECNICO PROFESIONAL</t>
  </si>
  <si>
    <t>22M</t>
  </si>
  <si>
    <t>ramiroag7@gmail.com</t>
  </si>
  <si>
    <t>JOSUE ISNARDO</t>
  </si>
  <si>
    <t>RAMOS GUATIVA</t>
  </si>
  <si>
    <t>SAN JUANITO</t>
  </si>
  <si>
    <t>PROFESION DE TECNOLOGIA</t>
  </si>
  <si>
    <t>isnardoramos@hotmail.com</t>
  </si>
  <si>
    <t>HERNN ALFOSO</t>
  </si>
  <si>
    <t>PEREZ</t>
  </si>
  <si>
    <t>18 A 9 M 29 D</t>
  </si>
  <si>
    <t>perezhernan@gmail.com</t>
  </si>
  <si>
    <t>ANDREA LISETH</t>
  </si>
  <si>
    <t>MARIN MORA</t>
  </si>
  <si>
    <t>2 A 3 M 28 D</t>
  </si>
  <si>
    <t>almarinmora@gmail.com</t>
  </si>
  <si>
    <t>GERMAN DARIO</t>
  </si>
  <si>
    <t>TAPIA MUÑOZ</t>
  </si>
  <si>
    <t>INGENIERO CIVIL</t>
  </si>
  <si>
    <t>19 A 4 M</t>
  </si>
  <si>
    <t>germantapia16@gmail.com</t>
  </si>
  <si>
    <t>MANCERA RAMIREZ</t>
  </si>
  <si>
    <t>PUERTO CONCORDIA</t>
  </si>
  <si>
    <t>11 M 24 D</t>
  </si>
  <si>
    <t>danielmanra1995@gmail.com</t>
  </si>
  <si>
    <t>JAVIER ANTONIO</t>
  </si>
  <si>
    <t>MEDINA CUNDINAMARCA</t>
  </si>
  <si>
    <t>12 A 8 M13 D</t>
  </si>
  <si>
    <t>javi.01.05@hotmail.com</t>
  </si>
  <si>
    <t>CARLOS FELIPE</t>
  </si>
  <si>
    <t>ARBOLEDA OVALLE</t>
  </si>
  <si>
    <t>1 M 5 D</t>
  </si>
  <si>
    <t>cf.arboleda10@uniandes.edu.co</t>
  </si>
  <si>
    <t>CESAR ALEJANDRO</t>
  </si>
  <si>
    <t>VELASCO PEÑA</t>
  </si>
  <si>
    <t>TECNICO EN CONSTRUCCION</t>
  </si>
  <si>
    <t>1 A 4 M 16 D</t>
  </si>
  <si>
    <t>cavp.2107@gmail.com</t>
  </si>
  <si>
    <t>CASTILLO ORTEGON</t>
  </si>
  <si>
    <t>ING CIVIL CON ESPECIALIZACION EN APROVECHAMIENTO DE RECURSOS HIDRAULICOS</t>
  </si>
  <si>
    <t>3A-9M</t>
  </si>
  <si>
    <t>anfecastilloor@gmail.com</t>
  </si>
  <si>
    <t>IVONNE LARITZA</t>
  </si>
  <si>
    <t>FLOREZ PASTOR</t>
  </si>
  <si>
    <t>INGENERIA AGRONOMICA</t>
  </si>
  <si>
    <t>ivonne.florez.agro@gmail.com</t>
  </si>
  <si>
    <t>JORGE LUIS</t>
  </si>
  <si>
    <t>PARRA AGUILERA</t>
  </si>
  <si>
    <t>6 A 10 M 20 D</t>
  </si>
  <si>
    <t>jorgeluisparra18@hotmail.com</t>
  </si>
  <si>
    <t>JULIANA</t>
  </si>
  <si>
    <t>RODRIGUEZ ORTIZ</t>
  </si>
  <si>
    <t>5 A 7 M 9 D</t>
  </si>
  <si>
    <t>mjuli2@gmail.com</t>
  </si>
  <si>
    <t>LAURA LORENA</t>
  </si>
  <si>
    <t>BARRETO GUTIERREZ</t>
  </si>
  <si>
    <t>INGENIERA CIVIL</t>
  </si>
  <si>
    <t>4 A 5 M 5 D</t>
  </si>
  <si>
    <t>llbarretog@gmail.com</t>
  </si>
  <si>
    <t>GERMAN ANDRES</t>
  </si>
  <si>
    <t>ACOSTBA RUGE</t>
  </si>
  <si>
    <t>INGENIERO ELECTRONICO</t>
  </si>
  <si>
    <t>8 A 5 M</t>
  </si>
  <si>
    <t>andresruge85@gmail.com</t>
  </si>
  <si>
    <t>RAMY ALEXANDER</t>
  </si>
  <si>
    <t>GALAN NAVARRO</t>
  </si>
  <si>
    <t>OCAÑA</t>
  </si>
  <si>
    <t>INGENIERO CATASTRAL Y GEODESTAL</t>
  </si>
  <si>
    <t>2 A 2 M</t>
  </si>
  <si>
    <t>remyalexander@gmail.com</t>
  </si>
  <si>
    <t xml:space="preserve"> LUIS GUILLERMO</t>
  </si>
  <si>
    <t>PARDO YAGUE</t>
  </si>
  <si>
    <t>PROFESIONAL EN FILOSOFIA</t>
  </si>
  <si>
    <t>4A-6M-14D</t>
  </si>
  <si>
    <t>MANOSALVA MORENO</t>
  </si>
  <si>
    <t>4 A 6 M 24 D</t>
  </si>
  <si>
    <t>manosalvaleom87@gmail.com</t>
  </si>
  <si>
    <t>Diego Efrem</t>
  </si>
  <si>
    <t>Rojas Cortés</t>
  </si>
  <si>
    <t>INGENIERO DE SITEMAS</t>
  </si>
  <si>
    <t>3 A 8  M 12 D</t>
  </si>
  <si>
    <t>die.660@gmail.com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</si>
</sst>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yyyy&quot;/&quot;mm&quot;/&quot;dd"/>
    <numFmt numFmtId="166" formatCode="[$$]#,##0"/>
    <numFmt numFmtId="167" formatCode="yyyy/mm/dd"/>
    <numFmt numFmtId="168" formatCode="d/m/yyyy"/>
  </numFmts>
  <fonts count="51">
    <font>
      <sz val="11"/>
      <color theme="1"/>
      <name val="Calibri"/>
      <family val="2"/>
      <scheme val="minor"/>
    </font>
    <font>
      <sz val="11"/>
      <color rgb="FF000000"/>
      <name val="Arial"/>
      <family val="2"/>
    </font>
    <font>
      <sz val="11"/>
      <color rgb="FF1155CC"/>
      <name val="Arial"/>
      <family val="2"/>
    </font>
    <font>
      <b/>
      <sz val="11"/>
      <color rgb="FF000000"/>
      <name val="Arial"/>
      <family val="2"/>
    </font>
    <font>
      <b/>
      <sz val="10"/>
      <color rgb="FF2F5496"/>
      <name val="Arial"/>
      <family val="2"/>
    </font>
    <font>
      <sz val="6"/>
      <name val="Arial"/>
      <family val="2"/>
    </font>
    <font>
      <b/>
      <sz val="7"/>
      <color rgb="FF2F5496"/>
      <name val="Arial"/>
      <family val="2"/>
    </font>
    <font>
      <b/>
      <sz val="9"/>
      <color rgb="FF2F5496"/>
      <name val="Arial"/>
      <family val="2"/>
    </font>
    <font>
      <b/>
      <sz val="8"/>
      <color rgb="FF548135"/>
      <name val="Arial"/>
      <family val="2"/>
    </font>
    <font>
      <b/>
      <sz val="8"/>
      <color rgb="FF2F5496"/>
      <name val="Arial"/>
      <family val="2"/>
    </font>
    <font>
      <sz val="8"/>
      <color rgb="FF548135"/>
      <name val="Arial"/>
      <family val="2"/>
    </font>
    <font>
      <sz val="10"/>
      <name val="Arial"/>
      <family val="2"/>
    </font>
    <font>
      <sz val="8"/>
      <color rgb="FF6AA84F"/>
      <name val="Arial"/>
      <family val="2"/>
    </font>
    <font>
      <b/>
      <sz val="8"/>
      <color rgb="FFFF0000"/>
      <name val="Arial"/>
      <family val="2"/>
    </font>
    <font>
      <b/>
      <sz val="10"/>
      <color rgb="FFFF0000"/>
      <name val="Arial"/>
      <family val="2"/>
    </font>
    <font>
      <sz val="8"/>
      <color rgb="FFFF0000"/>
      <name val="Arial"/>
      <family val="2"/>
    </font>
    <font>
      <b/>
      <sz val="10"/>
      <color rgb="FF8EAADB"/>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7"/>
      <name val="Arial"/>
      <family val="2"/>
    </font>
    <font>
      <sz val="11"/>
      <name val="Arial"/>
      <family val="2"/>
    </font>
    <font>
      <sz val="8"/>
      <name val="Arial"/>
      <family val="2"/>
    </font>
    <font>
      <sz val="10"/>
      <color rgb="FF000000"/>
      <name val="Arial"/>
      <family val="2"/>
    </font>
    <font>
      <b/>
      <sz val="10"/>
      <name val="Arial"/>
      <family val="2"/>
    </font>
    <font>
      <u/>
      <sz val="11"/>
      <color rgb="FF0000FF"/>
      <name val="Calibri"/>
      <family val="2"/>
    </font>
    <font>
      <sz val="11"/>
      <name val="Calibri"/>
      <family val="2"/>
    </font>
    <font>
      <u/>
      <sz val="10"/>
      <color rgb="FF0000FF"/>
      <name val="Arial"/>
      <family val="2"/>
    </font>
    <font>
      <u/>
      <sz val="11"/>
      <color rgb="FF0563C1"/>
      <name val="Calibri"/>
      <family val="2"/>
    </font>
    <font>
      <u/>
      <sz val="11"/>
      <name val="Arial"/>
      <family val="2"/>
    </font>
    <font>
      <u/>
      <sz val="11"/>
      <color rgb="FF1155CC"/>
      <name val="Calibri"/>
      <family val="2"/>
    </font>
    <font>
      <sz val="11"/>
      <color rgb="FF000000"/>
      <name val="Inconsolata"/>
    </font>
    <font>
      <u/>
      <sz val="11"/>
      <color rgb="FF333333"/>
      <name val="Calibri"/>
      <family val="2"/>
    </font>
    <font>
      <sz val="11"/>
      <color rgb="FF000000"/>
      <name val="Calibri"/>
      <family val="2"/>
    </font>
    <font>
      <u/>
      <sz val="11"/>
      <color rgb="FF0563C1"/>
      <name val="Arial"/>
      <family val="2"/>
    </font>
    <font>
      <u/>
      <sz val="11"/>
      <color rgb="FF0000FF"/>
      <name val="Arial"/>
      <family val="2"/>
    </font>
    <font>
      <u/>
      <sz val="9"/>
      <color rgb="FF333333"/>
      <name val="Arial"/>
      <family val="2"/>
    </font>
    <font>
      <u/>
      <sz val="11"/>
      <color rgb="FF333333"/>
      <name val="Arial"/>
      <family val="2"/>
    </font>
    <font>
      <u/>
      <sz val="11"/>
      <color rgb="FF1155CC"/>
      <name val="Arial Narrow"/>
      <family val="2"/>
    </font>
    <font>
      <u/>
      <sz val="11"/>
      <color rgb="FF1155CC"/>
      <name val="Arial"/>
      <family val="2"/>
    </font>
    <font>
      <u/>
      <sz val="10"/>
      <color rgb="FF777777"/>
      <name val="Roboto"/>
    </font>
    <font>
      <u/>
      <sz val="10"/>
      <color rgb="FF1155CC"/>
      <name val="Arial"/>
      <family val="2"/>
    </font>
    <font>
      <b/>
      <u/>
      <sz val="9"/>
      <color rgb="FF333333"/>
      <name val="Arial"/>
      <family val="2"/>
    </font>
    <font>
      <sz val="10"/>
      <color rgb="FF222222"/>
      <name val="Arial"/>
      <family val="2"/>
    </font>
    <font>
      <b/>
      <sz val="9"/>
      <color rgb="FF333333"/>
      <name val="Arial"/>
      <family val="2"/>
    </font>
    <font>
      <sz val="11"/>
      <color rgb="FF0563C1"/>
      <name val="Calibri"/>
      <family val="2"/>
    </font>
    <font>
      <b/>
      <sz val="11"/>
      <color rgb="FFFFFF99"/>
      <name val="Calibri"/>
      <family val="2"/>
    </font>
    <font>
      <sz val="11"/>
      <color rgb="FFFFFF99"/>
      <name val="Calibri"/>
      <family val="2"/>
    </font>
    <font>
      <sz val="10"/>
      <color rgb="FFFFFF99"/>
      <name val="Arial"/>
      <family val="2"/>
    </font>
  </fonts>
  <fills count="18">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F3F3F3"/>
        <bgColor rgb="FFF3F3F3"/>
      </patternFill>
    </fill>
    <fill>
      <patternFill patternType="solid">
        <fgColor rgb="FF00FF00"/>
        <bgColor rgb="FF00FF00"/>
      </patternFill>
    </fill>
    <fill>
      <patternFill patternType="solid">
        <fgColor rgb="FF366092"/>
        <bgColor rgb="FF366092"/>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28">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0" xfId="0" applyFont="1" applyFill="1" applyBorder="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0" xfId="0" applyFont="1" applyFill="1" applyBorder="1" applyAlignment="1">
      <alignment horizontal="center" vertical="center" wrapText="1"/>
    </xf>
    <xf numFmtId="1" fontId="6" fillId="4" borderId="0"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wrapText="1"/>
    </xf>
    <xf numFmtId="4" fontId="4" fillId="3" borderId="0" xfId="0" applyNumberFormat="1" applyFont="1" applyFill="1" applyBorder="1" applyAlignment="1">
      <alignment horizontal="center" vertical="center" wrapText="1"/>
    </xf>
    <xf numFmtId="4" fontId="4" fillId="6" borderId="0" xfId="0" applyNumberFormat="1" applyFont="1" applyFill="1" applyBorder="1" applyAlignment="1">
      <alignment horizontal="center" vertical="center" wrapText="1"/>
    </xf>
    <xf numFmtId="164" fontId="4" fillId="3" borderId="0" xfId="0" applyNumberFormat="1" applyFont="1" applyFill="1" applyBorder="1" applyAlignment="1">
      <alignment horizontal="center" vertical="center" wrapText="1"/>
    </xf>
    <xf numFmtId="0" fontId="17" fillId="3" borderId="0" xfId="0" applyFont="1" applyFill="1" applyBorder="1" applyAlignment="1">
      <alignment horizontal="center" vertical="center" wrapText="1"/>
    </xf>
    <xf numFmtId="165" fontId="18" fillId="7" borderId="0" xfId="0" applyNumberFormat="1" applyFont="1" applyFill="1" applyBorder="1" applyAlignment="1">
      <alignment horizontal="center" vertical="center" wrapText="1"/>
    </xf>
    <xf numFmtId="0" fontId="19" fillId="7" borderId="0" xfId="0"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1" fontId="4" fillId="4" borderId="0" xfId="0" applyNumberFormat="1" applyFont="1" applyFill="1" applyBorder="1" applyAlignment="1">
      <alignment horizontal="center" vertical="center" wrapText="1"/>
    </xf>
    <xf numFmtId="40" fontId="4" fillId="3" borderId="0" xfId="0" applyNumberFormat="1" applyFont="1" applyFill="1" applyBorder="1" applyAlignment="1">
      <alignment horizontal="center" vertical="center" wrapText="1"/>
    </xf>
    <xf numFmtId="0" fontId="20" fillId="8" borderId="0"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2" fillId="0" borderId="0" xfId="0" applyFont="1" applyAlignment="1"/>
    <xf numFmtId="0" fontId="23" fillId="10" borderId="0" xfId="0" applyFont="1" applyFill="1" applyAlignment="1"/>
    <xf numFmtId="0" fontId="24" fillId="2" borderId="0" xfId="0" applyFont="1" applyFill="1" applyAlignment="1">
      <alignment horizontal="center"/>
    </xf>
    <xf numFmtId="0" fontId="23" fillId="0" borderId="0" xfId="0" applyFont="1" applyAlignment="1"/>
    <xf numFmtId="165" fontId="23" fillId="0" borderId="0" xfId="0" applyNumberFormat="1" applyFont="1" applyAlignment="1"/>
    <xf numFmtId="0" fontId="23" fillId="0" borderId="0" xfId="0" applyFont="1" applyAlignment="1">
      <alignment horizontal="right"/>
    </xf>
    <xf numFmtId="14" fontId="23" fillId="0" borderId="0" xfId="0" applyNumberFormat="1" applyFont="1" applyAlignment="1">
      <alignment horizontal="center"/>
    </xf>
    <xf numFmtId="0" fontId="11" fillId="0" borderId="0" xfId="0" applyFont="1" applyAlignment="1"/>
    <xf numFmtId="3" fontId="0" fillId="0" borderId="0" xfId="0" applyNumberFormat="1" applyFont="1" applyAlignment="1"/>
    <xf numFmtId="166" fontId="23" fillId="0" borderId="0" xfId="0" applyNumberFormat="1" applyFont="1" applyAlignment="1">
      <alignment horizontal="right"/>
    </xf>
    <xf numFmtId="4" fontId="23" fillId="0" borderId="0" xfId="0" applyNumberFormat="1" applyFont="1" applyAlignment="1"/>
    <xf numFmtId="3" fontId="23" fillId="0" borderId="0" xfId="0" applyNumberFormat="1" applyFont="1" applyAlignment="1">
      <alignment horizontal="right"/>
    </xf>
    <xf numFmtId="0" fontId="25" fillId="0" borderId="0" xfId="0" applyFont="1" applyAlignment="1"/>
    <xf numFmtId="0" fontId="23" fillId="0" borderId="0" xfId="0" applyFont="1" applyBorder="1" applyAlignment="1"/>
    <xf numFmtId="3" fontId="11" fillId="0" borderId="0" xfId="0" applyNumberFormat="1" applyFont="1" applyAlignment="1"/>
    <xf numFmtId="165" fontId="23" fillId="11" borderId="0" xfId="0" applyNumberFormat="1" applyFont="1" applyFill="1" applyAlignment="1"/>
    <xf numFmtId="3" fontId="23" fillId="0" borderId="0" xfId="0" applyNumberFormat="1" applyFont="1" applyAlignment="1"/>
    <xf numFmtId="0" fontId="23" fillId="2" borderId="0" xfId="0" applyFont="1" applyFill="1" applyAlignment="1"/>
    <xf numFmtId="167" fontId="23" fillId="10" borderId="0" xfId="0" applyNumberFormat="1" applyFont="1" applyFill="1" applyAlignment="1"/>
    <xf numFmtId="0" fontId="26" fillId="12" borderId="0" xfId="0" applyFont="1" applyFill="1" applyAlignment="1"/>
    <xf numFmtId="38" fontId="23" fillId="13" borderId="0" xfId="0" applyNumberFormat="1" applyFont="1" applyFill="1" applyBorder="1" applyAlignment="1"/>
    <xf numFmtId="0" fontId="27" fillId="0" borderId="1" xfId="0" applyFont="1" applyBorder="1" applyAlignment="1">
      <alignment horizontal="left"/>
    </xf>
    <xf numFmtId="0" fontId="23" fillId="14" borderId="0" xfId="0" applyFont="1" applyFill="1" applyAlignment="1"/>
    <xf numFmtId="1" fontId="27" fillId="0" borderId="1" xfId="0" applyNumberFormat="1" applyFont="1" applyBorder="1" applyAlignment="1">
      <alignment horizontal="left"/>
    </xf>
    <xf numFmtId="1" fontId="27" fillId="0" borderId="1" xfId="0" applyNumberFormat="1" applyFont="1" applyBorder="1" applyAlignment="1"/>
    <xf numFmtId="0" fontId="27" fillId="0" borderId="1" xfId="0" applyFont="1" applyBorder="1" applyAlignment="1"/>
    <xf numFmtId="0" fontId="27" fillId="0" borderId="1" xfId="0" applyFont="1" applyBorder="1" applyAlignment="1">
      <alignment horizontal="left" vertical="top"/>
    </xf>
    <xf numFmtId="0" fontId="27" fillId="0" borderId="1" xfId="0" applyFont="1" applyBorder="1" applyAlignment="1">
      <alignment vertical="top"/>
    </xf>
    <xf numFmtId="165" fontId="23" fillId="11" borderId="0" xfId="0" applyNumberFormat="1" applyFont="1" applyFill="1" applyAlignment="1">
      <alignment horizontal="right"/>
    </xf>
    <xf numFmtId="0" fontId="11" fillId="15" borderId="0" xfId="0" applyFont="1" applyFill="1" applyAlignment="1"/>
    <xf numFmtId="0" fontId="28" fillId="0" borderId="1" xfId="0" applyFont="1" applyBorder="1" applyAlignment="1"/>
    <xf numFmtId="0" fontId="27" fillId="0" borderId="0" xfId="0" applyFont="1" applyAlignment="1"/>
    <xf numFmtId="3" fontId="11" fillId="0" borderId="0" xfId="0" applyNumberFormat="1" applyFont="1" applyAlignment="1">
      <alignment horizontal="right"/>
    </xf>
    <xf numFmtId="4" fontId="0" fillId="0" borderId="0" xfId="0" applyNumberFormat="1" applyFont="1" applyAlignment="1"/>
    <xf numFmtId="0" fontId="27" fillId="14" borderId="1" xfId="0" applyFont="1" applyFill="1" applyBorder="1" applyAlignment="1"/>
    <xf numFmtId="165" fontId="0" fillId="0" borderId="0" xfId="0" applyNumberFormat="1" applyFont="1" applyAlignment="1"/>
    <xf numFmtId="0" fontId="29" fillId="0" borderId="0" xfId="0" applyFont="1" applyAlignment="1"/>
    <xf numFmtId="167" fontId="23" fillId="0" borderId="0" xfId="0" applyNumberFormat="1" applyFont="1" applyAlignment="1"/>
    <xf numFmtId="0" fontId="30" fillId="0" borderId="1" xfId="0" applyFont="1" applyBorder="1" applyAlignment="1"/>
    <xf numFmtId="0" fontId="30" fillId="0" borderId="0" xfId="0" applyFont="1" applyAlignment="1"/>
    <xf numFmtId="0" fontId="28" fillId="0" borderId="0" xfId="0" applyFont="1" applyAlignment="1"/>
    <xf numFmtId="0" fontId="31" fillId="0" borderId="1" xfId="0" applyFont="1" applyBorder="1" applyAlignment="1">
      <alignment horizontal="center" vertical="center" wrapText="1"/>
    </xf>
    <xf numFmtId="0" fontId="32" fillId="0" borderId="1" xfId="0" applyFont="1" applyBorder="1" applyAlignment="1"/>
    <xf numFmtId="0" fontId="33" fillId="14" borderId="0" xfId="0" applyFont="1" applyFill="1" applyAlignment="1"/>
    <xf numFmtId="0" fontId="27" fillId="0" borderId="2" xfId="0" applyFont="1" applyBorder="1" applyAlignment="1"/>
    <xf numFmtId="0" fontId="34" fillId="0" borderId="1" xfId="0" applyFont="1" applyBorder="1" applyAlignment="1"/>
    <xf numFmtId="0" fontId="30" fillId="0" borderId="2" xfId="0" applyFont="1" applyBorder="1" applyAlignment="1"/>
    <xf numFmtId="0" fontId="35" fillId="0" borderId="1" xfId="0" applyFont="1" applyBorder="1" applyAlignment="1"/>
    <xf numFmtId="0" fontId="32" fillId="0" borderId="1" xfId="0" applyFont="1" applyBorder="1" applyAlignment="1">
      <alignment vertical="center"/>
    </xf>
    <xf numFmtId="0" fontId="27" fillId="0" borderId="1" xfId="0" applyFont="1" applyBorder="1" applyAlignment="1">
      <alignment vertical="center"/>
    </xf>
    <xf numFmtId="0" fontId="36" fillId="0" borderId="1" xfId="0" applyFont="1" applyBorder="1" applyAlignment="1">
      <alignment horizontal="left" vertical="center"/>
    </xf>
    <xf numFmtId="0" fontId="27" fillId="0" borderId="2" xfId="0" applyFont="1" applyBorder="1" applyAlignment="1">
      <alignment horizontal="left"/>
    </xf>
    <xf numFmtId="0" fontId="32" fillId="0" borderId="1" xfId="0" applyFont="1" applyBorder="1"/>
    <xf numFmtId="165" fontId="4" fillId="3" borderId="0" xfId="0" applyNumberFormat="1" applyFont="1" applyFill="1" applyBorder="1" applyAlignment="1">
      <alignment horizontal="center" vertical="center" wrapText="1"/>
    </xf>
    <xf numFmtId="14" fontId="6" fillId="4" borderId="0" xfId="0" applyNumberFormat="1" applyFont="1" applyFill="1" applyBorder="1" applyAlignment="1">
      <alignment horizontal="center" vertical="center" wrapText="1"/>
    </xf>
    <xf numFmtId="0" fontId="18" fillId="7" borderId="0" xfId="0" applyFont="1" applyFill="1" applyBorder="1" applyAlignment="1">
      <alignment horizontal="center" vertical="center" wrapText="1"/>
    </xf>
    <xf numFmtId="168" fontId="23" fillId="0" borderId="0" xfId="0" applyNumberFormat="1" applyFont="1" applyAlignment="1"/>
    <xf numFmtId="0" fontId="37" fillId="0" borderId="1" xfId="0" applyFont="1" applyBorder="1" applyAlignment="1"/>
    <xf numFmtId="1" fontId="37" fillId="0" borderId="1" xfId="0" applyNumberFormat="1" applyFont="1" applyBorder="1" applyAlignment="1"/>
    <xf numFmtId="0" fontId="37" fillId="0" borderId="1" xfId="0" applyFont="1" applyBorder="1" applyAlignment="1">
      <alignment horizontal="left"/>
    </xf>
    <xf numFmtId="0" fontId="23" fillId="0" borderId="1" xfId="0" applyFont="1" applyBorder="1" applyAlignment="1"/>
    <xf numFmtId="0" fontId="38" fillId="0" borderId="1" xfId="0" applyFont="1" applyBorder="1" applyAlignment="1"/>
    <xf numFmtId="0" fontId="39" fillId="0" borderId="1" xfId="0" applyFont="1" applyBorder="1" applyAlignment="1"/>
    <xf numFmtId="167" fontId="23" fillId="16" borderId="0" xfId="0" applyNumberFormat="1" applyFont="1" applyFill="1" applyAlignment="1"/>
    <xf numFmtId="167" fontId="23" fillId="11" borderId="0" xfId="0" applyNumberFormat="1" applyFont="1" applyFill="1" applyAlignment="1"/>
    <xf numFmtId="0" fontId="40" fillId="14" borderId="0" xfId="0" applyFont="1" applyFill="1" applyAlignment="1">
      <alignment horizontal="left"/>
    </xf>
    <xf numFmtId="0" fontId="41" fillId="0" borderId="0" xfId="0" applyFont="1" applyAlignment="1"/>
    <xf numFmtId="0" fontId="36" fillId="0" borderId="1" xfId="0" applyFont="1" applyBorder="1" applyAlignment="1"/>
    <xf numFmtId="0" fontId="36" fillId="0" borderId="0" xfId="0" applyFont="1" applyAlignment="1"/>
    <xf numFmtId="0" fontId="30" fillId="0" borderId="1" xfId="0" applyFont="1" applyBorder="1"/>
    <xf numFmtId="0" fontId="42" fillId="14" borderId="0" xfId="0" applyFont="1" applyFill="1" applyAlignment="1"/>
    <xf numFmtId="0" fontId="43" fillId="0" borderId="0" xfId="0" applyFont="1" applyAlignment="1"/>
    <xf numFmtId="0" fontId="44" fillId="14" borderId="0" xfId="0" applyFont="1" applyFill="1" applyAlignment="1">
      <alignment horizontal="left"/>
    </xf>
    <xf numFmtId="0" fontId="45" fillId="0" borderId="0" xfId="0" applyFont="1" applyAlignment="1"/>
    <xf numFmtId="0" fontId="41" fillId="0" borderId="1" xfId="0" applyFont="1" applyBorder="1" applyAlignment="1"/>
    <xf numFmtId="0" fontId="46" fillId="0" borderId="0" xfId="0" applyFont="1" applyAlignment="1">
      <alignment horizontal="left"/>
    </xf>
    <xf numFmtId="0" fontId="34" fillId="0" borderId="0" xfId="0" applyFont="1" applyAlignment="1"/>
    <xf numFmtId="0" fontId="47" fillId="0" borderId="1" xfId="0" applyFont="1" applyBorder="1" applyAlignment="1">
      <alignment vertical="center"/>
    </xf>
    <xf numFmtId="0" fontId="46" fillId="14" borderId="0" xfId="0" applyFont="1" applyFill="1" applyAlignment="1">
      <alignment horizontal="left"/>
    </xf>
    <xf numFmtId="0" fontId="0" fillId="0" borderId="0" xfId="0" applyFont="1" applyAlignment="1">
      <alignment horizontal="left"/>
    </xf>
    <xf numFmtId="14" fontId="0" fillId="0" borderId="0" xfId="0" applyNumberFormat="1" applyFont="1" applyAlignment="1"/>
    <xf numFmtId="165" fontId="1" fillId="0" borderId="0" xfId="0" applyNumberFormat="1" applyFont="1" applyAlignment="1"/>
    <xf numFmtId="0" fontId="48" fillId="17" borderId="0" xfId="0" applyFont="1" applyFill="1" applyAlignment="1">
      <alignment horizontal="center" vertical="center" wrapText="1"/>
    </xf>
    <xf numFmtId="0" fontId="48" fillId="17" borderId="1" xfId="0" applyFont="1" applyFill="1" applyBorder="1" applyAlignment="1">
      <alignment horizontal="center" vertical="center" wrapText="1"/>
    </xf>
    <xf numFmtId="0" fontId="49" fillId="17" borderId="3" xfId="0" applyFont="1" applyFill="1" applyBorder="1" applyAlignment="1">
      <alignment horizontal="center" vertical="center" wrapText="1"/>
    </xf>
    <xf numFmtId="0" fontId="49" fillId="17" borderId="3" xfId="0" applyFont="1" applyFill="1" applyBorder="1" applyAlignment="1">
      <alignment horizontal="left" vertical="center" wrapText="1"/>
    </xf>
    <xf numFmtId="0" fontId="50" fillId="0" borderId="0" xfId="0" applyFont="1" applyAlignment="1">
      <alignment horizontal="center" vertical="center" wrapText="1"/>
    </xf>
    <xf numFmtId="0" fontId="11" fillId="15" borderId="0" xfId="0" applyFont="1" applyFill="1"/>
    <xf numFmtId="3" fontId="11" fillId="15" borderId="0" xfId="0" applyNumberFormat="1" applyFont="1" applyFill="1" applyAlignment="1"/>
    <xf numFmtId="14" fontId="25" fillId="0" borderId="0" xfId="0" applyNumberFormat="1" applyFont="1" applyAlignment="1"/>
    <xf numFmtId="0" fontId="25" fillId="0" borderId="0" xfId="0" applyFont="1" applyAlignment="1">
      <alignment horizontal="left"/>
    </xf>
    <xf numFmtId="0" fontId="25" fillId="0" borderId="0" xfId="0" applyFont="1" applyAlignment="1">
      <alignment horizontal="center"/>
    </xf>
    <xf numFmtId="0" fontId="35" fillId="0" borderId="0" xfId="0" applyFont="1" applyAlignment="1">
      <alignment horizontal="center"/>
    </xf>
    <xf numFmtId="3" fontId="11" fillId="15" borderId="0" xfId="0" applyNumberFormat="1" applyFont="1" applyFill="1"/>
    <xf numFmtId="0" fontId="25" fillId="0" borderId="0" xfId="0" applyFont="1" applyAlignment="1">
      <alignment horizontal="right"/>
    </xf>
    <xf numFmtId="0" fontId="11" fillId="0" borderId="0" xfId="0" applyFont="1" applyAlignment="1">
      <alignment horizontal="center"/>
    </xf>
    <xf numFmtId="166" fontId="11" fillId="15" borderId="0" xfId="0" applyNumberFormat="1" applyFont="1" applyFill="1"/>
    <xf numFmtId="0" fontId="11" fillId="0" borderId="0" xfId="0" applyFont="1" applyAlignment="1">
      <alignment horizontal="left"/>
    </xf>
    <xf numFmtId="0" fontId="11" fillId="14" borderId="0" xfId="0" applyFont="1" applyFill="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rectorio%20contratistas%20Nov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ONAM"/>
      <sheetName val="2. NACIONAL"/>
      <sheetName val="bdd_contratistas"/>
    </sheetNames>
    <sheetDataSet>
      <sheetData sheetId="0">
        <row r="1">
          <cell r="B1">
            <v>1</v>
          </cell>
          <cell r="D1">
            <v>2</v>
          </cell>
          <cell r="E1">
            <v>3</v>
          </cell>
          <cell r="F1">
            <v>4</v>
          </cell>
          <cell r="G1">
            <v>5</v>
          </cell>
          <cell r="H1">
            <v>6</v>
          </cell>
          <cell r="I1">
            <v>7</v>
          </cell>
          <cell r="J1">
            <v>8</v>
          </cell>
          <cell r="K1">
            <v>9</v>
          </cell>
          <cell r="L1">
            <v>10</v>
          </cell>
          <cell r="O1">
            <v>11</v>
          </cell>
          <cell r="P1">
            <v>12</v>
          </cell>
          <cell r="Q1">
            <v>13</v>
          </cell>
          <cell r="R1" t="str">
            <v>13A</v>
          </cell>
          <cell r="S1">
            <v>14</v>
          </cell>
          <cell r="T1">
            <v>15</v>
          </cell>
          <cell r="U1">
            <v>16</v>
          </cell>
          <cell r="V1">
            <v>18</v>
          </cell>
          <cell r="W1">
            <v>20</v>
          </cell>
          <cell r="X1">
            <v>21</v>
          </cell>
          <cell r="Y1">
            <v>22</v>
          </cell>
          <cell r="Z1">
            <v>23</v>
          </cell>
          <cell r="AA1">
            <v>24</v>
          </cell>
          <cell r="AB1">
            <v>25</v>
          </cell>
          <cell r="AC1">
            <v>26</v>
          </cell>
          <cell r="AD1">
            <v>27</v>
          </cell>
          <cell r="AE1">
            <v>28</v>
          </cell>
          <cell r="AF1">
            <v>29</v>
          </cell>
          <cell r="AG1">
            <v>30</v>
          </cell>
          <cell r="AH1">
            <v>31</v>
          </cell>
          <cell r="AI1">
            <v>32</v>
          </cell>
          <cell r="AJ1">
            <v>33</v>
          </cell>
          <cell r="AK1">
            <v>34</v>
          </cell>
          <cell r="AM1">
            <v>35</v>
          </cell>
          <cell r="AN1">
            <v>36</v>
          </cell>
          <cell r="AO1">
            <v>37</v>
          </cell>
          <cell r="AP1">
            <v>38</v>
          </cell>
          <cell r="AQ1">
            <v>39</v>
          </cell>
          <cell r="AR1">
            <v>40</v>
          </cell>
          <cell r="AS1">
            <v>41</v>
          </cell>
          <cell r="AT1">
            <v>42</v>
          </cell>
          <cell r="AV1">
            <v>43</v>
          </cell>
          <cell r="AW1">
            <v>44</v>
          </cell>
          <cell r="AX1">
            <v>45</v>
          </cell>
          <cell r="AZ1">
            <v>46</v>
          </cell>
          <cell r="BB1">
            <v>47</v>
          </cell>
          <cell r="BC1">
            <v>48</v>
          </cell>
          <cell r="BD1">
            <v>49</v>
          </cell>
          <cell r="BE1">
            <v>50</v>
          </cell>
          <cell r="BF1">
            <v>51</v>
          </cell>
          <cell r="BG1">
            <v>52</v>
          </cell>
          <cell r="BI1">
            <v>53</v>
          </cell>
        </row>
        <row r="2">
          <cell r="A2" t="str">
            <v>ID
(DT-CLASE CONTRATO-CONSECUTIVO-FUENTE-AÑO)</v>
          </cell>
          <cell r="B2" t="str">
            <v>FUENTE</v>
          </cell>
          <cell r="C2" t="str">
            <v>No PROCESO EN SECOP II</v>
          </cell>
          <cell r="D2" t="str">
            <v>NÚMERO DE CONTRATO</v>
          </cell>
          <cell r="E2" t="str">
            <v>NOMBRE CONTRATISTA</v>
          </cell>
          <cell r="F2" t="str">
            <v>FECHA SUSCRIPCION
(aaaa/mm/dd)</v>
          </cell>
          <cell r="G2" t="str">
            <v>OBJETO DEL CONTRATO</v>
          </cell>
          <cell r="H2" t="str">
            <v>MODALIDAD DE SELECCIÓN</v>
          </cell>
          <cell r="I2" t="str">
            <v>CLASE DE CONTRATO</v>
          </cell>
          <cell r="J2" t="str">
            <v>DESCRIBA OTRA CLASE DE CONTRATO</v>
          </cell>
          <cell r="K2" t="str">
            <v>CDP</v>
          </cell>
          <cell r="L2" t="str">
            <v>RP</v>
          </cell>
          <cell r="M2" t="str">
            <v>SOLICITADO</v>
          </cell>
          <cell r="N2" t="str">
            <v>RP (fecha)</v>
          </cell>
          <cell r="O2" t="str">
            <v>SUBPROGRAMA</v>
          </cell>
          <cell r="P2" t="str">
            <v>VALOR MENSUAL DEL CONTRATO</v>
          </cell>
          <cell r="Q2" t="str">
            <v>VALOR TOTAL DEL CONTRATO (SECOPII)</v>
          </cell>
          <cell r="R2" t="str">
            <v>OBS PAGO
SECOP</v>
          </cell>
          <cell r="S2" t="str">
            <v>CONTRATISTA : NATURALEZA</v>
          </cell>
          <cell r="T2" t="str">
            <v>CONTRATISTA:
TIPO IDENTIFICACIÓN</v>
          </cell>
          <cell r="U2" t="str">
            <v>CONTRATISTA: NÚMERO DE IDENTIFICACIÓN</v>
          </cell>
          <cell r="V2" t="str">
            <v>CONTRATISTA : NÚMERO DEL NIT</v>
          </cell>
          <cell r="W2" t="str">
            <v>CONTRATISTA :DÍG DE VERIFICACIÓN(NIT o RUT)</v>
          </cell>
          <cell r="X2" t="str">
            <v>CONTRATISTA: CÉDULA DE EXTRANJERÍA</v>
          </cell>
          <cell r="Y2" t="str">
            <v>CONTRATISTA : NOMBRE COMPLETO</v>
          </cell>
          <cell r="Z2" t="str">
            <v>GARANTÍAS: TIPO DE GARANTÍA</v>
          </cell>
          <cell r="AA2" t="str">
            <v>ASEGURADORAS</v>
          </cell>
          <cell r="AB2" t="str">
            <v>GARANTÍAS : RIESGOS ASEGURADOS</v>
          </cell>
          <cell r="AC2" t="str">
            <v xml:space="preserve">GARANTÍAS : FECHA DE EXPEDICIÓN </v>
          </cell>
          <cell r="AD2" t="str">
            <v>GARANTÍAS : NUMERO DE GARANTÍAS</v>
          </cell>
          <cell r="AE2" t="str">
            <v>DEPENDENCIA</v>
          </cell>
          <cell r="AF2" t="str">
            <v>TIPO DE SEGUIMIENTO</v>
          </cell>
          <cell r="AG2" t="str">
            <v>SUPERVISOR : TIPO IDENTIFICACIÓN</v>
          </cell>
          <cell r="AH2" t="str">
            <v>SUPERVISOR : NÚMERO DE CÉDULA o RUT</v>
          </cell>
          <cell r="AI2" t="str">
            <v>SUPERVISOR : NOMBRE COMPLETO</v>
          </cell>
          <cell r="AJ2" t="str">
            <v>PLAZO DEL CONTRATO (DÍAS)</v>
          </cell>
          <cell r="AK2" t="str">
            <v>ANTICIPOS o PAGO ANTICIPADO</v>
          </cell>
          <cell r="AL2" t="str">
            <v>FECHA APROBACION PÓLIZA SECOP II</v>
          </cell>
          <cell r="AM2" t="str">
            <v>FECHA AFILIACION ARL</v>
          </cell>
          <cell r="AN2" t="str">
            <v>ADICIONESTIPO</v>
          </cell>
          <cell r="AO2" t="str">
            <v>ADICIONES
(# DE ADICIONES)</v>
          </cell>
          <cell r="AP2" t="str">
            <v>ADICIONES : VALOR TOTAL</v>
          </cell>
          <cell r="AQ2" t="str">
            <v>FECHA DE LA ADICIÓN
(aaaa/mm/dd)</v>
          </cell>
          <cell r="AR2" t="str">
            <v>ADICIONES : NÚMERO DE DÍAS</v>
          </cell>
          <cell r="AS2" t="str">
            <v>FECHA DE LA PRÓRROGA
(aaaa/mm/dd)</v>
          </cell>
          <cell r="AT2" t="str">
            <v>FECHA INICIO CONTRATO
(aaaa/mm/dd)</v>
          </cell>
          <cell r="AU2" t="str">
            <v xml:space="preserve">FECHA TERMINACIÓN CONTRATO
(aaaa/mm/dd) </v>
          </cell>
          <cell r="AV2" t="str">
            <v>FECHA LIQUIDACIÓN CONTRATO
(aaaa/mm/dd)</v>
          </cell>
          <cell r="AW2" t="str">
            <v>SUSPENSION</v>
          </cell>
          <cell r="AX2" t="str">
            <v>FECHA DE SUSPENSION</v>
          </cell>
          <cell r="AY2" t="str">
            <v>TIEMPO DE SUSPENSION</v>
          </cell>
          <cell r="AZ2" t="str">
            <v>MODIFICACION</v>
          </cell>
          <cell r="BA2" t="str">
            <v xml:space="preserve"> # de modificaciones</v>
          </cell>
          <cell r="BB2" t="str">
            <v>OBS MODIFICACIÓN</v>
          </cell>
          <cell r="BC2" t="str">
            <v>FECHA DE MODIFICACION</v>
          </cell>
          <cell r="BD2" t="str">
            <v>OBSERVACIONES</v>
          </cell>
          <cell r="BE2" t="str">
            <v>EXPEDIENTE ORFEO</v>
          </cell>
          <cell r="BF2" t="str">
            <v>TOTAL (INICIAL + ADCIONES)+VF</v>
          </cell>
          <cell r="BG2" t="str">
            <v>ABOGADO</v>
          </cell>
          <cell r="BH2" t="str">
            <v>LINK DEL PROCESO</v>
          </cell>
          <cell r="BI2" t="str">
            <v>ESTADO</v>
          </cell>
          <cell r="BJ2" t="str">
            <v>OBSERVACIONES ADICIONALES</v>
          </cell>
          <cell r="BK2" t="str">
            <v>LINK SECOP</v>
          </cell>
        </row>
        <row r="3">
          <cell r="A3" t="str">
            <v>DTOR-CPS-001-F-2020</v>
          </cell>
          <cell r="B3" t="str">
            <v>1 FONAM</v>
          </cell>
          <cell r="C3" t="str">
            <v>DTOR-CPS-FONAM-001-20</v>
          </cell>
          <cell r="D3">
            <v>1</v>
          </cell>
          <cell r="E3" t="str">
            <v>RUIZ SANCHEZ LINA MARIA</v>
          </cell>
          <cell r="F3">
            <v>43847</v>
          </cell>
          <cell r="G3" t="str">
            <v>Prestación de servicios profesionales y de apoyo jurídico al proceso de adquisición de bienes y servicios con el fin de dar cumplimiento a las metas proyectas en el Parque Nacional Natural Chingaza.</v>
          </cell>
          <cell r="H3" t="str">
            <v>2 CONTRATACIÓN DIRECTA</v>
          </cell>
          <cell r="I3" t="str">
            <v>14 PRESTACIÓN DE SERVICIOS</v>
          </cell>
          <cell r="J3" t="str">
            <v>N/A</v>
          </cell>
          <cell r="K3">
            <v>120</v>
          </cell>
          <cell r="L3">
            <v>220</v>
          </cell>
          <cell r="N3">
            <v>43847</v>
          </cell>
          <cell r="P3">
            <v>5397388</v>
          </cell>
          <cell r="Q3">
            <v>61890049</v>
          </cell>
          <cell r="S3" t="str">
            <v>1 PERSONA NATURAL</v>
          </cell>
          <cell r="T3" t="str">
            <v>3 CÉDULA DE CIUDADANÍA</v>
          </cell>
          <cell r="U3">
            <v>40443831</v>
          </cell>
          <cell r="V3" t="str">
            <v>N/A</v>
          </cell>
          <cell r="W3" t="str">
            <v>11 NO SE DILIGENCIA INFORMACIÓN PARA ESTE FORMULARIO EN ESTE PERÍODO DE REPORTE</v>
          </cell>
          <cell r="X3" t="str">
            <v>N/A</v>
          </cell>
          <cell r="Y3" t="str">
            <v>RUIZ SANCHEZ LINA MARIA</v>
          </cell>
          <cell r="Z3" t="str">
            <v>1 PÓLIZA</v>
          </cell>
          <cell r="AA3" t="str">
            <v>12 SEGUROS DEL ESTADO</v>
          </cell>
          <cell r="AB3" t="str">
            <v>2 CUMPLIMIENTO</v>
          </cell>
          <cell r="AC3">
            <v>43847</v>
          </cell>
          <cell r="AD3" t="str">
            <v>14-46-101036519</v>
          </cell>
          <cell r="AE3" t="str">
            <v>PNN Chingaza</v>
          </cell>
          <cell r="AF3" t="str">
            <v>2 SUPERVISOR</v>
          </cell>
          <cell r="AG3" t="str">
            <v>3 CÉDULA DE CIUDADANÍA</v>
          </cell>
          <cell r="AH3">
            <v>11387082</v>
          </cell>
          <cell r="AI3" t="str">
            <v>JUAN CARLOS CLAVIJO FLOREZ</v>
          </cell>
          <cell r="AJ3">
            <v>344</v>
          </cell>
          <cell r="AK3" t="str">
            <v>3 NO PACTADOS</v>
          </cell>
          <cell r="AL3">
            <v>43847</v>
          </cell>
          <cell r="AM3">
            <v>43857</v>
          </cell>
          <cell r="AN3" t="str">
            <v>4 NO SE HA ADICIONADO NI EN VALOR y EN TIEMPO</v>
          </cell>
          <cell r="AO3">
            <v>0</v>
          </cell>
          <cell r="AP3">
            <v>0</v>
          </cell>
          <cell r="AR3">
            <v>0</v>
          </cell>
          <cell r="AT3">
            <v>43847</v>
          </cell>
          <cell r="AU3">
            <v>44195</v>
          </cell>
          <cell r="AW3" t="str">
            <v>2. NO</v>
          </cell>
          <cell r="AZ3" t="str">
            <v>2. NO</v>
          </cell>
          <cell r="BA3">
            <v>0</v>
          </cell>
          <cell r="BE3" t="str">
            <v>2020701501900001E</v>
          </cell>
          <cell r="BF3">
            <v>61890049</v>
          </cell>
          <cell r="BH3" t="str">
            <v>https://community.secop.gov.co/Public/Tendering/ContractNoticePhases/View?PPI=CO1.PPI.5324952&amp;isFromPublicArea=True&amp;isModal=False</v>
          </cell>
          <cell r="BI3" t="str">
            <v>VIGENTE</v>
          </cell>
          <cell r="BK3" t="str">
            <v>https://community.secop.gov.co/Public/Tendering/ContractNoticePhases/View?PPI=CO1.PPI.5324952&amp;isFromPublicArea=True&amp;isModal=False</v>
          </cell>
        </row>
        <row r="4">
          <cell r="A4" t="str">
            <v>DTOR-CPS-002-F-2020</v>
          </cell>
          <cell r="B4" t="str">
            <v>1 FONAM</v>
          </cell>
          <cell r="C4" t="str">
            <v>DTOR-CPS-FONAM-002-20</v>
          </cell>
          <cell r="D4">
            <v>2</v>
          </cell>
          <cell r="E4" t="str">
            <v>GASCA PAEZ LESLIE DEL PILAR</v>
          </cell>
          <cell r="F4">
            <v>43847</v>
          </cell>
          <cell r="G4" t="str">
            <v>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v>
          </cell>
          <cell r="H4" t="str">
            <v>2 CONTRATACIÓN DIRECTA</v>
          </cell>
          <cell r="I4" t="str">
            <v>14 PRESTACIÓN DE SERVICIOS</v>
          </cell>
          <cell r="J4" t="str">
            <v>N/A</v>
          </cell>
          <cell r="K4">
            <v>220</v>
          </cell>
          <cell r="L4">
            <v>320</v>
          </cell>
          <cell r="N4">
            <v>43847</v>
          </cell>
          <cell r="P4">
            <v>5971344</v>
          </cell>
          <cell r="Q4">
            <v>68471411</v>
          </cell>
          <cell r="S4" t="str">
            <v>1 PERSONA NATURAL</v>
          </cell>
          <cell r="T4" t="str">
            <v>3 CÉDULA DE CIUDADANÍA</v>
          </cell>
          <cell r="U4">
            <v>65631626</v>
          </cell>
          <cell r="V4" t="str">
            <v>N/A</v>
          </cell>
          <cell r="W4" t="str">
            <v>11 NO SE DILIGENCIA INFORMACIÓN PARA ESTE FORMULARIO EN ESTE PERÍODO DE REPORTE</v>
          </cell>
          <cell r="X4" t="str">
            <v>N/A</v>
          </cell>
          <cell r="Y4" t="str">
            <v>GASCA PAEZ LESLIE DEL PILAR</v>
          </cell>
          <cell r="Z4" t="str">
            <v>1 PÓLIZA</v>
          </cell>
          <cell r="AA4" t="str">
            <v>12 SEGUROS DEL ESTADO</v>
          </cell>
          <cell r="AB4" t="str">
            <v>2 CUMPLIMIENTO</v>
          </cell>
          <cell r="AC4">
            <v>43847</v>
          </cell>
          <cell r="AD4" t="str">
            <v>14-46-101036521</v>
          </cell>
          <cell r="AE4" t="str">
            <v>PNN Chingaza</v>
          </cell>
          <cell r="AF4" t="str">
            <v>2 SUPERVISOR</v>
          </cell>
          <cell r="AG4" t="str">
            <v>3 CÉDULA DE CIUDADANÍA</v>
          </cell>
          <cell r="AH4">
            <v>11387082</v>
          </cell>
          <cell r="AI4" t="str">
            <v>JUAN CARLOS CLAVIJO FLOREZ</v>
          </cell>
          <cell r="AJ4">
            <v>344</v>
          </cell>
          <cell r="AK4" t="str">
            <v>3 NO PACTADOS</v>
          </cell>
          <cell r="AL4">
            <v>43847</v>
          </cell>
          <cell r="AM4">
            <v>43857</v>
          </cell>
          <cell r="AN4" t="str">
            <v>4 NO SE HA ADICIONADO NI EN VALOR y EN TIEMPO</v>
          </cell>
          <cell r="AO4">
            <v>0</v>
          </cell>
          <cell r="AP4">
            <v>0</v>
          </cell>
          <cell r="AR4">
            <v>0</v>
          </cell>
          <cell r="AT4">
            <v>43847</v>
          </cell>
          <cell r="AU4">
            <v>44195</v>
          </cell>
          <cell r="AW4" t="str">
            <v>2. NO</v>
          </cell>
          <cell r="AZ4" t="str">
            <v>2. NO</v>
          </cell>
          <cell r="BA4">
            <v>0</v>
          </cell>
          <cell r="BE4" t="str">
            <v>2020701501900002E</v>
          </cell>
          <cell r="BF4">
            <v>68471411</v>
          </cell>
          <cell r="BH4" t="str">
            <v>https://community.secop.gov.co/Public/Tendering/ContractNoticePhases/View?PPI=CO1.PPI.5326056&amp;isFromPublicArea=True&amp;isModal=False</v>
          </cell>
          <cell r="BI4" t="str">
            <v>VIGENTE</v>
          </cell>
          <cell r="BK4" t="str">
            <v>https://community.secop.gov.co/Public/Tendering/ContractNoticePhases/View?PPI=CO1.PPI.5326056&amp;isFromPublicArea=True&amp;isModal=False</v>
          </cell>
        </row>
        <row r="5">
          <cell r="A5" t="str">
            <v>DTOR-CPS-003-F-2020</v>
          </cell>
          <cell r="B5" t="str">
            <v>1 FONAM</v>
          </cell>
          <cell r="C5" t="str">
            <v>DTOR-CPS-FONAM-003-20</v>
          </cell>
          <cell r="D5">
            <v>3</v>
          </cell>
          <cell r="E5" t="str">
            <v>DUARTE VARGAS JAVIER IVAN</v>
          </cell>
          <cell r="F5">
            <v>43852</v>
          </cell>
          <cell r="G5" t="str">
            <v>Prestación de servicios Profesionales y de apoyo a la gestión en las actividades de los procesos estratégicos administrativos y de apoyo según sea requerido por el Parque Nacional Natural Chingaza</v>
          </cell>
          <cell r="H5" t="str">
            <v>2 CONTRATACIÓN DIRECTA</v>
          </cell>
          <cell r="I5" t="str">
            <v>14 PRESTACIÓN DE SERVICIOS</v>
          </cell>
          <cell r="J5" t="str">
            <v>N/A</v>
          </cell>
          <cell r="K5">
            <v>2320</v>
          </cell>
          <cell r="L5">
            <v>420</v>
          </cell>
          <cell r="N5">
            <v>43852</v>
          </cell>
          <cell r="P5">
            <v>3852124</v>
          </cell>
          <cell r="Q5">
            <v>42373364</v>
          </cell>
          <cell r="S5" t="str">
            <v>1 PERSONA NATURAL</v>
          </cell>
          <cell r="T5" t="str">
            <v>3 CÉDULA DE CIUDADANÍA</v>
          </cell>
          <cell r="U5">
            <v>1033724375</v>
          </cell>
          <cell r="V5" t="str">
            <v>N/A</v>
          </cell>
          <cell r="W5" t="str">
            <v>11 NO SE DILIGENCIA INFORMACIÓN PARA ESTE FORMULARIO EN ESTE PERÍODO DE REPORTE</v>
          </cell>
          <cell r="X5" t="str">
            <v>N/A</v>
          </cell>
          <cell r="Y5" t="str">
            <v>DUARTE VARGAS JAVIER IVAN</v>
          </cell>
          <cell r="Z5" t="str">
            <v>1 PÓLIZA</v>
          </cell>
          <cell r="AA5" t="str">
            <v>12 SEGUROS DEL ESTADO</v>
          </cell>
          <cell r="AB5" t="str">
            <v>2 CUMPLIMIENTO</v>
          </cell>
          <cell r="AC5">
            <v>43852</v>
          </cell>
          <cell r="AD5" t="str">
            <v>14-46-101036811</v>
          </cell>
          <cell r="AE5" t="str">
            <v>PNN Chingaza</v>
          </cell>
          <cell r="AF5" t="str">
            <v>2 SUPERVISOR</v>
          </cell>
          <cell r="AG5" t="str">
            <v>3 CÉDULA DE CIUDADANÍA</v>
          </cell>
          <cell r="AH5">
            <v>11387082</v>
          </cell>
          <cell r="AI5" t="str">
            <v>JUAN CARLOS CLAVIJO FLOREZ</v>
          </cell>
          <cell r="AJ5">
            <v>330</v>
          </cell>
          <cell r="AK5" t="str">
            <v>3 NO PACTADOS</v>
          </cell>
          <cell r="AL5">
            <v>43852</v>
          </cell>
          <cell r="AM5">
            <v>43857</v>
          </cell>
          <cell r="AN5" t="str">
            <v>4 NO SE HA ADICIONADO NI EN VALOR y EN TIEMPO</v>
          </cell>
          <cell r="AO5">
            <v>0</v>
          </cell>
          <cell r="AP5">
            <v>0</v>
          </cell>
          <cell r="AR5">
            <v>0</v>
          </cell>
          <cell r="AT5">
            <v>43852</v>
          </cell>
          <cell r="AU5">
            <v>44186</v>
          </cell>
          <cell r="AW5" t="str">
            <v>2. NO</v>
          </cell>
          <cell r="AZ5" t="str">
            <v>2. NO</v>
          </cell>
          <cell r="BA5">
            <v>0</v>
          </cell>
          <cell r="BE5" t="str">
            <v>2020701501900003E</v>
          </cell>
          <cell r="BF5">
            <v>42373364</v>
          </cell>
          <cell r="BH5" t="str">
            <v>https://community.secop.gov.co/Public/Tendering/ContractNoticePhases/View?PPI=CO1.PPI.5404192&amp;isFromPublicArea=True&amp;isModal=False</v>
          </cell>
          <cell r="BI5" t="str">
            <v>VIGENTE</v>
          </cell>
          <cell r="BK5" t="str">
            <v>https://community.secop.gov.co/Public/Tendering/ContractNoticePhases/View?PPI=CO1.PPI.5404192&amp;isFromPublicArea=True&amp;isModal=False</v>
          </cell>
        </row>
        <row r="6">
          <cell r="A6" t="str">
            <v>DTOR-CPS-004-F-2020</v>
          </cell>
          <cell r="B6" t="str">
            <v>1 FONAM</v>
          </cell>
          <cell r="C6" t="str">
            <v>DTOR-CPS-FONAM-004-20</v>
          </cell>
          <cell r="D6">
            <v>4</v>
          </cell>
          <cell r="E6" t="str">
            <v>PRIETO PERDOMO DANIEL</v>
          </cell>
          <cell r="F6">
            <v>43852</v>
          </cell>
          <cell r="G6" t="str">
            <v>Prestación de servicios técnicos y apoyo a la gestión para implementar el protocolo de PVC y apoyar la verificación de presiones de conformidad con lo establecido en la meta 1.1. del plan de manejo del Parque Nacional Natural Cordillera de los Picachos</v>
          </cell>
          <cell r="H6" t="str">
            <v>2 CONTRATACIÓN DIRECTA</v>
          </cell>
          <cell r="I6" t="str">
            <v>14 PRESTACIÓN DE SERVICIOS</v>
          </cell>
          <cell r="J6" t="str">
            <v>N/A</v>
          </cell>
          <cell r="K6">
            <v>1420</v>
          </cell>
          <cell r="L6">
            <v>520</v>
          </cell>
          <cell r="N6">
            <v>43852</v>
          </cell>
          <cell r="P6">
            <v>2206872</v>
          </cell>
          <cell r="Q6">
            <v>23981342</v>
          </cell>
          <cell r="S6" t="str">
            <v>1 PERSONA NATURAL</v>
          </cell>
          <cell r="T6" t="str">
            <v>3 CÉDULA DE CIUDADANÍA</v>
          </cell>
          <cell r="U6">
            <v>1075285739</v>
          </cell>
          <cell r="V6" t="str">
            <v>N/A</v>
          </cell>
          <cell r="W6" t="str">
            <v>11 NO SE DILIGENCIA INFORMACIÓN PARA ESTE FORMULARIO EN ESTE PERÍODO DE REPORTE</v>
          </cell>
          <cell r="X6" t="str">
            <v>N/A</v>
          </cell>
          <cell r="Y6" t="str">
            <v>PRIETO PERDOMO DANIEL</v>
          </cell>
          <cell r="Z6" t="str">
            <v>1 PÓLIZA</v>
          </cell>
          <cell r="AA6" t="str">
            <v>12 SEGUROS DEL ESTADO</v>
          </cell>
          <cell r="AB6" t="str">
            <v>2 CUMPLIMIENTO</v>
          </cell>
          <cell r="AC6">
            <v>43852</v>
          </cell>
          <cell r="AD6" t="str">
            <v>14-46-101036812</v>
          </cell>
          <cell r="AE6" t="str">
            <v>PNN Chingaza</v>
          </cell>
          <cell r="AF6" t="str">
            <v>2 SUPERVISOR</v>
          </cell>
          <cell r="AG6" t="str">
            <v>3 CÉDULA DE CIUDADANÍA</v>
          </cell>
          <cell r="AH6">
            <v>52423663</v>
          </cell>
          <cell r="AI6" t="str">
            <v>LUZ ADRIANA MALAVER ROJAS</v>
          </cell>
          <cell r="AJ6">
            <v>326</v>
          </cell>
          <cell r="AK6" t="str">
            <v>3 NO PACTADOS</v>
          </cell>
          <cell r="AL6">
            <v>43852</v>
          </cell>
          <cell r="AM6">
            <v>43857</v>
          </cell>
          <cell r="AN6" t="str">
            <v>4 NO SE HA ADICIONADO NI EN VALOR y EN TIEMPO</v>
          </cell>
          <cell r="AO6">
            <v>0</v>
          </cell>
          <cell r="AP6">
            <v>0</v>
          </cell>
          <cell r="AR6">
            <v>0</v>
          </cell>
          <cell r="AT6">
            <v>43852</v>
          </cell>
          <cell r="AU6">
            <v>44182</v>
          </cell>
          <cell r="AW6" t="str">
            <v>2. NO</v>
          </cell>
          <cell r="AZ6" t="str">
            <v>2. NO</v>
          </cell>
          <cell r="BA6">
            <v>0</v>
          </cell>
          <cell r="BE6" t="str">
            <v>2020701501900004E</v>
          </cell>
          <cell r="BF6">
            <v>23981342</v>
          </cell>
          <cell r="BH6" t="str">
            <v>https://community.secop.gov.co/Public/Tendering/ContractNoticePhases/View?PPI=CO1.PPI.5407775&amp;isFromPublicArea=True&amp;isModal=False</v>
          </cell>
          <cell r="BI6" t="str">
            <v>VIGENTE</v>
          </cell>
          <cell r="BK6" t="str">
            <v>https://community.secop.gov.co/Public/Tendering/ContractNoticePhases/View?PPI=CO1.PPI.5407775&amp;isFromPublicArea=True&amp;isModal=False</v>
          </cell>
        </row>
        <row r="7">
          <cell r="A7" t="str">
            <v>DTOR-CPS-005-F-2020</v>
          </cell>
          <cell r="B7" t="str">
            <v>1 FONAM</v>
          </cell>
          <cell r="C7" t="str">
            <v>DTOR-CPS-FONAM-005-20</v>
          </cell>
          <cell r="D7">
            <v>5</v>
          </cell>
          <cell r="E7" t="str">
            <v>HERNANDEZ MALAVER ANDREA DEL PILAR</v>
          </cell>
          <cell r="F7">
            <v>43852</v>
          </cell>
          <cell r="G7" t="str">
            <v>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v>
          </cell>
          <cell r="H7" t="str">
            <v>2 CONTRATACIÓN DIRECTA</v>
          </cell>
          <cell r="I7" t="str">
            <v>14 PRESTACIÓN DE SERVICIOS</v>
          </cell>
          <cell r="J7" t="str">
            <v>N/A</v>
          </cell>
          <cell r="K7">
            <v>2020</v>
          </cell>
          <cell r="L7">
            <v>620</v>
          </cell>
          <cell r="N7">
            <v>43852</v>
          </cell>
          <cell r="P7">
            <v>3156754</v>
          </cell>
          <cell r="Q7">
            <v>34408618</v>
          </cell>
          <cell r="S7" t="str">
            <v>1 PERSONA NATURAL</v>
          </cell>
          <cell r="T7" t="str">
            <v>3 CÉDULA DE CIUDADANÍA</v>
          </cell>
          <cell r="U7">
            <v>1032427979</v>
          </cell>
          <cell r="V7" t="str">
            <v>N/A</v>
          </cell>
          <cell r="W7" t="str">
            <v>11 NO SE DILIGENCIA INFORMACIÓN PARA ESTE FORMULARIO EN ESTE PERÍODO DE REPORTE</v>
          </cell>
          <cell r="X7" t="str">
            <v>N/A</v>
          </cell>
          <cell r="Y7" t="str">
            <v>HERNANDEZ MALAVER ANDREA DEL PILAR</v>
          </cell>
          <cell r="Z7" t="str">
            <v>1 PÓLIZA</v>
          </cell>
          <cell r="AA7" t="str">
            <v>12 SEGUROS DEL ESTADO</v>
          </cell>
          <cell r="AB7" t="str">
            <v>2 CUMPLIMIENTO</v>
          </cell>
          <cell r="AC7">
            <v>43852</v>
          </cell>
          <cell r="AD7" t="str">
            <v>14-46-101036820</v>
          </cell>
          <cell r="AE7" t="str">
            <v>PNN Sumapaz</v>
          </cell>
          <cell r="AF7" t="str">
            <v>2 SUPERVISOR</v>
          </cell>
          <cell r="AG7" t="str">
            <v>3 CÉDULA DE CIUDADANÍA</v>
          </cell>
          <cell r="AH7">
            <v>79531595</v>
          </cell>
          <cell r="AI7" t="str">
            <v>MARCO EUTIMIO PARDO PARDO</v>
          </cell>
          <cell r="AJ7">
            <v>327</v>
          </cell>
          <cell r="AK7" t="str">
            <v>3 NO PACTADOS</v>
          </cell>
          <cell r="AL7">
            <v>43852</v>
          </cell>
          <cell r="AM7">
            <v>43857</v>
          </cell>
          <cell r="AN7" t="str">
            <v>4 NO SE HA ADICIONADO NI EN VALOR y EN TIEMPO</v>
          </cell>
          <cell r="AO7">
            <v>0</v>
          </cell>
          <cell r="AP7">
            <v>0</v>
          </cell>
          <cell r="AR7">
            <v>0</v>
          </cell>
          <cell r="AT7">
            <v>43852</v>
          </cell>
          <cell r="AU7">
            <v>44183</v>
          </cell>
          <cell r="AW7" t="str">
            <v>2. NO</v>
          </cell>
          <cell r="AZ7" t="str">
            <v>2. NO</v>
          </cell>
          <cell r="BA7">
            <v>0</v>
          </cell>
          <cell r="BE7" t="str">
            <v>2020701501900005E</v>
          </cell>
          <cell r="BF7">
            <v>34408618</v>
          </cell>
          <cell r="BH7" t="str">
            <v>https://community.secop.gov.co/Public/Tendering/ContractNoticePhases/View?PPI=CO1.PPI.5408434&amp;isFromPublicArea=True&amp;isModal=False</v>
          </cell>
          <cell r="BI7" t="str">
            <v>VIGENTE</v>
          </cell>
          <cell r="BK7" t="str">
            <v>https://community.secop.gov.co/Public/Tendering/ContractNoticePhases/View?PPI=CO1.PPI.5408434&amp;isFromPublicArea=True&amp;isModal=False</v>
          </cell>
        </row>
        <row r="8">
          <cell r="A8" t="str">
            <v>DTOR-CPS-006-F-2020</v>
          </cell>
          <cell r="B8" t="str">
            <v>1 FONAM</v>
          </cell>
          <cell r="C8" t="str">
            <v>DTOR-CPS-FONAM-006-20</v>
          </cell>
          <cell r="D8">
            <v>6</v>
          </cell>
          <cell r="E8" t="str">
            <v>PALACIOS MORALES ANGELICA MARIA</v>
          </cell>
          <cell r="F8">
            <v>43852</v>
          </cell>
          <cell r="G8" t="str">
            <v>Prestación de servicios profesionales y de apoyo a la gestión en la ejecución de las acciones de prevención orientadas a mitigar la presión por turismo no regulado a partir del proceso de ordenamiento ecoturístico del PNN Sumapaz con un enfoque regional</v>
          </cell>
          <cell r="H8" t="str">
            <v>2 CONTRATACIÓN DIRECTA</v>
          </cell>
          <cell r="I8" t="str">
            <v>14 PRESTACIÓN DE SERVICIOS</v>
          </cell>
          <cell r="J8" t="str">
            <v>N/A</v>
          </cell>
          <cell r="K8">
            <v>2120</v>
          </cell>
          <cell r="L8">
            <v>720</v>
          </cell>
          <cell r="N8">
            <v>43852</v>
          </cell>
          <cell r="P8">
            <v>3156754</v>
          </cell>
          <cell r="Q8">
            <v>34408619</v>
          </cell>
          <cell r="S8" t="str">
            <v>1 PERSONA NATURAL</v>
          </cell>
          <cell r="T8" t="str">
            <v>3 CÉDULA DE CIUDADANÍA</v>
          </cell>
          <cell r="U8">
            <v>1078368631</v>
          </cell>
          <cell r="V8" t="str">
            <v>N/A</v>
          </cell>
          <cell r="W8" t="str">
            <v>11 NO SE DILIGENCIA INFORMACIÓN PARA ESTE FORMULARIO EN ESTE PERÍODO DE REPORTE</v>
          </cell>
          <cell r="X8" t="str">
            <v>N/A</v>
          </cell>
          <cell r="Y8" t="str">
            <v>PALACIOS MORALES ANGELICA MARIA</v>
          </cell>
          <cell r="Z8" t="str">
            <v>1 PÓLIZA</v>
          </cell>
          <cell r="AA8" t="str">
            <v>12 SEGUROS DEL ESTADO</v>
          </cell>
          <cell r="AB8" t="str">
            <v>2 CUMPLIMIENTO</v>
          </cell>
          <cell r="AC8">
            <v>43852</v>
          </cell>
          <cell r="AD8" t="str">
            <v>14-46-101036825</v>
          </cell>
          <cell r="AE8" t="str">
            <v>PNN Sumapaz</v>
          </cell>
          <cell r="AF8" t="str">
            <v>2 SUPERVISOR</v>
          </cell>
          <cell r="AG8" t="str">
            <v>3 CÉDULA DE CIUDADANÍA</v>
          </cell>
          <cell r="AH8">
            <v>79531595</v>
          </cell>
          <cell r="AI8" t="str">
            <v>MARCO EUTIMIO PARDO PARDO</v>
          </cell>
          <cell r="AJ8">
            <v>327</v>
          </cell>
          <cell r="AK8" t="str">
            <v>3 NO PACTADOS</v>
          </cell>
          <cell r="AL8">
            <v>43852</v>
          </cell>
          <cell r="AM8">
            <v>43857</v>
          </cell>
          <cell r="AN8" t="str">
            <v>4 NO SE HA ADICIONADO NI EN VALOR y EN TIEMPO</v>
          </cell>
          <cell r="AO8">
            <v>0</v>
          </cell>
          <cell r="AP8">
            <v>0</v>
          </cell>
          <cell r="AR8">
            <v>0</v>
          </cell>
          <cell r="AT8">
            <v>43852</v>
          </cell>
          <cell r="AU8">
            <v>44183</v>
          </cell>
          <cell r="AW8" t="str">
            <v>2. NO</v>
          </cell>
          <cell r="AZ8" t="str">
            <v>2. NO</v>
          </cell>
          <cell r="BA8">
            <v>0</v>
          </cell>
          <cell r="BE8" t="str">
            <v>2020701501900006E</v>
          </cell>
          <cell r="BF8">
            <v>34408619</v>
          </cell>
          <cell r="BH8" t="str">
            <v>https://community.secop.gov.co/Public/Tendering/ContractNoticePhases/View?PPI=CO1.PPI.5410919&amp;isFromPublicArea=True&amp;isModal=False</v>
          </cell>
          <cell r="BI8" t="str">
            <v>VIGENTE</v>
          </cell>
          <cell r="BK8" t="str">
            <v>https://community.secop.gov.co/Public/Tendering/ContractNoticePhases/View?PPI=CO1.PPI.5410919&amp;isFromPublicArea=True&amp;isModal=False</v>
          </cell>
        </row>
        <row r="9">
          <cell r="A9" t="str">
            <v>DTOR-CPS-007-F-2020</v>
          </cell>
          <cell r="B9" t="str">
            <v>1 FONAM</v>
          </cell>
          <cell r="C9" t="str">
            <v>DTOR-CPS-FONAM-007-20</v>
          </cell>
          <cell r="D9">
            <v>7</v>
          </cell>
          <cell r="E9" t="str">
            <v>TENORIO AREVALO INGRID DAYAN</v>
          </cell>
          <cell r="F9">
            <v>43853</v>
          </cell>
          <cell r="G9" t="str">
            <v>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v>
          </cell>
          <cell r="H9" t="str">
            <v>2 CONTRATACIÓN DIRECTA</v>
          </cell>
          <cell r="I9" t="str">
            <v>14 PRESTACIÓN DE SERVICIOS</v>
          </cell>
          <cell r="J9" t="str">
            <v>N/A</v>
          </cell>
          <cell r="K9">
            <v>2220</v>
          </cell>
          <cell r="L9">
            <v>920</v>
          </cell>
          <cell r="N9">
            <v>43853</v>
          </cell>
          <cell r="P9">
            <v>1855778</v>
          </cell>
          <cell r="Q9">
            <v>20166121</v>
          </cell>
          <cell r="S9" t="str">
            <v>1 PERSONA NATURAL</v>
          </cell>
          <cell r="T9" t="str">
            <v>3 CÉDULA DE CIUDADANÍA</v>
          </cell>
          <cell r="U9">
            <v>1124191312</v>
          </cell>
          <cell r="V9" t="str">
            <v>N/A</v>
          </cell>
          <cell r="W9" t="str">
            <v>11 NO SE DILIGENCIA INFORMACIÓN PARA ESTE FORMULARIO EN ESTE PERÍODO DE REPORTE</v>
          </cell>
          <cell r="X9" t="str">
            <v>N/A</v>
          </cell>
          <cell r="Y9" t="str">
            <v>TENORIO AREVALO INGRID DAYAN</v>
          </cell>
          <cell r="Z9" t="str">
            <v>1 PÓLIZA</v>
          </cell>
          <cell r="AA9" t="str">
            <v>12 SEGUROS DEL ESTADO</v>
          </cell>
          <cell r="AB9" t="str">
            <v>2 CUMPLIMIENTO</v>
          </cell>
          <cell r="AC9">
            <v>43853</v>
          </cell>
          <cell r="AD9" t="str">
            <v>14-46-101036857</v>
          </cell>
          <cell r="AE9" t="str">
            <v>PNN Sumapaz</v>
          </cell>
          <cell r="AF9" t="str">
            <v>2 SUPERVISOR</v>
          </cell>
          <cell r="AG9" t="str">
            <v>3 CÉDULA DE CIUDADANÍA</v>
          </cell>
          <cell r="AH9">
            <v>79531595</v>
          </cell>
          <cell r="AI9" t="str">
            <v>MARCO EUTIMIO PARDO PARDO</v>
          </cell>
          <cell r="AJ9">
            <v>327</v>
          </cell>
          <cell r="AK9" t="str">
            <v>3 NO PACTADOS</v>
          </cell>
          <cell r="AL9">
            <v>43853</v>
          </cell>
          <cell r="AM9">
            <v>43857</v>
          </cell>
          <cell r="AN9" t="str">
            <v>4 NO SE HA ADICIONADO NI EN VALOR y EN TIEMPO</v>
          </cell>
          <cell r="AO9">
            <v>0</v>
          </cell>
          <cell r="AP9">
            <v>0</v>
          </cell>
          <cell r="AR9">
            <v>0</v>
          </cell>
          <cell r="AT9">
            <v>43853</v>
          </cell>
          <cell r="AU9">
            <v>44184</v>
          </cell>
          <cell r="AW9" t="str">
            <v>2. NO</v>
          </cell>
          <cell r="AZ9" t="str">
            <v>2. NO</v>
          </cell>
          <cell r="BA9">
            <v>0</v>
          </cell>
          <cell r="BE9" t="str">
            <v>2020701501900007E</v>
          </cell>
          <cell r="BF9">
            <v>20166121</v>
          </cell>
          <cell r="BH9" t="str">
            <v>https://community.secop.gov.co/Public/Tendering/ContractNoticePhases/View?PPI=CO1.PPI.5430318&amp;isFromPublicArea=True&amp;isModal=False</v>
          </cell>
          <cell r="BI9" t="str">
            <v>VIGENTE</v>
          </cell>
          <cell r="BK9" t="str">
            <v>https://community.secop.gov.co/Public/Tendering/ContractNoticePhases/View?PPI=CO1.PPI.5430318&amp;isFromPublicArea=True&amp;isModal=False</v>
          </cell>
        </row>
        <row r="10">
          <cell r="A10" t="str">
            <v>DTOR-CPS-008-F-2020</v>
          </cell>
          <cell r="B10" t="str">
            <v>1 FONAM</v>
          </cell>
          <cell r="C10" t="str">
            <v>DTOR-CPS-FONAM-008-20</v>
          </cell>
          <cell r="D10">
            <v>8</v>
          </cell>
          <cell r="E10" t="str">
            <v>BENAVIDES RODRIGUEZ ERIKA PATRICIA</v>
          </cell>
          <cell r="F10">
            <v>43853</v>
          </cell>
          <cell r="G10" t="str">
            <v>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v>
          </cell>
          <cell r="H10" t="str">
            <v>2 CONTRATACIÓN DIRECTA</v>
          </cell>
          <cell r="I10" t="str">
            <v>14 PRESTACIÓN DE SERVICIOS</v>
          </cell>
          <cell r="J10" t="str">
            <v>N/A</v>
          </cell>
          <cell r="K10">
            <v>1920</v>
          </cell>
          <cell r="L10">
            <v>1020</v>
          </cell>
          <cell r="N10">
            <v>43853</v>
          </cell>
          <cell r="P10">
            <v>3156754</v>
          </cell>
          <cell r="Q10">
            <v>34303393</v>
          </cell>
          <cell r="S10" t="str">
            <v>1 PERSONA NATURAL</v>
          </cell>
          <cell r="T10" t="str">
            <v>3 CÉDULA DE CIUDADANÍA</v>
          </cell>
          <cell r="U10">
            <v>52776778</v>
          </cell>
          <cell r="V10" t="str">
            <v>N/A</v>
          </cell>
          <cell r="W10" t="str">
            <v>11 NO SE DILIGENCIA INFORMACIÓN PARA ESTE FORMULARIO EN ESTE PERÍODO DE REPORTE</v>
          </cell>
          <cell r="X10" t="str">
            <v>N/A</v>
          </cell>
          <cell r="Y10" t="str">
            <v>BENAVIDES RODRIGUEZ ERIKA PATRICIA</v>
          </cell>
          <cell r="Z10" t="str">
            <v>1 PÓLIZA</v>
          </cell>
          <cell r="AA10" t="str">
            <v>12 SEGUROS DEL ESTADO</v>
          </cell>
          <cell r="AB10" t="str">
            <v>2 CUMPLIMIENTO</v>
          </cell>
          <cell r="AC10">
            <v>43853</v>
          </cell>
          <cell r="AD10" t="str">
            <v>14-46-101036864</v>
          </cell>
          <cell r="AE10" t="str">
            <v>PNN Sumapaz</v>
          </cell>
          <cell r="AF10" t="str">
            <v>2 SUPERVISOR</v>
          </cell>
          <cell r="AG10" t="str">
            <v>3 CÉDULA DE CIUDADANÍA</v>
          </cell>
          <cell r="AH10">
            <v>79531595</v>
          </cell>
          <cell r="AI10" t="str">
            <v>MARCO EUTIMIO PARDO PARDO</v>
          </cell>
          <cell r="AJ10">
            <v>327</v>
          </cell>
          <cell r="AK10" t="str">
            <v>3 NO PACTADOS</v>
          </cell>
          <cell r="AL10">
            <v>43853</v>
          </cell>
          <cell r="AM10">
            <v>43857</v>
          </cell>
          <cell r="AN10" t="str">
            <v>4 NO SE HA ADICIONADO NI EN VALOR y EN TIEMPO</v>
          </cell>
          <cell r="AO10">
            <v>0</v>
          </cell>
          <cell r="AP10">
            <v>0</v>
          </cell>
          <cell r="AR10">
            <v>0</v>
          </cell>
          <cell r="AT10">
            <v>43853</v>
          </cell>
          <cell r="AU10">
            <v>44184</v>
          </cell>
          <cell r="AW10" t="str">
            <v>2. NO</v>
          </cell>
          <cell r="AZ10" t="str">
            <v>2. NO</v>
          </cell>
          <cell r="BA10">
            <v>0</v>
          </cell>
          <cell r="BE10" t="str">
            <v>2020701501900008E</v>
          </cell>
          <cell r="BF10">
            <v>34303393</v>
          </cell>
          <cell r="BH10" t="str">
            <v>https://community.secop.gov.co/Public/Tendering/ContractNoticePhases/View?PPI=CO1.PPI.5430680&amp;isFromPublicArea=True&amp;isModal=False</v>
          </cell>
          <cell r="BI10" t="str">
            <v>VIGENTE</v>
          </cell>
          <cell r="BK10" t="str">
            <v>https://community.secop.gov.co/Public/Tendering/ContractNoticePhases/View?PPI=CO1.PPI.5430680&amp;isFromPublicArea=True&amp;isModal=False</v>
          </cell>
        </row>
        <row r="11">
          <cell r="A11" t="str">
            <v>DTOR-CPS-010-F-2020</v>
          </cell>
          <cell r="B11" t="str">
            <v>1 FONAM</v>
          </cell>
          <cell r="C11" t="str">
            <v>DTOR-CPS-FONAM-010-20</v>
          </cell>
          <cell r="D11">
            <v>10</v>
          </cell>
          <cell r="E11" t="str">
            <v>sotaquira melo claudia astrid</v>
          </cell>
          <cell r="F11">
            <v>43854</v>
          </cell>
          <cell r="G11" t="str">
            <v>Prestación de servicios técnicos y de apoyo a la gestión en los diferentes procesos de apoyo del PARQUE NACIONAL NATURAL CHINGAZA, conforme a los lineamientos de la entidad.</v>
          </cell>
          <cell r="H11" t="str">
            <v>2 CONTRATACIÓN DIRECTA</v>
          </cell>
          <cell r="I11" t="str">
            <v>14 PRESTACIÓN DE SERVICIOS</v>
          </cell>
          <cell r="J11" t="str">
            <v>N/A</v>
          </cell>
          <cell r="K11">
            <v>4320</v>
          </cell>
          <cell r="L11">
            <v>1220</v>
          </cell>
          <cell r="N11">
            <v>43854</v>
          </cell>
          <cell r="P11">
            <v>2663850</v>
          </cell>
          <cell r="Q11">
            <v>29302350</v>
          </cell>
          <cell r="S11" t="str">
            <v>1 PERSONA NATURAL</v>
          </cell>
          <cell r="T11" t="str">
            <v>3 CÉDULA DE CIUDADANÍA</v>
          </cell>
          <cell r="U11">
            <v>46370860</v>
          </cell>
          <cell r="V11" t="str">
            <v>N/A</v>
          </cell>
          <cell r="W11" t="str">
            <v>11 NO SE DILIGENCIA INFORMACIÓN PARA ESTE FORMULARIO EN ESTE PERÍODO DE REPORTE</v>
          </cell>
          <cell r="X11" t="str">
            <v>N/A</v>
          </cell>
          <cell r="Y11" t="str">
            <v>sotaquira melo claudia astrid</v>
          </cell>
          <cell r="Z11" t="str">
            <v>1 PÓLIZA</v>
          </cell>
          <cell r="AA11" t="str">
            <v>12 SEGUROS DEL ESTADO</v>
          </cell>
          <cell r="AB11" t="str">
            <v>2 CUMPLIMIENTO</v>
          </cell>
          <cell r="AC11">
            <v>43854</v>
          </cell>
          <cell r="AD11" t="str">
            <v>14-46-101037003</v>
          </cell>
          <cell r="AE11" t="str">
            <v>PNN Chingaza</v>
          </cell>
          <cell r="AF11" t="str">
            <v>2 SUPERVISOR</v>
          </cell>
          <cell r="AG11" t="str">
            <v>3 CÉDULA DE CIUDADANÍA</v>
          </cell>
          <cell r="AH11">
            <v>11387082</v>
          </cell>
          <cell r="AI11" t="str">
            <v>JUAN CARLOS CLAVIJO FLOREZ</v>
          </cell>
          <cell r="AJ11">
            <v>330</v>
          </cell>
          <cell r="AK11" t="str">
            <v>3 NO PACTADOS</v>
          </cell>
          <cell r="AL11">
            <v>43854</v>
          </cell>
          <cell r="AM11">
            <v>43857</v>
          </cell>
          <cell r="AN11" t="str">
            <v>4 NO SE HA ADICIONADO NI EN VALOR y EN TIEMPO</v>
          </cell>
          <cell r="AO11">
            <v>0</v>
          </cell>
          <cell r="AP11">
            <v>0</v>
          </cell>
          <cell r="AR11">
            <v>0</v>
          </cell>
          <cell r="AT11">
            <v>43854</v>
          </cell>
          <cell r="AU11">
            <v>44188</v>
          </cell>
          <cell r="AW11" t="str">
            <v>2. NO</v>
          </cell>
          <cell r="AZ11" t="str">
            <v>2. NO</v>
          </cell>
          <cell r="BA11">
            <v>0</v>
          </cell>
          <cell r="BE11" t="str">
            <v>2020701501900009E</v>
          </cell>
          <cell r="BF11">
            <v>29302350</v>
          </cell>
          <cell r="BH11" t="str">
            <v>https://community.secop.gov.co/Public/Tendering/ContractNoticePhases/View?PPI=CO1.PPI.5457763&amp;isFromPublicArea=True&amp;isModal=False</v>
          </cell>
          <cell r="BI11" t="str">
            <v>VIGENTE</v>
          </cell>
          <cell r="BK11" t="str">
            <v>https://community.secop.gov.co/Public/Tendering/ContractNoticePhases/View?PPI=CO1.PPI.5457763&amp;isFromPublicArea=True&amp;isModal=False</v>
          </cell>
        </row>
        <row r="12">
          <cell r="A12" t="str">
            <v>DTOR-CPS-011-F-2020</v>
          </cell>
          <cell r="B12" t="str">
            <v>1 FONAM</v>
          </cell>
          <cell r="C12" t="str">
            <v>DTOR-CPS-FONAM-011-20</v>
          </cell>
          <cell r="D12">
            <v>11</v>
          </cell>
          <cell r="E12" t="str">
            <v>PENAGOS RIOS MOISES ORLANDO</v>
          </cell>
          <cell r="F12">
            <v>43854</v>
          </cell>
          <cell r="G12" t="str">
            <v>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v>
          </cell>
          <cell r="H12" t="str">
            <v>2 CONTRATACIÓN DIRECTA</v>
          </cell>
          <cell r="I12" t="str">
            <v>14 PRESTACIÓN DE SERVICIOS</v>
          </cell>
          <cell r="J12" t="str">
            <v>N/A</v>
          </cell>
          <cell r="K12">
            <v>1820</v>
          </cell>
          <cell r="L12">
            <v>1320</v>
          </cell>
          <cell r="N12">
            <v>43854</v>
          </cell>
          <cell r="P12">
            <v>1337498</v>
          </cell>
          <cell r="Q12">
            <v>14489562</v>
          </cell>
          <cell r="S12" t="str">
            <v>1 PERSONA NATURAL</v>
          </cell>
          <cell r="T12" t="str">
            <v>3 CÉDULA DE CIUDADANÍA</v>
          </cell>
          <cell r="U12">
            <v>3129603</v>
          </cell>
          <cell r="V12" t="str">
            <v>N/A</v>
          </cell>
          <cell r="W12" t="str">
            <v>11 NO SE DILIGENCIA INFORMACIÓN PARA ESTE FORMULARIO EN ESTE PERÍODO DE REPORTE</v>
          </cell>
          <cell r="X12" t="str">
            <v>N/A</v>
          </cell>
          <cell r="Y12" t="str">
            <v>PENAGOS RIOS MOISES ORLANDO</v>
          </cell>
          <cell r="Z12" t="str">
            <v>1 PÓLIZA</v>
          </cell>
          <cell r="AA12" t="str">
            <v>12 SEGUROS DEL ESTADO</v>
          </cell>
          <cell r="AB12" t="str">
            <v>2 CUMPLIMIENTO</v>
          </cell>
          <cell r="AC12">
            <v>43854</v>
          </cell>
          <cell r="AD12" t="str">
            <v>14-46-101037059</v>
          </cell>
          <cell r="AE12" t="str">
            <v>PNN Sumapaz</v>
          </cell>
          <cell r="AF12" t="str">
            <v>2 SUPERVISOR</v>
          </cell>
          <cell r="AG12" t="str">
            <v>3 CÉDULA DE CIUDADANÍA</v>
          </cell>
          <cell r="AH12">
            <v>79531595</v>
          </cell>
          <cell r="AI12" t="str">
            <v>MARCO EUTIMIO PARDO PARDO</v>
          </cell>
          <cell r="AJ12">
            <v>325</v>
          </cell>
          <cell r="AK12" t="str">
            <v>3 NO PACTADOS</v>
          </cell>
          <cell r="AL12">
            <v>43854</v>
          </cell>
          <cell r="AM12">
            <v>43857</v>
          </cell>
          <cell r="AN12" t="str">
            <v>4 NO SE HA ADICIONADO NI EN VALOR y EN TIEMPO</v>
          </cell>
          <cell r="AO12">
            <v>0</v>
          </cell>
          <cell r="AP12">
            <v>0</v>
          </cell>
          <cell r="AR12">
            <v>0</v>
          </cell>
          <cell r="AT12">
            <v>43854</v>
          </cell>
          <cell r="AU12">
            <v>44183</v>
          </cell>
          <cell r="AW12" t="str">
            <v>2. NO</v>
          </cell>
          <cell r="AZ12" t="str">
            <v>2. NO</v>
          </cell>
          <cell r="BA12">
            <v>0</v>
          </cell>
          <cell r="BE12" t="str">
            <v>2020701501900010E</v>
          </cell>
          <cell r="BF12">
            <v>14489562</v>
          </cell>
          <cell r="BH12" t="str">
            <v>https://community.secop.gov.co/Public/Tendering/ContractNoticePhases/View?PPI=CO1.PPI.5459418&amp;isFromPublicArea=True&amp;isModal=False</v>
          </cell>
          <cell r="BI12" t="str">
            <v>VIGENTE</v>
          </cell>
          <cell r="BK12" t="str">
            <v>https://community.secop.gov.co/Public/Tendering/ContractNoticePhases/View?PPI=CO1.PPI.5459418&amp;isFromPublicArea=True&amp;isModal=False</v>
          </cell>
        </row>
        <row r="13">
          <cell r="A13" t="str">
            <v>DTOR-CPS-012-F-2020</v>
          </cell>
          <cell r="B13" t="str">
            <v>1 FONAM</v>
          </cell>
          <cell r="C13" t="str">
            <v>DTOR-CPS-FONAM-012-20</v>
          </cell>
          <cell r="D13">
            <v>12</v>
          </cell>
          <cell r="E13" t="str">
            <v>BARBOSA CAJICA MAURICIO</v>
          </cell>
          <cell r="F13">
            <v>43857</v>
          </cell>
          <cell r="G13" t="str">
            <v>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v>
          </cell>
          <cell r="H13" t="str">
            <v>2 CONTRATACIÓN DIRECTA</v>
          </cell>
          <cell r="I13" t="str">
            <v>14 PRESTACIÓN DE SERVICIOS</v>
          </cell>
          <cell r="J13" t="str">
            <v>N/A</v>
          </cell>
          <cell r="K13">
            <v>2520</v>
          </cell>
          <cell r="L13">
            <v>1420</v>
          </cell>
          <cell r="N13">
            <v>43857</v>
          </cell>
          <cell r="P13">
            <v>1337498</v>
          </cell>
          <cell r="Q13">
            <v>14355812</v>
          </cell>
          <cell r="S13" t="str">
            <v>1 PERSONA NATURAL</v>
          </cell>
          <cell r="T13" t="str">
            <v>3 CÉDULA DE CIUDADANÍA</v>
          </cell>
          <cell r="U13">
            <v>1123141299</v>
          </cell>
          <cell r="V13" t="str">
            <v>N/A</v>
          </cell>
          <cell r="W13" t="str">
            <v>11 NO SE DILIGENCIA INFORMACIÓN PARA ESTE FORMULARIO EN ESTE PERÍODO DE REPORTE</v>
          </cell>
          <cell r="X13" t="str">
            <v>N/A</v>
          </cell>
          <cell r="Y13" t="str">
            <v>BARBOSA CAJICA MAURICIO</v>
          </cell>
          <cell r="Z13" t="str">
            <v>1 PÓLIZA</v>
          </cell>
          <cell r="AA13" t="str">
            <v>12 SEGUROS DEL ESTADO</v>
          </cell>
          <cell r="AB13" t="str">
            <v>2 CUMPLIMIENTO</v>
          </cell>
          <cell r="AC13">
            <v>43857</v>
          </cell>
          <cell r="AD13" t="str">
            <v>14-46-101037151</v>
          </cell>
          <cell r="AE13" t="str">
            <v>PNN Tinigua</v>
          </cell>
          <cell r="AF13" t="str">
            <v>2 SUPERVISOR</v>
          </cell>
          <cell r="AG13" t="str">
            <v>3 CÉDULA DE CIUDADANÍA</v>
          </cell>
          <cell r="AH13">
            <v>93291822</v>
          </cell>
          <cell r="AI13" t="str">
            <v>QUERUBIN RODRIGUEZ PINILLA</v>
          </cell>
          <cell r="AJ13">
            <v>322</v>
          </cell>
          <cell r="AK13" t="str">
            <v>3 NO PACTADOS</v>
          </cell>
          <cell r="AL13">
            <v>43857</v>
          </cell>
          <cell r="AM13">
            <v>43858</v>
          </cell>
          <cell r="AN13" t="str">
            <v>4 NO SE HA ADICIONADO NI EN VALOR y EN TIEMPO</v>
          </cell>
          <cell r="AO13">
            <v>0</v>
          </cell>
          <cell r="AP13">
            <v>-4235410</v>
          </cell>
          <cell r="AR13">
            <v>0</v>
          </cell>
          <cell r="AT13">
            <v>43857</v>
          </cell>
          <cell r="AU13">
            <v>44087</v>
          </cell>
          <cell r="AV13">
            <v>44106</v>
          </cell>
          <cell r="AW13" t="str">
            <v>2. NO</v>
          </cell>
          <cell r="AZ13" t="str">
            <v>2. NO</v>
          </cell>
          <cell r="BA13">
            <v>0</v>
          </cell>
          <cell r="BD13" t="str">
            <v>SE REALIZA TERMINACION ANTICIPADA POR MUTUO ACUERDO CON FECHA 11 DE SEPTIEMBRE</v>
          </cell>
          <cell r="BE13" t="str">
            <v>2020701501900011E</v>
          </cell>
          <cell r="BF13">
            <v>10120402</v>
          </cell>
          <cell r="BH13" t="str">
            <v>https://community.secop.gov.co/Public/Tendering/ContractNoticePhases/View?PPI=CO1.PPI.5490613&amp;isFromPublicArea=True&amp;isModal=False</v>
          </cell>
          <cell r="BI13" t="str">
            <v>VIGENTE</v>
          </cell>
          <cell r="BK13" t="str">
            <v>https://community.secop.gov.co/Public/Tendering/ContractNoticePhases/View?PPI=CO1.PPI.5490613&amp;isFromPublicArea=True&amp;isModal=False</v>
          </cell>
        </row>
        <row r="14">
          <cell r="A14" t="str">
            <v>DTOR-CPS-013-F-2020</v>
          </cell>
          <cell r="B14" t="str">
            <v>1 FONAM</v>
          </cell>
          <cell r="C14" t="str">
            <v>DTOR-CPS-FONAM-013-20</v>
          </cell>
          <cell r="D14">
            <v>13</v>
          </cell>
          <cell r="E14" t="str">
            <v>GARCIA SANTOS YEFRY SMITH</v>
          </cell>
          <cell r="F14">
            <v>43857</v>
          </cell>
          <cell r="G14" t="str">
            <v>Prestación de servicios operativos y de apoyo a la gestión en el seguimiento y desarrollo de la línea de gestión de Uso, ocupación y Tenencia para la conservación en el Parque Nacional Natural Cordillera de los Picachos</v>
          </cell>
          <cell r="H14" t="str">
            <v>2 CONTRATACIÓN DIRECTA</v>
          </cell>
          <cell r="I14" t="str">
            <v>14 PRESTACIÓN DE SERVICIOS</v>
          </cell>
          <cell r="J14" t="str">
            <v>N/A</v>
          </cell>
          <cell r="K14">
            <v>1720</v>
          </cell>
          <cell r="L14">
            <v>1520</v>
          </cell>
          <cell r="N14">
            <v>43857</v>
          </cell>
          <cell r="P14">
            <v>1337498</v>
          </cell>
          <cell r="Q14">
            <v>14355812</v>
          </cell>
          <cell r="S14" t="str">
            <v>1 PERSONA NATURAL</v>
          </cell>
          <cell r="T14" t="str">
            <v>3 CÉDULA DE CIUDADANÍA</v>
          </cell>
          <cell r="U14">
            <v>1075272175</v>
          </cell>
          <cell r="V14" t="str">
            <v>N/A</v>
          </cell>
          <cell r="W14" t="str">
            <v>11 NO SE DILIGENCIA INFORMACIÓN PARA ESTE FORMULARIO EN ESTE PERÍODO DE REPORTE</v>
          </cell>
          <cell r="X14" t="str">
            <v>N/A</v>
          </cell>
          <cell r="Y14" t="str">
            <v>GARCIA SANTOS YEFRY SMITH</v>
          </cell>
          <cell r="Z14" t="str">
            <v>1 PÓLIZA</v>
          </cell>
          <cell r="AA14" t="str">
            <v>12 SEGUROS DEL ESTADO</v>
          </cell>
          <cell r="AB14" t="str">
            <v>2 CUMPLIMIENTO</v>
          </cell>
          <cell r="AC14">
            <v>43857</v>
          </cell>
          <cell r="AD14" t="str">
            <v>14-46-101037154</v>
          </cell>
          <cell r="AE14" t="str">
            <v>PNN Chingaza</v>
          </cell>
          <cell r="AF14" t="str">
            <v>2 SUPERVISOR</v>
          </cell>
          <cell r="AG14" t="str">
            <v>3 CÉDULA DE CIUDADANÍA</v>
          </cell>
          <cell r="AH14">
            <v>52423663</v>
          </cell>
          <cell r="AI14" t="str">
            <v>LUZ ADRIANA MALAVER ROJAS</v>
          </cell>
          <cell r="AJ14">
            <v>322</v>
          </cell>
          <cell r="AK14" t="str">
            <v>3 NO PACTADOS</v>
          </cell>
          <cell r="AL14">
            <v>43857</v>
          </cell>
          <cell r="AM14">
            <v>43858</v>
          </cell>
          <cell r="AN14" t="str">
            <v>4 NO SE HA ADICIONADO NI EN VALOR y EN TIEMPO</v>
          </cell>
          <cell r="AO14">
            <v>0</v>
          </cell>
          <cell r="AP14">
            <v>0</v>
          </cell>
          <cell r="AR14">
            <v>0</v>
          </cell>
          <cell r="AT14">
            <v>43857</v>
          </cell>
          <cell r="AU14">
            <v>44183</v>
          </cell>
          <cell r="AW14" t="str">
            <v>2. NO</v>
          </cell>
          <cell r="AZ14" t="str">
            <v>2. NO</v>
          </cell>
          <cell r="BA14">
            <v>0</v>
          </cell>
          <cell r="BE14" t="str">
            <v>2020701501900012E</v>
          </cell>
          <cell r="BF14">
            <v>14355812</v>
          </cell>
          <cell r="BH14" t="str">
            <v>https://community.secop.gov.co/Public/Tendering/ContractNoticePhases/View?PPI=CO1.PPI.5491769&amp;isFromPublicArea=True&amp;isModal=False</v>
          </cell>
          <cell r="BI14" t="str">
            <v>VIGENTE</v>
          </cell>
          <cell r="BK14" t="str">
            <v>https://community.secop.gov.co/Public/Tendering/ContractNoticePhases/View?PPI=CO1.PPI.5491769&amp;isFromPublicArea=True&amp;isModal=False</v>
          </cell>
        </row>
        <row r="15">
          <cell r="A15" t="str">
            <v>DTOR-CPS-014-F-2020</v>
          </cell>
          <cell r="B15" t="str">
            <v>1 FONAM</v>
          </cell>
          <cell r="C15" t="str">
            <v>DTOR-CPS-FONAM-014-20</v>
          </cell>
          <cell r="D15">
            <v>14</v>
          </cell>
          <cell r="E15" t="str">
            <v>CASTILLO VERGEL JULY TATIANA</v>
          </cell>
          <cell r="F15">
            <v>43857</v>
          </cell>
          <cell r="G15" t="str">
            <v>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v>
          </cell>
          <cell r="H15" t="str">
            <v>2 CONTRATACIÓN DIRECTA</v>
          </cell>
          <cell r="I15" t="str">
            <v>14 PRESTACIÓN DE SERVICIOS</v>
          </cell>
          <cell r="J15" t="str">
            <v>N/A</v>
          </cell>
          <cell r="K15">
            <v>1620</v>
          </cell>
          <cell r="L15">
            <v>1620</v>
          </cell>
          <cell r="N15">
            <v>43857</v>
          </cell>
          <cell r="P15">
            <v>1337498</v>
          </cell>
          <cell r="Q15">
            <v>14355812</v>
          </cell>
          <cell r="S15" t="str">
            <v>1 PERSONA NATURAL</v>
          </cell>
          <cell r="T15" t="str">
            <v>3 CÉDULA DE CIUDADANÍA</v>
          </cell>
          <cell r="U15">
            <v>1081156205</v>
          </cell>
          <cell r="V15" t="str">
            <v>N/A</v>
          </cell>
          <cell r="W15" t="str">
            <v>11 NO SE DILIGENCIA INFORMACIÓN PARA ESTE FORMULARIO EN ESTE PERÍODO DE REPORTE</v>
          </cell>
          <cell r="X15" t="str">
            <v>N/A</v>
          </cell>
          <cell r="Y15" t="str">
            <v>CASTILLO VERGEL JULY TATIANA</v>
          </cell>
          <cell r="Z15" t="str">
            <v>1 PÓLIZA</v>
          </cell>
          <cell r="AA15" t="str">
            <v>12 SEGUROS DEL ESTADO</v>
          </cell>
          <cell r="AB15" t="str">
            <v>2 CUMPLIMIENTO</v>
          </cell>
          <cell r="AC15">
            <v>43857</v>
          </cell>
          <cell r="AD15" t="str">
            <v>14-46-101037156</v>
          </cell>
          <cell r="AE15" t="str">
            <v>PNN Chingaza</v>
          </cell>
          <cell r="AF15" t="str">
            <v>2 SUPERVISOR</v>
          </cell>
          <cell r="AG15" t="str">
            <v>3 CÉDULA DE CIUDADANÍA</v>
          </cell>
          <cell r="AH15">
            <v>52423663</v>
          </cell>
          <cell r="AI15" t="str">
            <v>LUZ ADRIANA MALAVER ROJAS</v>
          </cell>
          <cell r="AJ15">
            <v>322</v>
          </cell>
          <cell r="AK15" t="str">
            <v>3 NO PACTADOS</v>
          </cell>
          <cell r="AL15">
            <v>43857</v>
          </cell>
          <cell r="AM15">
            <v>43858</v>
          </cell>
          <cell r="AN15" t="str">
            <v>4 NO SE HA ADICIONADO NI EN VALOR y EN TIEMPO</v>
          </cell>
          <cell r="AO15">
            <v>0</v>
          </cell>
          <cell r="AP15">
            <v>0</v>
          </cell>
          <cell r="AR15">
            <v>0</v>
          </cell>
          <cell r="AT15">
            <v>43857</v>
          </cell>
          <cell r="AU15">
            <v>44183</v>
          </cell>
          <cell r="AW15" t="str">
            <v>2. NO</v>
          </cell>
          <cell r="AZ15" t="str">
            <v>2. NO</v>
          </cell>
          <cell r="BA15">
            <v>0</v>
          </cell>
          <cell r="BE15" t="str">
            <v>2020701501900013E</v>
          </cell>
          <cell r="BF15">
            <v>14355812</v>
          </cell>
          <cell r="BH15" t="str">
            <v>https://community.secop.gov.co/Public/Tendering/ContractNoticePhases/View?PPI=CO1.PPI.5493537&amp;isFromPublicArea=True&amp;isModal=False</v>
          </cell>
          <cell r="BI15" t="str">
            <v>VIGENTE</v>
          </cell>
          <cell r="BK15" t="str">
            <v>https://community.secop.gov.co/Public/Tendering/ContractNoticePhases/View?PPI=CO1.PPI.5493537&amp;isFromPublicArea=True&amp;isModal=False</v>
          </cell>
        </row>
        <row r="16">
          <cell r="A16" t="str">
            <v>DTOR-CPS-015-F-2020</v>
          </cell>
          <cell r="B16" t="str">
            <v>1 FONAM</v>
          </cell>
          <cell r="C16" t="str">
            <v>DTOR-CPS-FONAM-015-20</v>
          </cell>
          <cell r="D16">
            <v>15</v>
          </cell>
          <cell r="E16" t="str">
            <v>SANTOS BONILLA YODMAN</v>
          </cell>
          <cell r="F16">
            <v>43857</v>
          </cell>
          <cell r="G16" t="str">
            <v>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v>
          </cell>
          <cell r="H16" t="str">
            <v>2 CONTRATACIÓN DIRECTA</v>
          </cell>
          <cell r="I16" t="str">
            <v>14 PRESTACIÓN DE SERVICIOS</v>
          </cell>
          <cell r="J16" t="str">
            <v>N/A</v>
          </cell>
          <cell r="K16">
            <v>1520</v>
          </cell>
          <cell r="L16">
            <v>1720</v>
          </cell>
          <cell r="N16">
            <v>43857</v>
          </cell>
          <cell r="P16">
            <v>1337498</v>
          </cell>
          <cell r="Q16">
            <v>14355812</v>
          </cell>
          <cell r="S16" t="str">
            <v>1 PERSONA NATURAL</v>
          </cell>
          <cell r="T16" t="str">
            <v>3 CÉDULA DE CIUDADANÍA</v>
          </cell>
          <cell r="U16">
            <v>1077867648</v>
          </cell>
          <cell r="V16" t="str">
            <v>N/A</v>
          </cell>
          <cell r="W16" t="str">
            <v>11 NO SE DILIGENCIA INFORMACIÓN PARA ESTE FORMULARIO EN ESTE PERÍODO DE REPORTE</v>
          </cell>
          <cell r="X16" t="str">
            <v>N/A</v>
          </cell>
          <cell r="Y16" t="str">
            <v>SANTOS BONILLA YODMAN</v>
          </cell>
          <cell r="Z16" t="str">
            <v>1 PÓLIZA</v>
          </cell>
          <cell r="AA16" t="str">
            <v>12 SEGUROS DEL ESTADO</v>
          </cell>
          <cell r="AB16" t="str">
            <v>2 CUMPLIMIENTO</v>
          </cell>
          <cell r="AC16">
            <v>43857</v>
          </cell>
          <cell r="AD16" t="str">
            <v>14-46-101037155</v>
          </cell>
          <cell r="AE16" t="str">
            <v>PNN Chingaza</v>
          </cell>
          <cell r="AF16" t="str">
            <v>2 SUPERVISOR</v>
          </cell>
          <cell r="AG16" t="str">
            <v>3 CÉDULA DE CIUDADANÍA</v>
          </cell>
          <cell r="AH16">
            <v>52423663</v>
          </cell>
          <cell r="AI16" t="str">
            <v>LUZ ADRIANA MALAVER ROJAS</v>
          </cell>
          <cell r="AJ16">
            <v>322</v>
          </cell>
          <cell r="AK16" t="str">
            <v>3 NO PACTADOS</v>
          </cell>
          <cell r="AL16">
            <v>43857</v>
          </cell>
          <cell r="AM16">
            <v>43858</v>
          </cell>
          <cell r="AN16" t="str">
            <v>4 NO SE HA ADICIONADO NI EN VALOR y EN TIEMPO</v>
          </cell>
          <cell r="AO16">
            <v>0</v>
          </cell>
          <cell r="AP16">
            <v>0</v>
          </cell>
          <cell r="AR16">
            <v>0</v>
          </cell>
          <cell r="AT16">
            <v>43857</v>
          </cell>
          <cell r="AU16">
            <v>44183</v>
          </cell>
          <cell r="AW16" t="str">
            <v>2. NO</v>
          </cell>
          <cell r="AZ16" t="str">
            <v>2. NO</v>
          </cell>
          <cell r="BA16">
            <v>0</v>
          </cell>
          <cell r="BE16" t="str">
            <v>2020701501900014E</v>
          </cell>
          <cell r="BF16">
            <v>14355812</v>
          </cell>
          <cell r="BH16" t="str">
            <v>https://community.secop.gov.co/Public/Tendering/ContractNoticePhases/View?PPI=CO1.PPI.5493569&amp;isFromPublicArea=True&amp;isModal=False</v>
          </cell>
          <cell r="BI16" t="str">
            <v>VIGENTE</v>
          </cell>
          <cell r="BK16" t="str">
            <v>https://community.secop.gov.co/Public/Tendering/ContractNoticePhases/View?PPI=CO1.PPI.5493569&amp;isFromPublicArea=True&amp;isModal=False</v>
          </cell>
        </row>
        <row r="17">
          <cell r="A17" t="str">
            <v>DTOR-CPS-016-F-2020</v>
          </cell>
          <cell r="B17" t="str">
            <v>1 FONAM</v>
          </cell>
          <cell r="C17" t="str">
            <v>DTOR-CPS-FONAM-016-20</v>
          </cell>
          <cell r="D17">
            <v>16</v>
          </cell>
          <cell r="E17" t="str">
            <v>DAZA ESPINOSA WILMER YEFERSON SMITH</v>
          </cell>
          <cell r="F17">
            <v>43858</v>
          </cell>
          <cell r="G17" t="str">
            <v>Prestación de servicios operativos apoyo en los ejercicios de caracterización de uso, ocupación y tenencia en las veredas de la jurisdicción de Vistahermosa que se hallan al interior del PNN Sierra de la Macarena”</v>
          </cell>
          <cell r="H17" t="str">
            <v>2 CONTRATACIÓN DIRECTA</v>
          </cell>
          <cell r="I17" t="str">
            <v>14 PRESTACIÓN DE SERVICIOS</v>
          </cell>
          <cell r="J17" t="str">
            <v>N/A</v>
          </cell>
          <cell r="K17">
            <v>2420</v>
          </cell>
          <cell r="L17">
            <v>2120</v>
          </cell>
          <cell r="N17">
            <v>43858</v>
          </cell>
          <cell r="P17">
            <v>1337498</v>
          </cell>
          <cell r="Q17">
            <v>14311229</v>
          </cell>
          <cell r="S17" t="str">
            <v>1 PERSONA NATURAL</v>
          </cell>
          <cell r="T17" t="str">
            <v>3 CÉDULA DE CIUDADANÍA</v>
          </cell>
          <cell r="U17">
            <v>1110453687</v>
          </cell>
          <cell r="V17" t="str">
            <v>N/A</v>
          </cell>
          <cell r="W17" t="str">
            <v>11 NO SE DILIGENCIA INFORMACIÓN PARA ESTE FORMULARIO EN ESTE PERÍODO DE REPORTE</v>
          </cell>
          <cell r="X17" t="str">
            <v>N/A</v>
          </cell>
          <cell r="Y17" t="str">
            <v>DAZA ESPINOSA WILMER YEFERSON SMITH</v>
          </cell>
          <cell r="Z17" t="str">
            <v>1 PÓLIZA</v>
          </cell>
          <cell r="AA17" t="str">
            <v>12 SEGUROS DEL ESTADO</v>
          </cell>
          <cell r="AB17" t="str">
            <v>2 CUMPLIMIENTO</v>
          </cell>
          <cell r="AC17">
            <v>43858</v>
          </cell>
          <cell r="AD17" t="str">
            <v>14-46-101037237</v>
          </cell>
          <cell r="AE17" t="str">
            <v>PNN Serranía de la Macarena</v>
          </cell>
          <cell r="AF17" t="str">
            <v>2 SUPERVISOR</v>
          </cell>
          <cell r="AG17" t="str">
            <v>3 CÉDULA DE CIUDADANÍA</v>
          </cell>
          <cell r="AH17">
            <v>51935189</v>
          </cell>
          <cell r="AI17" t="str">
            <v>OLGA LUCIA RUIZ MORALES</v>
          </cell>
          <cell r="AJ17">
            <v>321</v>
          </cell>
          <cell r="AK17" t="str">
            <v>3 NO PACTADOS</v>
          </cell>
          <cell r="AL17">
            <v>43858</v>
          </cell>
          <cell r="AM17">
            <v>43868</v>
          </cell>
          <cell r="AN17" t="str">
            <v>4 NO SE HA ADICIONADO NI EN VALOR y EN TIEMPO</v>
          </cell>
          <cell r="AO17">
            <v>0</v>
          </cell>
          <cell r="AP17">
            <v>0</v>
          </cell>
          <cell r="AR17">
            <v>0</v>
          </cell>
          <cell r="AT17">
            <v>43858</v>
          </cell>
          <cell r="AU17">
            <v>44183</v>
          </cell>
          <cell r="AW17" t="str">
            <v>2. NO</v>
          </cell>
          <cell r="AZ17" t="str">
            <v>2. NO</v>
          </cell>
          <cell r="BA17">
            <v>0</v>
          </cell>
          <cell r="BE17" t="str">
            <v>2020701501900015E</v>
          </cell>
          <cell r="BF17">
            <v>14311229</v>
          </cell>
          <cell r="BH17" t="str">
            <v>https://community.secop.gov.co/Public/Tendering/ContractNoticePhases/View?PPI=CO1.PPI.5517077&amp;isFromPublicArea=True&amp;isModal=False</v>
          </cell>
          <cell r="BI17" t="str">
            <v>VIGENTE</v>
          </cell>
          <cell r="BK17" t="str">
            <v>https://community.secop.gov.co/Public/Tendering/ContractNoticePhases/View?PPI=CO1.PPI.5517077&amp;isFromPublicArea=True&amp;isModal=False</v>
          </cell>
        </row>
        <row r="18">
          <cell r="A18" t="str">
            <v>DTOR-CPS-017-F-2020</v>
          </cell>
          <cell r="B18" t="str">
            <v>1 FONAM</v>
          </cell>
          <cell r="C18" t="str">
            <v>DTOR-CPS-FONAM-017-20</v>
          </cell>
          <cell r="D18">
            <v>17</v>
          </cell>
          <cell r="E18" t="str">
            <v>MUÑOZ SARMIENTO LUIS ARLEY</v>
          </cell>
          <cell r="F18">
            <v>43859</v>
          </cell>
          <cell r="G18" t="str">
            <v>Prestación de servicios técnicos y de apoyo a la gestión en la ejecución de las acciones programas en el plan de ordenamiento ecoturístico del Parque Nacional Natural Chingaza para el año 2020 como aporte al manejo efectivo de los recursos naturales</v>
          </cell>
          <cell r="H18" t="str">
            <v>2 CONTRATACIÓN DIRECTA</v>
          </cell>
          <cell r="I18" t="str">
            <v>14 PRESTACIÓN DE SERVICIOS</v>
          </cell>
          <cell r="J18" t="str">
            <v>N/A</v>
          </cell>
          <cell r="K18">
            <v>8520</v>
          </cell>
          <cell r="L18">
            <v>2720</v>
          </cell>
          <cell r="N18">
            <v>43859</v>
          </cell>
          <cell r="P18">
            <v>2663850</v>
          </cell>
          <cell r="Q18">
            <v>26816090</v>
          </cell>
          <cell r="S18" t="str">
            <v>1 PERSONA NATURAL</v>
          </cell>
          <cell r="T18" t="str">
            <v>3 CÉDULA DE CIUDADANÍA</v>
          </cell>
          <cell r="U18">
            <v>1123860494</v>
          </cell>
          <cell r="V18" t="str">
            <v>N/A</v>
          </cell>
          <cell r="W18" t="str">
            <v>11 NO SE DILIGENCIA INFORMACIÓN PARA ESTE FORMULARIO EN ESTE PERÍODO DE REPORTE</v>
          </cell>
          <cell r="X18" t="str">
            <v>N/A</v>
          </cell>
          <cell r="Y18" t="str">
            <v>MUÑOZ SARMIENTO LUIS ARLEY</v>
          </cell>
          <cell r="Z18" t="str">
            <v>1 PÓLIZA</v>
          </cell>
          <cell r="AA18" t="str">
            <v>12 SEGUROS DEL ESTADO</v>
          </cell>
          <cell r="AB18" t="str">
            <v>2 CUMPLIMIENTO</v>
          </cell>
          <cell r="AC18">
            <v>43859</v>
          </cell>
          <cell r="AD18" t="str">
            <v>14-46-101037355</v>
          </cell>
          <cell r="AE18" t="str">
            <v>PNN Chingaza</v>
          </cell>
          <cell r="AF18" t="str">
            <v>2 SUPERVISOR</v>
          </cell>
          <cell r="AG18" t="str">
            <v>3 CÉDULA DE CIUDADANÍA</v>
          </cell>
          <cell r="AH18">
            <v>11387082</v>
          </cell>
          <cell r="AI18" t="str">
            <v>JUAN CARLOS CLAVIJO FLOREZ</v>
          </cell>
          <cell r="AJ18">
            <v>302</v>
          </cell>
          <cell r="AK18" t="str">
            <v>3 NO PACTADOS</v>
          </cell>
          <cell r="AL18">
            <v>43859</v>
          </cell>
          <cell r="AM18">
            <v>43868</v>
          </cell>
          <cell r="AN18" t="str">
            <v>4 NO SE HA ADICIONADO NI EN VALOR y EN TIEMPO</v>
          </cell>
          <cell r="AO18">
            <v>0</v>
          </cell>
          <cell r="AP18">
            <v>0</v>
          </cell>
          <cell r="AR18">
            <v>0</v>
          </cell>
          <cell r="AT18">
            <v>43859</v>
          </cell>
          <cell r="AU18">
            <v>44165</v>
          </cell>
          <cell r="AW18" t="str">
            <v>2. NO</v>
          </cell>
          <cell r="AZ18" t="str">
            <v>2. NO</v>
          </cell>
          <cell r="BA18">
            <v>0</v>
          </cell>
          <cell r="BE18" t="str">
            <v>2020701501900016E</v>
          </cell>
          <cell r="BF18">
            <v>26816090</v>
          </cell>
          <cell r="BH18" t="str">
            <v>https://community.secop.gov.co/Public/Tendering/ContractNoticePhases/View?PPI=CO1.PPI.5545298&amp;isFromPublicArea=True&amp;isModal=False</v>
          </cell>
          <cell r="BI18" t="str">
            <v>VIGENTE</v>
          </cell>
          <cell r="BK18" t="str">
            <v>https://community.secop.gov.co/Public/Tendering/ContractNoticePhases/View?PPI=CO1.PPI.5545298&amp;isFromPublicArea=True&amp;isModal=False</v>
          </cell>
        </row>
        <row r="19">
          <cell r="A19" t="str">
            <v>DTOR-CPS-018-F-2020</v>
          </cell>
          <cell r="B19" t="str">
            <v>1 FONAM</v>
          </cell>
          <cell r="C19" t="str">
            <v>DTOR-CPS-FONAM-018-20</v>
          </cell>
          <cell r="D19">
            <v>18</v>
          </cell>
          <cell r="E19" t="str">
            <v>NIEVES VARGAS DUVAN CAMILO</v>
          </cell>
          <cell r="F19">
            <v>43859</v>
          </cell>
          <cell r="G19" t="str">
            <v>Prestación de servicios técnicos y de apoyo a la gestión para el desarrollo de actividades relacionadas con el programa de interpretación del patrimonio y la Experiencia de visita en turismo incluyente del Parque Nacional Natural Chingaza.</v>
          </cell>
          <cell r="H19" t="str">
            <v>2 CONTRATACIÓN DIRECTA</v>
          </cell>
          <cell r="I19" t="str">
            <v>14 PRESTACIÓN DE SERVICIOS</v>
          </cell>
          <cell r="J19" t="str">
            <v>N/A</v>
          </cell>
          <cell r="K19">
            <v>8320</v>
          </cell>
          <cell r="L19">
            <v>2820</v>
          </cell>
          <cell r="N19">
            <v>43859</v>
          </cell>
          <cell r="P19">
            <v>2663850</v>
          </cell>
          <cell r="Q19">
            <v>26816090</v>
          </cell>
          <cell r="S19" t="str">
            <v>1 PERSONA NATURAL</v>
          </cell>
          <cell r="T19" t="str">
            <v>3 CÉDULA DE CIUDADANÍA</v>
          </cell>
          <cell r="U19">
            <v>1015396908</v>
          </cell>
          <cell r="V19" t="str">
            <v>N/A</v>
          </cell>
          <cell r="W19" t="str">
            <v>11 NO SE DILIGENCIA INFORMACIÓN PARA ESTE FORMULARIO EN ESTE PERÍODO DE REPORTE</v>
          </cell>
          <cell r="X19" t="str">
            <v>N/A</v>
          </cell>
          <cell r="Y19" t="str">
            <v>NIEVES VARGAS DUVAN CAMILO</v>
          </cell>
          <cell r="Z19" t="str">
            <v>1 PÓLIZA</v>
          </cell>
          <cell r="AA19" t="str">
            <v>12 SEGUROS DEL ESTADO</v>
          </cell>
          <cell r="AB19" t="str">
            <v>2 CUMPLIMIENTO</v>
          </cell>
          <cell r="AC19">
            <v>43859</v>
          </cell>
          <cell r="AD19" t="str">
            <v>14-46-101037356</v>
          </cell>
          <cell r="AE19" t="str">
            <v>PNN Chingaza</v>
          </cell>
          <cell r="AF19" t="str">
            <v>2 SUPERVISOR</v>
          </cell>
          <cell r="AG19" t="str">
            <v>3 CÉDULA DE CIUDADANÍA</v>
          </cell>
          <cell r="AH19">
            <v>11387082</v>
          </cell>
          <cell r="AI19" t="str">
            <v>JUAN CARLOS CLAVIJO FLOREZ</v>
          </cell>
          <cell r="AJ19">
            <v>302</v>
          </cell>
          <cell r="AK19" t="str">
            <v>3 NO PACTADOS</v>
          </cell>
          <cell r="AL19">
            <v>43859</v>
          </cell>
          <cell r="AM19">
            <v>43868</v>
          </cell>
          <cell r="AN19" t="str">
            <v>4 NO SE HA ADICIONADO NI EN VALOR y EN TIEMPO</v>
          </cell>
          <cell r="AO19">
            <v>0</v>
          </cell>
          <cell r="AP19">
            <v>0</v>
          </cell>
          <cell r="AR19">
            <v>0</v>
          </cell>
          <cell r="AT19">
            <v>43859</v>
          </cell>
          <cell r="AU19">
            <v>44165</v>
          </cell>
          <cell r="AW19" t="str">
            <v>2. NO</v>
          </cell>
          <cell r="AZ19" t="str">
            <v>2. NO</v>
          </cell>
          <cell r="BA19">
            <v>0</v>
          </cell>
          <cell r="BE19" t="str">
            <v>2020701501900017E</v>
          </cell>
          <cell r="BF19">
            <v>26816090</v>
          </cell>
          <cell r="BH19" t="str">
            <v>https://community.secop.gov.co/Public/Tendering/ContractNoticePhases/View?PPI=CO1.PPI.5553008&amp;isFromPublicArea=True&amp;isModal=False</v>
          </cell>
          <cell r="BI19" t="str">
            <v>VIGENTE</v>
          </cell>
          <cell r="BK19" t="str">
            <v>https://community.secop.gov.co/Public/Tendering/ContractNoticePhases/View?PPI=CO1.PPI.5553008&amp;isFromPublicArea=True&amp;isModal=False</v>
          </cell>
        </row>
        <row r="20">
          <cell r="A20" t="str">
            <v>DTOR-CPS-019-F-2020</v>
          </cell>
          <cell r="B20" t="str">
            <v>1 FONAM</v>
          </cell>
          <cell r="C20" t="str">
            <v>DTOR-CPS-FONAM-019-20</v>
          </cell>
          <cell r="D20">
            <v>19</v>
          </cell>
          <cell r="E20" t="str">
            <v>GARCIA PULIDO FREDY YAMIT</v>
          </cell>
          <cell r="F20">
            <v>43860</v>
          </cell>
          <cell r="G20" t="str">
            <v>Prestación de servicios técnicos y de apoyo a la gestión en las acciones que se adelantan en las líneas estratégicas de Servicios Ecosistémicos y Cambio Climático, y Prevención, Vigilancia y Control del Parque Nacional Natural Chingaza.</v>
          </cell>
          <cell r="H20" t="str">
            <v>2 CONTRATACIÓN DIRECTA</v>
          </cell>
          <cell r="I20" t="str">
            <v>14 PRESTACIÓN DE SERVICIOS</v>
          </cell>
          <cell r="J20" t="str">
            <v>N/A</v>
          </cell>
          <cell r="K20">
            <v>8420</v>
          </cell>
          <cell r="L20">
            <v>2920</v>
          </cell>
          <cell r="N20">
            <v>43860</v>
          </cell>
          <cell r="P20">
            <v>2663850</v>
          </cell>
          <cell r="Q20">
            <v>28325605</v>
          </cell>
          <cell r="S20" t="str">
            <v>1 PERSONA NATURAL</v>
          </cell>
          <cell r="T20" t="str">
            <v>3 CÉDULA DE CIUDADANÍA</v>
          </cell>
          <cell r="U20">
            <v>1068973963</v>
          </cell>
          <cell r="V20" t="str">
            <v>N/A</v>
          </cell>
          <cell r="W20" t="str">
            <v>11 NO SE DILIGENCIA INFORMACIÓN PARA ESTE FORMULARIO EN ESTE PERÍODO DE REPORTE</v>
          </cell>
          <cell r="X20" t="str">
            <v>N/A</v>
          </cell>
          <cell r="Y20" t="str">
            <v>GARCIA PULIDO FREDY YAMIT</v>
          </cell>
          <cell r="Z20" t="str">
            <v>1 PÓLIZA</v>
          </cell>
          <cell r="AA20" t="str">
            <v>12 SEGUROS DEL ESTADO</v>
          </cell>
          <cell r="AB20" t="str">
            <v>2 CUMPLIMIENTO</v>
          </cell>
          <cell r="AC20">
            <v>43860</v>
          </cell>
          <cell r="AD20" t="str">
            <v>14-46-101037480</v>
          </cell>
          <cell r="AE20" t="str">
            <v>PNN Chingaza</v>
          </cell>
          <cell r="AF20" t="str">
            <v>2 SUPERVISOR</v>
          </cell>
          <cell r="AG20" t="str">
            <v>3 CÉDULA DE CIUDADANÍA</v>
          </cell>
          <cell r="AH20">
            <v>11387082</v>
          </cell>
          <cell r="AI20" t="str">
            <v>JUAN CARLOS CLAVIJO FLOREZ</v>
          </cell>
          <cell r="AJ20">
            <v>319</v>
          </cell>
          <cell r="AK20" t="str">
            <v>3 NO PACTADOS</v>
          </cell>
          <cell r="AL20">
            <v>43860</v>
          </cell>
          <cell r="AM20">
            <v>43868</v>
          </cell>
          <cell r="AN20" t="str">
            <v>4 NO SE HA ADICIONADO NI EN VALOR y EN TIEMPO</v>
          </cell>
          <cell r="AO20">
            <v>0</v>
          </cell>
          <cell r="AP20">
            <v>0</v>
          </cell>
          <cell r="AR20">
            <v>0</v>
          </cell>
          <cell r="AT20">
            <v>43860</v>
          </cell>
          <cell r="AU20">
            <v>44183</v>
          </cell>
          <cell r="AW20" t="str">
            <v>2. NO</v>
          </cell>
          <cell r="AZ20" t="str">
            <v>2. NO</v>
          </cell>
          <cell r="BA20">
            <v>0</v>
          </cell>
          <cell r="BE20" t="str">
            <v>2020701501900018E</v>
          </cell>
          <cell r="BF20">
            <v>28325605</v>
          </cell>
          <cell r="BH20" t="str">
            <v>https://community.secop.gov.co/Public/Tendering/ContractNoticePhases/View?PPI=CO1.PPI.5580546&amp;isFromPublicArea=True&amp;isModal=False</v>
          </cell>
          <cell r="BI20" t="str">
            <v>VIGENTE</v>
          </cell>
          <cell r="BK20" t="str">
            <v>https://community.secop.gov.co/Public/Tendering/ContractNoticePhases/View?PPI=CO1.PPI.5580546&amp;isFromPublicArea=True&amp;isModal=False</v>
          </cell>
        </row>
        <row r="21">
          <cell r="A21" t="str">
            <v>DTOR-CPS-020-F-2020</v>
          </cell>
          <cell r="B21" t="str">
            <v>1 FONAM</v>
          </cell>
          <cell r="C21" t="str">
            <v>DTOR-CPS-FONAM-020-20</v>
          </cell>
          <cell r="D21">
            <v>20</v>
          </cell>
          <cell r="E21" t="str">
            <v>ROLDAN GARZON AUGUSTO</v>
          </cell>
          <cell r="F21">
            <v>43860</v>
          </cell>
          <cell r="G21" t="str">
            <v>Prestación de servicios técnicos y de apoyo a la gestión para la planificación y desarrollo de la construcción y mantenimiento de infraestructura ecoturística en el Parque Nacional Natural Chingaza.</v>
          </cell>
          <cell r="H21" t="str">
            <v>2 CONTRATACIÓN DIRECTA</v>
          </cell>
          <cell r="I21" t="str">
            <v>14 PRESTACIÓN DE SERVICIOS</v>
          </cell>
          <cell r="J21" t="str">
            <v>N/A</v>
          </cell>
          <cell r="K21">
            <v>8920</v>
          </cell>
          <cell r="L21">
            <v>3020</v>
          </cell>
          <cell r="N21">
            <v>43860</v>
          </cell>
          <cell r="P21">
            <v>2663850</v>
          </cell>
          <cell r="Q21">
            <v>28325605</v>
          </cell>
          <cell r="S21" t="str">
            <v>1 PERSONA NATURAL</v>
          </cell>
          <cell r="T21" t="str">
            <v>3 CÉDULA DE CIUDADANÍA</v>
          </cell>
          <cell r="U21">
            <v>3099924</v>
          </cell>
          <cell r="V21" t="str">
            <v>N/A</v>
          </cell>
          <cell r="W21" t="str">
            <v>11 NO SE DILIGENCIA INFORMACIÓN PARA ESTE FORMULARIO EN ESTE PERÍODO DE REPORTE</v>
          </cell>
          <cell r="X21" t="str">
            <v>N/A</v>
          </cell>
          <cell r="Y21" t="str">
            <v>ROLDAN GARZON AUGUSTO</v>
          </cell>
          <cell r="Z21" t="str">
            <v>1 PÓLIZA</v>
          </cell>
          <cell r="AA21" t="str">
            <v>12 SEGUROS DEL ESTADO</v>
          </cell>
          <cell r="AB21" t="str">
            <v>2 CUMPLIMIENTO</v>
          </cell>
          <cell r="AC21">
            <v>43860</v>
          </cell>
          <cell r="AD21" t="str">
            <v>10-46-101037447</v>
          </cell>
          <cell r="AE21" t="str">
            <v>PNN Chingaza</v>
          </cell>
          <cell r="AF21" t="str">
            <v>2 SUPERVISOR</v>
          </cell>
          <cell r="AG21" t="str">
            <v>3 CÉDULA DE CIUDADANÍA</v>
          </cell>
          <cell r="AH21">
            <v>11387082</v>
          </cell>
          <cell r="AI21" t="str">
            <v>JUAN CARLOS CLAVIJO FLOREZ</v>
          </cell>
          <cell r="AJ21">
            <v>319</v>
          </cell>
          <cell r="AK21" t="str">
            <v>3 NO PACTADOS</v>
          </cell>
          <cell r="AL21">
            <v>43860</v>
          </cell>
          <cell r="AM21">
            <v>43868</v>
          </cell>
          <cell r="AN21" t="str">
            <v>4 NO SE HA ADICIONADO NI EN VALOR y EN TIEMPO</v>
          </cell>
          <cell r="AO21">
            <v>0</v>
          </cell>
          <cell r="AP21">
            <v>0</v>
          </cell>
          <cell r="AR21">
            <v>0</v>
          </cell>
          <cell r="AT21">
            <v>43860</v>
          </cell>
          <cell r="AU21">
            <v>44183</v>
          </cell>
          <cell r="AW21" t="str">
            <v>2. NO</v>
          </cell>
          <cell r="AZ21" t="str">
            <v>2. NO</v>
          </cell>
          <cell r="BA21">
            <v>0</v>
          </cell>
          <cell r="BE21" t="str">
            <v>2020701501900019E</v>
          </cell>
          <cell r="BF21">
            <v>28325605</v>
          </cell>
          <cell r="BH21" t="str">
            <v>https://community.secop.gov.co/Public/Tendering/ContractNoticePhases/View?PPI=CO1.PPI.5582842&amp;isFromPublicArea=True&amp;isModal=False</v>
          </cell>
          <cell r="BI21" t="str">
            <v>VIGENTE</v>
          </cell>
          <cell r="BK21" t="str">
            <v>https://community.secop.gov.co/Public/Tendering/ContractNoticePhases/View?PPI=CO1.PPI.5582842&amp;isFromPublicArea=True&amp;isModal=False</v>
          </cell>
        </row>
        <row r="22">
          <cell r="A22" t="str">
            <v>DTOR-CPS-021-F-2020</v>
          </cell>
          <cell r="B22" t="str">
            <v>1 FONAM</v>
          </cell>
          <cell r="C22" t="str">
            <v>DTOR-CPS-FONAM-021-20</v>
          </cell>
          <cell r="D22">
            <v>21</v>
          </cell>
          <cell r="E22" t="str">
            <v>HERNANDEZ CORTES BLADIMIR</v>
          </cell>
          <cell r="F22">
            <v>43860</v>
          </cell>
          <cell r="G22" t="str">
            <v>Prestación de servicios técnicos y de apoyo a la implementación del protocolo de Prevención, Vigilancia y Control en los sectores de manejo del Parque Nacional Natural Chingaza y su zona de influencia.</v>
          </cell>
          <cell r="H22" t="str">
            <v>2 CONTRATACIÓN DIRECTA</v>
          </cell>
          <cell r="I22" t="str">
            <v>14 PRESTACIÓN DE SERVICIOS</v>
          </cell>
          <cell r="J22" t="str">
            <v>N/A</v>
          </cell>
          <cell r="K22">
            <v>8720</v>
          </cell>
          <cell r="L22">
            <v>3120</v>
          </cell>
          <cell r="N22">
            <v>43860</v>
          </cell>
          <cell r="P22">
            <v>2663850</v>
          </cell>
          <cell r="Q22">
            <v>26727295</v>
          </cell>
          <cell r="S22" t="str">
            <v>1 PERSONA NATURAL</v>
          </cell>
          <cell r="T22" t="str">
            <v>3 CÉDULA DE CIUDADANÍA</v>
          </cell>
          <cell r="U22">
            <v>5820177</v>
          </cell>
          <cell r="V22" t="str">
            <v>N/A</v>
          </cell>
          <cell r="W22" t="str">
            <v>11 NO SE DILIGENCIA INFORMACIÓN PARA ESTE FORMULARIO EN ESTE PERÍODO DE REPORTE</v>
          </cell>
          <cell r="X22" t="str">
            <v>N/A</v>
          </cell>
          <cell r="Y22" t="str">
            <v>HERNANDEZ CORTES BLADIMIR</v>
          </cell>
          <cell r="Z22" t="str">
            <v>1 PÓLIZA</v>
          </cell>
          <cell r="AA22" t="str">
            <v>12 SEGUROS DEL ESTADO</v>
          </cell>
          <cell r="AB22" t="str">
            <v>2 CUMPLIMIENTO</v>
          </cell>
          <cell r="AC22">
            <v>43860</v>
          </cell>
          <cell r="AD22" t="str">
            <v>14-46-101037443</v>
          </cell>
          <cell r="AE22" t="str">
            <v>PNN Chingaza</v>
          </cell>
          <cell r="AF22" t="str">
            <v>2 SUPERVISOR</v>
          </cell>
          <cell r="AG22" t="str">
            <v>3 CÉDULA DE CIUDADANÍA</v>
          </cell>
          <cell r="AH22">
            <v>11387082</v>
          </cell>
          <cell r="AI22" t="str">
            <v>JUAN CARLOS CLAVIJO FLOREZ</v>
          </cell>
          <cell r="AJ22">
            <v>301</v>
          </cell>
          <cell r="AK22" t="str">
            <v>3 NO PACTADOS</v>
          </cell>
          <cell r="AL22">
            <v>43860</v>
          </cell>
          <cell r="AM22">
            <v>43868</v>
          </cell>
          <cell r="AN22" t="str">
            <v>4 NO SE HA ADICIONADO NI EN VALOR y EN TIEMPO</v>
          </cell>
          <cell r="AO22">
            <v>0</v>
          </cell>
          <cell r="AP22">
            <v>0</v>
          </cell>
          <cell r="AR22">
            <v>0</v>
          </cell>
          <cell r="AT22">
            <v>43860</v>
          </cell>
          <cell r="AU22">
            <v>44165</v>
          </cell>
          <cell r="AW22" t="str">
            <v>2. NO</v>
          </cell>
          <cell r="AZ22" t="str">
            <v>2. NO</v>
          </cell>
          <cell r="BA22">
            <v>0</v>
          </cell>
          <cell r="BE22" t="str">
            <v>2020701501900020E</v>
          </cell>
          <cell r="BF22">
            <v>26727295</v>
          </cell>
          <cell r="BH22" t="str">
            <v>https://community.secop.gov.co/Public/Tendering/ContractNoticePhases/View?PPI=CO1.PPI.5583176&amp;isFromPublicArea=True&amp;isModal=False</v>
          </cell>
          <cell r="BI22" t="str">
            <v>VIGENTE</v>
          </cell>
          <cell r="BK22" t="str">
            <v>https://community.secop.gov.co/Public/Tendering/ContractNoticePhases/View?PPI=CO1.PPI.5583176&amp;isFromPublicArea=True&amp;isModal=False</v>
          </cell>
        </row>
        <row r="23">
          <cell r="A23" t="str">
            <v>DTOR-CPS-022-F-2020</v>
          </cell>
          <cell r="B23" t="str">
            <v>1 FONAM</v>
          </cell>
          <cell r="C23" t="str">
            <v>DTOR-CPS-FONAM-022-20</v>
          </cell>
          <cell r="D23">
            <v>22</v>
          </cell>
          <cell r="E23" t="str">
            <v>AVELLANEDA FREDY ENRIQUE</v>
          </cell>
          <cell r="F23">
            <v>43860</v>
          </cell>
          <cell r="G23" t="str">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ell>
          <cell r="H23" t="str">
            <v>2 CONTRATACIÓN DIRECTA</v>
          </cell>
          <cell r="I23" t="str">
            <v>14 PRESTACIÓN DE SERVICIOS</v>
          </cell>
          <cell r="J23" t="str">
            <v>N/A</v>
          </cell>
          <cell r="K23">
            <v>8820</v>
          </cell>
          <cell r="L23">
            <v>3220</v>
          </cell>
          <cell r="N23">
            <v>43860</v>
          </cell>
          <cell r="P23">
            <v>2206872</v>
          </cell>
          <cell r="Q23">
            <v>23466406</v>
          </cell>
          <cell r="S23" t="str">
            <v>1 PERSONA NATURAL</v>
          </cell>
          <cell r="T23" t="str">
            <v>3 CÉDULA DE CIUDADANÍA</v>
          </cell>
          <cell r="U23">
            <v>11350370</v>
          </cell>
          <cell r="V23" t="str">
            <v>N/A</v>
          </cell>
          <cell r="W23" t="str">
            <v>11 NO SE DILIGENCIA INFORMACIÓN PARA ESTE FORMULARIO EN ESTE PERÍODO DE REPORTE</v>
          </cell>
          <cell r="X23" t="str">
            <v>N/A</v>
          </cell>
          <cell r="Y23" t="str">
            <v>AVELLANEDA FREDY ENRIQUE</v>
          </cell>
          <cell r="Z23" t="str">
            <v>1 PÓLIZA</v>
          </cell>
          <cell r="AA23" t="str">
            <v>12 SEGUROS DEL ESTADO</v>
          </cell>
          <cell r="AB23" t="str">
            <v>2 CUMPLIMIENTO</v>
          </cell>
          <cell r="AC23">
            <v>43860</v>
          </cell>
          <cell r="AD23" t="str">
            <v>10-46-101037481</v>
          </cell>
          <cell r="AE23" t="str">
            <v>PNN Chingaza</v>
          </cell>
          <cell r="AF23" t="str">
            <v>2 SUPERVISOR</v>
          </cell>
          <cell r="AG23" t="str">
            <v>3 CÉDULA DE CIUDADANÍA</v>
          </cell>
          <cell r="AH23">
            <v>11387082</v>
          </cell>
          <cell r="AI23" t="str">
            <v>JUAN CARLOS CLAVIJO FLOREZ</v>
          </cell>
          <cell r="AJ23">
            <v>319</v>
          </cell>
          <cell r="AK23" t="str">
            <v>3 NO PACTADOS</v>
          </cell>
          <cell r="AL23">
            <v>43860</v>
          </cell>
          <cell r="AM23">
            <v>43868</v>
          </cell>
          <cell r="AN23" t="str">
            <v>4 NO SE HA ADICIONADO NI EN VALOR y EN TIEMPO</v>
          </cell>
          <cell r="AO23">
            <v>0</v>
          </cell>
          <cell r="AP23">
            <v>0</v>
          </cell>
          <cell r="AR23">
            <v>0</v>
          </cell>
          <cell r="AT23">
            <v>43860</v>
          </cell>
          <cell r="AU23">
            <v>44183</v>
          </cell>
          <cell r="AW23" t="str">
            <v>2. NO</v>
          </cell>
          <cell r="AZ23" t="str">
            <v>2. NO</v>
          </cell>
          <cell r="BA23">
            <v>0</v>
          </cell>
          <cell r="BE23" t="str">
            <v>2020701501900021E</v>
          </cell>
          <cell r="BF23">
            <v>23466406</v>
          </cell>
          <cell r="BH23" t="str">
            <v>https://community.secop.gov.co/Public/Tendering/ContractNoticePhases/View?PPI=CO1.PPI.5583176&amp;isFromPublicArea=True&amp;isModal=False</v>
          </cell>
          <cell r="BI23" t="str">
            <v>VIGENTE</v>
          </cell>
          <cell r="BK23" t="str">
            <v>https://community.secop.gov.co/Public/Tendering/ContractNoticePhases/View?PPI=CO1.PPI.5583176&amp;isFromPublicArea=True&amp;isModal=False</v>
          </cell>
        </row>
        <row r="24">
          <cell r="A24" t="str">
            <v>DTOR-CPS-023-F-2020</v>
          </cell>
          <cell r="B24" t="str">
            <v>1 FONAM</v>
          </cell>
          <cell r="C24" t="str">
            <v>DTOR-CPS-FONAM-023-20</v>
          </cell>
          <cell r="D24">
            <v>23</v>
          </cell>
          <cell r="E24" t="str">
            <v>PATIÑO LOPEZ ORLANDO</v>
          </cell>
          <cell r="F24">
            <v>43864</v>
          </cell>
          <cell r="G24" t="str">
            <v>Prestación de servicios profesionales y de apoyo a la gestión para orientar la planeación y seguimiento a la línea estratégica Prevención Vigilancia y Control del Parque Nacional Natural Chingaza.</v>
          </cell>
          <cell r="H24" t="str">
            <v>2 CONTRATACIÓN DIRECTA</v>
          </cell>
          <cell r="I24" t="str">
            <v>14 PRESTACIÓN DE SERVICIOS</v>
          </cell>
          <cell r="J24" t="str">
            <v>N/A</v>
          </cell>
          <cell r="K24">
            <v>9620</v>
          </cell>
          <cell r="L24">
            <v>4120</v>
          </cell>
          <cell r="N24">
            <v>43864</v>
          </cell>
          <cell r="P24">
            <v>5971344</v>
          </cell>
          <cell r="Q24">
            <v>62898157</v>
          </cell>
          <cell r="S24" t="str">
            <v>1 PERSONA NATURAL</v>
          </cell>
          <cell r="T24" t="str">
            <v>3 CÉDULA DE CIUDADANÍA</v>
          </cell>
          <cell r="U24">
            <v>4173445</v>
          </cell>
          <cell r="V24" t="str">
            <v>N/A</v>
          </cell>
          <cell r="W24" t="str">
            <v>11 NO SE DILIGENCIA INFORMACIÓN PARA ESTE FORMULARIO EN ESTE PERÍODO DE REPORTE</v>
          </cell>
          <cell r="X24" t="str">
            <v>N/A</v>
          </cell>
          <cell r="Y24" t="str">
            <v>PATIÑO LOPEZ ORLANDO</v>
          </cell>
          <cell r="Z24" t="str">
            <v>1 PÓLIZA</v>
          </cell>
          <cell r="AA24" t="str">
            <v>12 SEGUROS DEL ESTADO</v>
          </cell>
          <cell r="AB24" t="str">
            <v>2 CUMPLIMIENTO</v>
          </cell>
          <cell r="AC24">
            <v>43864</v>
          </cell>
          <cell r="AD24" t="str">
            <v>14-46-101037824</v>
          </cell>
          <cell r="AE24" t="str">
            <v>PNN Chingaza</v>
          </cell>
          <cell r="AF24" t="str">
            <v>2 SUPERVISOR</v>
          </cell>
          <cell r="AG24" t="str">
            <v>3 CÉDULA DE CIUDADANÍA</v>
          </cell>
          <cell r="AH24">
            <v>11387082</v>
          </cell>
          <cell r="AI24" t="str">
            <v>JUAN CARLOS CLAVIJO FLOREZ</v>
          </cell>
          <cell r="AJ24">
            <v>316</v>
          </cell>
          <cell r="AK24" t="str">
            <v>3 NO PACTADOS</v>
          </cell>
          <cell r="AL24">
            <v>43864</v>
          </cell>
          <cell r="AM24">
            <v>43868</v>
          </cell>
          <cell r="AN24" t="str">
            <v>4 NO SE HA ADICIONADO NI EN VALOR y EN TIEMPO</v>
          </cell>
          <cell r="AO24">
            <v>0</v>
          </cell>
          <cell r="AP24">
            <v>0</v>
          </cell>
          <cell r="AR24">
            <v>0</v>
          </cell>
          <cell r="AT24">
            <v>43864</v>
          </cell>
          <cell r="AU24">
            <v>44183</v>
          </cell>
          <cell r="AW24" t="str">
            <v>2. NO</v>
          </cell>
          <cell r="AZ24" t="str">
            <v>2. NO</v>
          </cell>
          <cell r="BA24">
            <v>0</v>
          </cell>
          <cell r="BE24" t="str">
            <v>2020701501900022E</v>
          </cell>
          <cell r="BF24">
            <v>62898157</v>
          </cell>
          <cell r="BH24" t="str">
            <v>https://community.secop.gov.co/Public/Tendering/ContractNoticePhases/View?PPI=CO1.PPI.5659403&amp;isFromPublicArea=True&amp;isModal=False</v>
          </cell>
          <cell r="BI24" t="str">
            <v>VIGENTE</v>
          </cell>
          <cell r="BK24" t="str">
            <v>https://community.secop.gov.co/Public/Tendering/ContractNoticePhases/View?PPI=CO1.PPI.5659403&amp;isFromPublicArea=True&amp;isModal=False</v>
          </cell>
        </row>
        <row r="25">
          <cell r="A25" t="str">
            <v>DTOR-CPS-024-F-2020</v>
          </cell>
          <cell r="B25" t="str">
            <v>1 FONAM</v>
          </cell>
          <cell r="C25" t="str">
            <v>DTOR-CPS-FONAM-024-20</v>
          </cell>
          <cell r="D25">
            <v>24</v>
          </cell>
          <cell r="E25" t="str">
            <v>BALAGUERA ALVAREZ MIRYAM STELLA</v>
          </cell>
          <cell r="F25">
            <v>43864</v>
          </cell>
          <cell r="G25" t="str">
            <v>Prestación de servicios de apoyo a la gestión del Parque Nacional Natural Chingaza para la implementación del Plan de Ordenamiento Ecoturístico en el marco del proyecto de inversión para la Administración de los recursos provenientes de la tasa por uso de agua.</v>
          </cell>
          <cell r="H25" t="str">
            <v>2 CONTRATACIÓN DIRECTA</v>
          </cell>
          <cell r="I25" t="str">
            <v>14 PRESTACIÓN DE SERVICIOS</v>
          </cell>
          <cell r="J25" t="str">
            <v>N/A</v>
          </cell>
          <cell r="K25">
            <v>9420</v>
          </cell>
          <cell r="L25">
            <v>4220</v>
          </cell>
          <cell r="N25">
            <v>43864</v>
          </cell>
          <cell r="P25">
            <v>1337498</v>
          </cell>
          <cell r="Q25">
            <v>14088312</v>
          </cell>
          <cell r="S25" t="str">
            <v>1 PERSONA NATURAL</v>
          </cell>
          <cell r="T25" t="str">
            <v>3 CÉDULA DE CIUDADANÍA</v>
          </cell>
          <cell r="U25">
            <v>23495461</v>
          </cell>
          <cell r="V25" t="str">
            <v>N/A</v>
          </cell>
          <cell r="W25" t="str">
            <v>11 NO SE DILIGENCIA INFORMACIÓN PARA ESTE FORMULARIO EN ESTE PERÍODO DE REPORTE</v>
          </cell>
          <cell r="X25" t="str">
            <v>N/A</v>
          </cell>
          <cell r="Y25" t="str">
            <v>BALAGUERA ALVAREZ MIRYAM STELLA</v>
          </cell>
          <cell r="Z25" t="str">
            <v>1 PÓLIZA</v>
          </cell>
          <cell r="AA25" t="str">
            <v>12 SEGUROS DEL ESTADO</v>
          </cell>
          <cell r="AB25" t="str">
            <v>2 CUMPLIMIENTO</v>
          </cell>
          <cell r="AC25">
            <v>43864</v>
          </cell>
          <cell r="AD25" t="str">
            <v>14-46-101037827</v>
          </cell>
          <cell r="AE25" t="str">
            <v>PNN Chingaza</v>
          </cell>
          <cell r="AF25" t="str">
            <v>2 SUPERVISOR</v>
          </cell>
          <cell r="AG25" t="str">
            <v>3 CÉDULA DE CIUDADANÍA</v>
          </cell>
          <cell r="AH25">
            <v>11387082</v>
          </cell>
          <cell r="AI25" t="str">
            <v>JUAN CARLOS CLAVIJO FLOREZ</v>
          </cell>
          <cell r="AJ25">
            <v>316</v>
          </cell>
          <cell r="AK25" t="str">
            <v>3 NO PACTADOS</v>
          </cell>
          <cell r="AL25">
            <v>43864</v>
          </cell>
          <cell r="AM25">
            <v>43868</v>
          </cell>
          <cell r="AN25" t="str">
            <v>4 NO SE HA ADICIONADO NI EN VALOR y EN TIEMPO</v>
          </cell>
          <cell r="AO25">
            <v>0</v>
          </cell>
          <cell r="AP25">
            <v>0</v>
          </cell>
          <cell r="AR25">
            <v>0</v>
          </cell>
          <cell r="AT25">
            <v>43864</v>
          </cell>
          <cell r="AU25">
            <v>44183</v>
          </cell>
          <cell r="AW25" t="str">
            <v>2. NO</v>
          </cell>
          <cell r="AZ25" t="str">
            <v>2. NO</v>
          </cell>
          <cell r="BA25">
            <v>0</v>
          </cell>
          <cell r="BE25" t="str">
            <v>2020701501900023E</v>
          </cell>
          <cell r="BF25">
            <v>14088312</v>
          </cell>
          <cell r="BH25" t="str">
            <v>https://community.secop.gov.co/Public/Tendering/ContractNoticePhases/View?PPI=CO1.PPI.5660934&amp;isFromPublicArea=True&amp;isModal=False</v>
          </cell>
          <cell r="BI25" t="str">
            <v>VIGENTE</v>
          </cell>
          <cell r="BK25" t="str">
            <v>https://community.secop.gov.co/Public/Tendering/ContractNoticePhases/View?PPI=CO1.PPI.5660934&amp;isFromPublicArea=True&amp;isModal=False</v>
          </cell>
        </row>
        <row r="26">
          <cell r="A26" t="str">
            <v>DTOR-CPS-025-F-2020</v>
          </cell>
          <cell r="B26" t="str">
            <v>1 FONAM</v>
          </cell>
          <cell r="C26" t="str">
            <v>DTOR-CPS-FONAM-025-20</v>
          </cell>
          <cell r="D26">
            <v>25</v>
          </cell>
          <cell r="E26" t="str">
            <v>RODRIGUEZ ACOSTA OSCAR ARTURO</v>
          </cell>
          <cell r="F26">
            <v>43864</v>
          </cell>
          <cell r="G26" t="str">
            <v>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v>
          </cell>
          <cell r="H26" t="str">
            <v>2 CONTRATACIÓN DIRECTA</v>
          </cell>
          <cell r="I26" t="str">
            <v>14 PRESTACIÓN DE SERVICIOS</v>
          </cell>
          <cell r="J26" t="str">
            <v>N/A</v>
          </cell>
          <cell r="K26">
            <v>9520</v>
          </cell>
          <cell r="L26">
            <v>4320</v>
          </cell>
          <cell r="N26">
            <v>43864</v>
          </cell>
          <cell r="P26">
            <v>1337498</v>
          </cell>
          <cell r="Q26">
            <v>14088312</v>
          </cell>
          <cell r="S26" t="str">
            <v>1 PERSONA NATURAL</v>
          </cell>
          <cell r="T26" t="str">
            <v>3 CÉDULA DE CIUDADANÍA</v>
          </cell>
          <cell r="U26">
            <v>1069852667</v>
          </cell>
          <cell r="V26" t="str">
            <v>N/A</v>
          </cell>
          <cell r="W26" t="str">
            <v>11 NO SE DILIGENCIA INFORMACIÓN PARA ESTE FORMULARIO EN ESTE PERÍODO DE REPORTE</v>
          </cell>
          <cell r="X26" t="str">
            <v>N/A</v>
          </cell>
          <cell r="Y26" t="str">
            <v>RODRIGUEZ ACOSTA OSCAR ARTURO</v>
          </cell>
          <cell r="Z26" t="str">
            <v>1 PÓLIZA</v>
          </cell>
          <cell r="AA26" t="str">
            <v>12 SEGUROS DEL ESTADO</v>
          </cell>
          <cell r="AB26" t="str">
            <v>2 CUMPLIMIENTO</v>
          </cell>
          <cell r="AC26">
            <v>43864</v>
          </cell>
          <cell r="AD26" t="str">
            <v>14-46-101037823</v>
          </cell>
          <cell r="AE26" t="str">
            <v>PNN Chingaza</v>
          </cell>
          <cell r="AF26" t="str">
            <v>2 SUPERVISOR</v>
          </cell>
          <cell r="AG26" t="str">
            <v>3 CÉDULA DE CIUDADANÍA</v>
          </cell>
          <cell r="AH26">
            <v>11387082</v>
          </cell>
          <cell r="AI26" t="str">
            <v>JUAN CARLOS CLAVIJO FLOREZ</v>
          </cell>
          <cell r="AJ26">
            <v>316</v>
          </cell>
          <cell r="AK26" t="str">
            <v>3 NO PACTADOS</v>
          </cell>
          <cell r="AL26">
            <v>43864</v>
          </cell>
          <cell r="AM26">
            <v>43868</v>
          </cell>
          <cell r="AN26" t="str">
            <v>4 NO SE HA ADICIONADO NI EN VALOR y EN TIEMPO</v>
          </cell>
          <cell r="AO26">
            <v>0</v>
          </cell>
          <cell r="AP26">
            <v>0</v>
          </cell>
          <cell r="AR26">
            <v>0</v>
          </cell>
          <cell r="AT26">
            <v>43864</v>
          </cell>
          <cell r="AU26">
            <v>44183</v>
          </cell>
          <cell r="AW26" t="str">
            <v>2. NO</v>
          </cell>
          <cell r="AZ26" t="str">
            <v>2. NO</v>
          </cell>
          <cell r="BA26">
            <v>0</v>
          </cell>
          <cell r="BE26" t="str">
            <v>2020701501900024E</v>
          </cell>
          <cell r="BF26">
            <v>14088312</v>
          </cell>
          <cell r="BH26" t="str">
            <v>https://community.secop.gov.co/Public/Tendering/ContractNoticePhases/View?PPI=CO1.PPI.5662424&amp;isFromPublicArea=True&amp;isModal=False</v>
          </cell>
          <cell r="BI26" t="str">
            <v>VIGENTE</v>
          </cell>
          <cell r="BK26" t="str">
            <v>https://community.secop.gov.co/Public/Tendering/ContractNoticePhases/View?PPI=CO1.PPI.5662424&amp;isFromPublicArea=True&amp;isModal=False</v>
          </cell>
        </row>
        <row r="27">
          <cell r="A27" t="str">
            <v>DTOR-CPS-026-F-2020</v>
          </cell>
          <cell r="B27" t="str">
            <v>1 FONAM</v>
          </cell>
          <cell r="C27" t="str">
            <v>DTOR-CPS-FONAM-026-20</v>
          </cell>
          <cell r="D27">
            <v>26</v>
          </cell>
          <cell r="E27" t="str">
            <v>BEJARANO MONDRAGON DUMAR ANTONIO</v>
          </cell>
          <cell r="F27">
            <v>43864</v>
          </cell>
          <cell r="G27" t="str">
            <v>Prestación de servicios de apoyo a la gestión de la línea de Prevención, Vigilancia y Control en articulación con las demás líneas estratégicas del Parque Nacional Natural Chingaza.</v>
          </cell>
          <cell r="H27" t="str">
            <v>2 CONTRATACIÓN DIRECTA</v>
          </cell>
          <cell r="I27" t="str">
            <v>14 PRESTACIÓN DE SERVICIOS</v>
          </cell>
          <cell r="J27" t="str">
            <v>N/A</v>
          </cell>
          <cell r="K27">
            <v>9320</v>
          </cell>
          <cell r="L27">
            <v>4420</v>
          </cell>
          <cell r="N27">
            <v>43864</v>
          </cell>
          <cell r="P27">
            <v>1337498</v>
          </cell>
          <cell r="Q27">
            <v>14088312</v>
          </cell>
          <cell r="S27" t="str">
            <v>1 PERSONA NATURAL</v>
          </cell>
          <cell r="T27" t="str">
            <v>3 CÉDULA DE CIUDADANÍA</v>
          </cell>
          <cell r="U27">
            <v>1069900717</v>
          </cell>
          <cell r="V27" t="str">
            <v>N/A</v>
          </cell>
          <cell r="W27" t="str">
            <v>11 NO SE DILIGENCIA INFORMACIÓN PARA ESTE FORMULARIO EN ESTE PERÍODO DE REPORTE</v>
          </cell>
          <cell r="X27" t="str">
            <v>N/A</v>
          </cell>
          <cell r="Y27" t="str">
            <v>BEJARANO MONDRAGON DUMAR ANTONIO</v>
          </cell>
          <cell r="Z27" t="str">
            <v>1 PÓLIZA</v>
          </cell>
          <cell r="AA27" t="str">
            <v>12 SEGUROS DEL ESTADO</v>
          </cell>
          <cell r="AB27" t="str">
            <v>2 CUMPLIMIENTO</v>
          </cell>
          <cell r="AC27">
            <v>43864</v>
          </cell>
          <cell r="AD27" t="str">
            <v>14-46-101037826</v>
          </cell>
          <cell r="AE27" t="str">
            <v>PNN Chingaza</v>
          </cell>
          <cell r="AF27" t="str">
            <v>2 SUPERVISOR</v>
          </cell>
          <cell r="AG27" t="str">
            <v>3 CÉDULA DE CIUDADANÍA</v>
          </cell>
          <cell r="AH27">
            <v>11387082</v>
          </cell>
          <cell r="AI27" t="str">
            <v>JUAN CARLOS CLAVIJO FLOREZ</v>
          </cell>
          <cell r="AJ27">
            <v>316</v>
          </cell>
          <cell r="AK27" t="str">
            <v>3 NO PACTADOS</v>
          </cell>
          <cell r="AL27">
            <v>43864</v>
          </cell>
          <cell r="AM27">
            <v>43868</v>
          </cell>
          <cell r="AN27" t="str">
            <v>4 NO SE HA ADICIONADO NI EN VALOR y EN TIEMPO</v>
          </cell>
          <cell r="AO27">
            <v>0</v>
          </cell>
          <cell r="AP27">
            <v>0</v>
          </cell>
          <cell r="AR27">
            <v>0</v>
          </cell>
          <cell r="AT27">
            <v>43864</v>
          </cell>
          <cell r="AU27">
            <v>44183</v>
          </cell>
          <cell r="AW27" t="str">
            <v>2. NO</v>
          </cell>
          <cell r="AZ27" t="str">
            <v>2. NO</v>
          </cell>
          <cell r="BA27">
            <v>0</v>
          </cell>
          <cell r="BE27" t="str">
            <v>2020701501900025E</v>
          </cell>
          <cell r="BF27">
            <v>14088312</v>
          </cell>
          <cell r="BH27" t="str">
            <v>https://community.secop.gov.co/Public/Tendering/ContractNoticePhases/View?PPI=CO1.PPI.5662450&amp;isFromPublicArea=True&amp;isModal=False</v>
          </cell>
          <cell r="BI27" t="str">
            <v>VIGENTE</v>
          </cell>
          <cell r="BK27" t="str">
            <v>https://community.secop.gov.co/Public/Tendering/ContractNoticePhases/View?PPI=CO1.PPI.5662450&amp;isFromPublicArea=True&amp;isModal=False</v>
          </cell>
        </row>
        <row r="28">
          <cell r="A28" t="str">
            <v>DTOR-CPS-027-F-2020</v>
          </cell>
          <cell r="B28" t="str">
            <v>1 FONAM</v>
          </cell>
          <cell r="C28" t="str">
            <v>DTOR-CPS-FONAM-027-20</v>
          </cell>
          <cell r="D28">
            <v>27</v>
          </cell>
          <cell r="E28" t="str">
            <v>VALENCIA ARBOLEDA JORGE IVAN</v>
          </cell>
          <cell r="F28">
            <v>43864</v>
          </cell>
          <cell r="G28" t="str">
            <v>Prestación de servicios operativos y apoyo a la gestión en la obtención de información de monitoreo de estado presión de los VOC y estrategias de manejo de acuerdo al programa de monitoreo.</v>
          </cell>
          <cell r="H28" t="str">
            <v>2 CONTRATACIÓN DIRECTA</v>
          </cell>
          <cell r="I28" t="str">
            <v>14 PRESTACIÓN DE SERVICIOS</v>
          </cell>
          <cell r="J28" t="str">
            <v>N/A</v>
          </cell>
          <cell r="K28">
            <v>8620</v>
          </cell>
          <cell r="L28">
            <v>4520</v>
          </cell>
          <cell r="N28">
            <v>43864</v>
          </cell>
          <cell r="P28">
            <v>1337498</v>
          </cell>
          <cell r="Q28">
            <v>14088312</v>
          </cell>
          <cell r="S28" t="str">
            <v>1 PERSONA NATURAL</v>
          </cell>
          <cell r="T28" t="str">
            <v>3 CÉDULA DE CIUDADANÍA</v>
          </cell>
          <cell r="U28">
            <v>10304277</v>
          </cell>
          <cell r="V28" t="str">
            <v>N/A</v>
          </cell>
          <cell r="W28" t="str">
            <v>11 NO SE DILIGENCIA INFORMACIÓN PARA ESTE FORMULARIO EN ESTE PERÍODO DE REPORTE</v>
          </cell>
          <cell r="X28" t="str">
            <v>N/A</v>
          </cell>
          <cell r="Y28" t="str">
            <v>VALENCIA ARBOLEDA JORGE IVAN</v>
          </cell>
          <cell r="Z28" t="str">
            <v>1 PÓLIZA</v>
          </cell>
          <cell r="AA28" t="str">
            <v>12 SEGUROS DEL ESTADO</v>
          </cell>
          <cell r="AB28" t="str">
            <v>2 CUMPLIMIENTO</v>
          </cell>
          <cell r="AC28">
            <v>43864</v>
          </cell>
          <cell r="AD28" t="str">
            <v>14-46-101037832</v>
          </cell>
          <cell r="AE28" t="str">
            <v>PNN Cordillera de los Picachos</v>
          </cell>
          <cell r="AF28" t="str">
            <v>2 SUPERVISOR</v>
          </cell>
          <cell r="AG28" t="str">
            <v>3 CÉDULA DE CIUDADANÍA</v>
          </cell>
          <cell r="AH28">
            <v>52423663</v>
          </cell>
          <cell r="AI28" t="str">
            <v>LUZ ADRIANA MALAVER ROJAS</v>
          </cell>
          <cell r="AJ28">
            <v>316</v>
          </cell>
          <cell r="AK28" t="str">
            <v>3 NO PACTADOS</v>
          </cell>
          <cell r="AL28">
            <v>43864</v>
          </cell>
          <cell r="AN28" t="str">
            <v>4 NO SE HA ADICIONADO NI EN VALOR y EN TIEMPO</v>
          </cell>
          <cell r="AO28">
            <v>0</v>
          </cell>
          <cell r="AP28">
            <v>0</v>
          </cell>
          <cell r="AR28">
            <v>0</v>
          </cell>
          <cell r="AT28">
            <v>43864</v>
          </cell>
          <cell r="AU28">
            <v>44183</v>
          </cell>
          <cell r="AW28" t="str">
            <v>2. NO</v>
          </cell>
          <cell r="AZ28" t="str">
            <v>2. NO</v>
          </cell>
          <cell r="BA28">
            <v>0</v>
          </cell>
          <cell r="BE28" t="str">
            <v>2020701501900026E</v>
          </cell>
          <cell r="BF28">
            <v>14088312</v>
          </cell>
          <cell r="BH28" t="str">
            <v>https://community.secop.gov.co/Public/Tendering/ContractNoticePhases/View?PPI=CO1.PPI.5658895&amp;isFromPublicArea=True&amp;isModal=False</v>
          </cell>
          <cell r="BI28" t="str">
            <v>VIGENTE</v>
          </cell>
          <cell r="BK28" t="str">
            <v>https://community.secop.gov.co/Public/Tendering/ContractNoticePhases/View?PPI=CO1.PPI.5658895&amp;isFromPublicArea=True&amp;isModal=False</v>
          </cell>
        </row>
        <row r="29">
          <cell r="A29" t="str">
            <v>DTOR-CPS-028-F-2020</v>
          </cell>
          <cell r="B29" t="str">
            <v>1 FONAM</v>
          </cell>
          <cell r="C29" t="str">
            <v>DTOR-CPS-FONAM-028-20</v>
          </cell>
          <cell r="D29">
            <v>28</v>
          </cell>
          <cell r="E29" t="str">
            <v>POLANCO CABRERA PEDRO CLAVER</v>
          </cell>
          <cell r="F29">
            <v>43865</v>
          </cell>
          <cell r="G29" t="str">
            <v>Prestación de servicios operativos y de apoyo a la gestión en el ejercicio de la autoridad ambiental en el marco de los procesos misionales que adelanta el Parque Nacional Natural Tinigua</v>
          </cell>
          <cell r="H29" t="str">
            <v>2 CONTRATACIÓN DIRECTA</v>
          </cell>
          <cell r="I29" t="str">
            <v>14 PRESTACIÓN DE SERVICIOS</v>
          </cell>
          <cell r="J29" t="str">
            <v>N/A</v>
          </cell>
          <cell r="K29">
            <v>8220</v>
          </cell>
          <cell r="L29">
            <v>4820</v>
          </cell>
          <cell r="N29">
            <v>43865</v>
          </cell>
          <cell r="P29">
            <v>1337498</v>
          </cell>
          <cell r="Q29">
            <v>13374980</v>
          </cell>
          <cell r="S29" t="str">
            <v>1 PERSONA NATURAL</v>
          </cell>
          <cell r="T29" t="str">
            <v>3 CÉDULA DE CIUDADANÍA</v>
          </cell>
          <cell r="U29">
            <v>19473239</v>
          </cell>
          <cell r="V29" t="str">
            <v>N/A</v>
          </cell>
          <cell r="W29" t="str">
            <v>11 NO SE DILIGENCIA INFORMACIÓN PARA ESTE FORMULARIO EN ESTE PERÍODO DE REPORTE</v>
          </cell>
          <cell r="X29" t="str">
            <v>N/A</v>
          </cell>
          <cell r="Y29" t="str">
            <v>POLANCO CABRERA PEDRO CLAVER</v>
          </cell>
          <cell r="Z29" t="str">
            <v>1 PÓLIZA</v>
          </cell>
          <cell r="AA29" t="str">
            <v>12 SEGUROS DEL ESTADO</v>
          </cell>
          <cell r="AB29" t="str">
            <v>2 CUMPLIMIENTO</v>
          </cell>
          <cell r="AC29">
            <v>43865</v>
          </cell>
          <cell r="AD29" t="str">
            <v>14-46-101037932</v>
          </cell>
          <cell r="AE29" t="str">
            <v>PNN Tinigua</v>
          </cell>
          <cell r="AF29" t="str">
            <v>2 SUPERVISOR</v>
          </cell>
          <cell r="AG29" t="str">
            <v>3 CÉDULA DE CIUDADANÍA</v>
          </cell>
          <cell r="AH29">
            <v>93291822</v>
          </cell>
          <cell r="AI29" t="str">
            <v>QUERUBIN RODRIGUEZ PINILLA</v>
          </cell>
          <cell r="AJ29">
            <v>300</v>
          </cell>
          <cell r="AK29" t="str">
            <v>3 NO PACTADOS</v>
          </cell>
          <cell r="AL29">
            <v>43865</v>
          </cell>
          <cell r="AM29">
            <v>43868</v>
          </cell>
          <cell r="AN29" t="str">
            <v>4 NO SE HA ADICIONADO NI EN VALOR y EN TIEMPO</v>
          </cell>
          <cell r="AO29">
            <v>0</v>
          </cell>
          <cell r="AP29">
            <v>0</v>
          </cell>
          <cell r="AR29">
            <v>0</v>
          </cell>
          <cell r="AT29">
            <v>43865</v>
          </cell>
          <cell r="AU29">
            <v>44168</v>
          </cell>
          <cell r="AW29" t="str">
            <v>2. NO</v>
          </cell>
          <cell r="AZ29" t="str">
            <v>2. NO</v>
          </cell>
          <cell r="BA29">
            <v>0</v>
          </cell>
          <cell r="BE29" t="str">
            <v>2020701501900027E</v>
          </cell>
          <cell r="BF29">
            <v>13374980</v>
          </cell>
          <cell r="BH29" t="str">
            <v>https://community.secop.gov.co/Public/Tendering/ContractNoticePhases/View?PPI=CO1.PPI.5681208&amp;isFromPublicArea=True&amp;isModal=False
 https://community.secop.gov.co/Public/Tendering/ContractNoticePhases/View?PPI=CO1.PPI.5681208&amp;isFromPublicArea=True&amp;isModal=False</v>
          </cell>
          <cell r="BI29" t="str">
            <v>VIGENTE</v>
          </cell>
          <cell r="BK29" t="str">
            <v>https://community.secop.gov.co/Public/Tendering/ContractNoticePhases/View?PPI=CO1.PPI.5681208&amp;isFromPublicArea=True&amp;isModal=False
 https://community.secop.gov.co/Public/Tendering/ContractNoticePhases/View?PPI=CO1.PPI.5681208&amp;isFromPublicArea=True&amp;isModal=False</v>
          </cell>
        </row>
        <row r="30">
          <cell r="A30" t="str">
            <v>DTOR-CPS-029-F-2020</v>
          </cell>
          <cell r="B30" t="str">
            <v>1 FONAM</v>
          </cell>
          <cell r="C30" t="str">
            <v>DTOR-CPS-FONAM-029-20</v>
          </cell>
          <cell r="D30">
            <v>29</v>
          </cell>
          <cell r="E30" t="str">
            <v>GONZALEZ MALAGON FREDY YESID</v>
          </cell>
          <cell r="F30">
            <v>43865</v>
          </cell>
          <cell r="G30" t="str">
            <v>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v>
          </cell>
          <cell r="H30" t="str">
            <v>2 CONTRATACIÓN DIRECTA</v>
          </cell>
          <cell r="I30" t="str">
            <v>14 PRESTACIÓN DE SERVICIOS</v>
          </cell>
          <cell r="J30" t="str">
            <v>N/A</v>
          </cell>
          <cell r="K30">
            <v>4420</v>
          </cell>
          <cell r="L30">
            <v>4920</v>
          </cell>
          <cell r="N30">
            <v>43865</v>
          </cell>
          <cell r="P30">
            <v>3565146</v>
          </cell>
          <cell r="Q30">
            <v>37434033</v>
          </cell>
          <cell r="S30" t="str">
            <v>1 PERSONA NATURAL</v>
          </cell>
          <cell r="T30" t="str">
            <v>3 CÉDULA DE CIUDADANÍA</v>
          </cell>
          <cell r="U30">
            <v>1124243464</v>
          </cell>
          <cell r="V30" t="str">
            <v>N/A</v>
          </cell>
          <cell r="W30" t="str">
            <v>11 NO SE DILIGENCIA INFORMACIÓN PARA ESTE FORMULARIO EN ESTE PERÍODO DE REPORTE</v>
          </cell>
          <cell r="X30" t="str">
            <v>N/A</v>
          </cell>
          <cell r="Y30" t="str">
            <v>GONZALEZ MALAGON FREDY YESID</v>
          </cell>
          <cell r="Z30" t="str">
            <v>1 PÓLIZA</v>
          </cell>
          <cell r="AA30" t="str">
            <v>12 SEGUROS DEL ESTADO</v>
          </cell>
          <cell r="AB30" t="str">
            <v>2 CUMPLIMIENTO</v>
          </cell>
          <cell r="AC30">
            <v>43865</v>
          </cell>
          <cell r="AD30" t="str">
            <v>14-46-101037936</v>
          </cell>
          <cell r="AE30" t="str">
            <v>PNN Sumapaz</v>
          </cell>
          <cell r="AF30" t="str">
            <v>2 SUPERVISOR</v>
          </cell>
          <cell r="AG30" t="str">
            <v>3 CÉDULA DE CIUDADANÍA</v>
          </cell>
          <cell r="AH30">
            <v>79531595</v>
          </cell>
          <cell r="AI30" t="str">
            <v>MARCO EUTIMIO PARDO PARDO</v>
          </cell>
          <cell r="AJ30">
            <v>315</v>
          </cell>
          <cell r="AK30" t="str">
            <v>3 NO PACTADOS</v>
          </cell>
          <cell r="AL30">
            <v>43865</v>
          </cell>
          <cell r="AM30">
            <v>43868</v>
          </cell>
          <cell r="AN30" t="str">
            <v>4 NO SE HA ADICIONADO NI EN VALOR y EN TIEMPO</v>
          </cell>
          <cell r="AO30">
            <v>0</v>
          </cell>
          <cell r="AP30">
            <v>0</v>
          </cell>
          <cell r="AR30">
            <v>0</v>
          </cell>
          <cell r="AT30">
            <v>43865</v>
          </cell>
          <cell r="AU30">
            <v>44183</v>
          </cell>
          <cell r="AW30" t="str">
            <v>2. NO</v>
          </cell>
          <cell r="AZ30" t="str">
            <v>2. NO</v>
          </cell>
          <cell r="BA30">
            <v>0</v>
          </cell>
          <cell r="BE30" t="str">
            <v>2020701501900028E</v>
          </cell>
          <cell r="BF30">
            <v>37434033</v>
          </cell>
          <cell r="BH30" t="str">
            <v>https://community.secop.gov.co/Public/Tendering/ContractNoticePhases/View?PPI=CO1.PPI.5681286&amp;isFromPublicArea=True&amp;isModal=False</v>
          </cell>
          <cell r="BI30" t="str">
            <v>VIGENTE</v>
          </cell>
          <cell r="BK30" t="str">
            <v>https://community.secop.gov.co/Public/Tendering/ContractNoticePhases/View?PPI=CO1.PPI.5681286&amp;isFromPublicArea=True&amp;isModal=False</v>
          </cell>
        </row>
        <row r="31">
          <cell r="A31" t="str">
            <v>DTOR-CPS-030-F-2020</v>
          </cell>
          <cell r="B31" t="str">
            <v>1 FONAM</v>
          </cell>
          <cell r="C31" t="str">
            <v>DTOR-CPS-FONAM-030-20</v>
          </cell>
          <cell r="D31">
            <v>30</v>
          </cell>
          <cell r="E31" t="str">
            <v>CANCHON CAMACHO JULY ANDREA</v>
          </cell>
          <cell r="F31">
            <v>43866</v>
          </cell>
          <cell r="G31" t="str">
            <v>Prestación de servicios profesionales y de apoyo a la gestión para la implementación de las líneas estratégicas priorizadas para la vigencia 2020 del Plan de Ordenamiento Ecoturístico del PNN Tinigua.</v>
          </cell>
          <cell r="H31" t="str">
            <v>2 CONTRATACIÓN DIRECTA</v>
          </cell>
          <cell r="I31" t="str">
            <v>14 PRESTACIÓN DE SERVICIOS</v>
          </cell>
          <cell r="J31" t="str">
            <v>N/A</v>
          </cell>
          <cell r="K31">
            <v>10120</v>
          </cell>
          <cell r="L31">
            <v>5220</v>
          </cell>
          <cell r="N31">
            <v>43866</v>
          </cell>
          <cell r="P31">
            <v>3565146</v>
          </cell>
          <cell r="Q31">
            <v>37315195</v>
          </cell>
          <cell r="S31" t="str">
            <v>1 PERSONA NATURAL</v>
          </cell>
          <cell r="T31" t="str">
            <v>3 CÉDULA DE CIUDADANÍA</v>
          </cell>
          <cell r="U31">
            <v>1070013216</v>
          </cell>
          <cell r="V31" t="str">
            <v>N/A</v>
          </cell>
          <cell r="W31" t="str">
            <v>11 NO SE DILIGENCIA INFORMACIÓN PARA ESTE FORMULARIO EN ESTE PERÍODO DE REPORTE</v>
          </cell>
          <cell r="X31" t="str">
            <v>N/A</v>
          </cell>
          <cell r="Y31" t="str">
            <v>CANCHON CAMACHO JULY ANDREA</v>
          </cell>
          <cell r="Z31" t="str">
            <v>1 PÓLIZA</v>
          </cell>
          <cell r="AA31" t="str">
            <v>12 SEGUROS DEL ESTADO</v>
          </cell>
          <cell r="AB31" t="str">
            <v>2 CUMPLIMIENTO</v>
          </cell>
          <cell r="AC31">
            <v>43866</v>
          </cell>
          <cell r="AD31" t="str">
            <v>14-46-101038061</v>
          </cell>
          <cell r="AE31" t="str">
            <v>PNN Tinigua</v>
          </cell>
          <cell r="AF31" t="str">
            <v>2 SUPERVISOR</v>
          </cell>
          <cell r="AG31" t="str">
            <v>3 CÉDULA DE CIUDADANÍA</v>
          </cell>
          <cell r="AH31">
            <v>93291822</v>
          </cell>
          <cell r="AI31" t="str">
            <v>QUERUBIN RODRIGUEZ PINILLA</v>
          </cell>
          <cell r="AJ31">
            <v>314</v>
          </cell>
          <cell r="AK31" t="str">
            <v>3 NO PACTADOS</v>
          </cell>
          <cell r="AL31">
            <v>43866</v>
          </cell>
          <cell r="AM31">
            <v>43868</v>
          </cell>
          <cell r="AN31" t="str">
            <v>4 NO SE HA ADICIONADO NI EN VALOR y EN TIEMPO</v>
          </cell>
          <cell r="AO31">
            <v>0</v>
          </cell>
          <cell r="AP31">
            <v>-34225402</v>
          </cell>
          <cell r="AR31">
            <v>0</v>
          </cell>
          <cell r="AT31">
            <v>43866</v>
          </cell>
          <cell r="AU31">
            <v>43889</v>
          </cell>
          <cell r="AW31" t="str">
            <v>2. NO</v>
          </cell>
          <cell r="AZ31" t="str">
            <v>2. NO</v>
          </cell>
          <cell r="BA31">
            <v>0</v>
          </cell>
          <cell r="BD31" t="str">
            <v>TERMINACION ANTICIPADA POR MUTUO ACUERDO</v>
          </cell>
          <cell r="BE31" t="str">
            <v>2020701501900029E</v>
          </cell>
          <cell r="BF31">
            <v>3089793</v>
          </cell>
          <cell r="BH31" t="str">
            <v>https://community.secop.gov.co/Public/Tendering/ContractNoticePhases/View?PPI=CO1.PPI.5709514&amp;isFromPublicArea=True&amp;isModal=False</v>
          </cell>
          <cell r="BI31" t="str">
            <v>VIGENTE</v>
          </cell>
          <cell r="BK31" t="str">
            <v>https://community.secop.gov.co/Public/Tendering/ContractNoticePhases/View?PPI=CO1.PPI.5709514&amp;isFromPublicArea=True&amp;isModal=False</v>
          </cell>
        </row>
        <row r="32">
          <cell r="A32" t="str">
            <v>DTOR-CPS-031-F-2020</v>
          </cell>
          <cell r="B32" t="str">
            <v>1 FONAM</v>
          </cell>
          <cell r="C32" t="str">
            <v>DTOR-CPS-FONAM-031-20</v>
          </cell>
          <cell r="D32">
            <v>31</v>
          </cell>
          <cell r="E32" t="str">
            <v>SARAY PEÑUELA NELSON FREDY</v>
          </cell>
          <cell r="F32">
            <v>43866</v>
          </cell>
          <cell r="G32" t="str">
            <v>Prestación de servicios profesionales y de apoyo a la gestión en la orientación jurídica para la ejecución de los procedimientos sancionatorios de carácter ambiental en la Dirección Territorial Orinoquia</v>
          </cell>
          <cell r="H32" t="str">
            <v>2 CONTRATACIÓN DIRECTA</v>
          </cell>
          <cell r="I32" t="str">
            <v>14 PRESTACIÓN DE SERVICIOS</v>
          </cell>
          <cell r="J32" t="str">
            <v>N/A</v>
          </cell>
          <cell r="K32">
            <v>12020</v>
          </cell>
          <cell r="L32">
            <v>5420</v>
          </cell>
          <cell r="N32">
            <v>43866</v>
          </cell>
          <cell r="P32">
            <v>2663850</v>
          </cell>
          <cell r="Q32">
            <v>26283320</v>
          </cell>
          <cell r="S32" t="str">
            <v>1 PERSONA NATURAL</v>
          </cell>
          <cell r="T32" t="str">
            <v>3 CÉDULA DE CIUDADANÍA</v>
          </cell>
          <cell r="U32">
            <v>80525315</v>
          </cell>
          <cell r="V32" t="str">
            <v>N/A</v>
          </cell>
          <cell r="W32" t="str">
            <v>11 NO SE DILIGENCIA INFORMACIÓN PARA ESTE FORMULARIO EN ESTE PERÍODO DE REPORTE</v>
          </cell>
          <cell r="X32" t="str">
            <v>N/A</v>
          </cell>
          <cell r="Y32" t="str">
            <v>SARAY PEÑUELA NELSON FREDY</v>
          </cell>
          <cell r="Z32" t="str">
            <v>1 PÓLIZA</v>
          </cell>
          <cell r="AA32" t="str">
            <v>12 SEGUROS DEL ESTADO</v>
          </cell>
          <cell r="AB32" t="str">
            <v>2 CUMPLIMIENTO</v>
          </cell>
          <cell r="AC32">
            <v>43866</v>
          </cell>
          <cell r="AD32" t="str">
            <v>14-46-101038072</v>
          </cell>
          <cell r="AE32" t="str">
            <v>PNN Chingaza</v>
          </cell>
          <cell r="AF32" t="str">
            <v>2 SUPERVISOR</v>
          </cell>
          <cell r="AG32" t="str">
            <v>3 CÉDULA DE CIUDADANÍA</v>
          </cell>
          <cell r="AH32">
            <v>11387082</v>
          </cell>
          <cell r="AI32" t="str">
            <v>JUAN CARLOS CLAVIJO FLOREZ</v>
          </cell>
          <cell r="AJ32">
            <v>296</v>
          </cell>
          <cell r="AK32" t="str">
            <v>3 NO PACTADOS</v>
          </cell>
          <cell r="AL32">
            <v>43866</v>
          </cell>
          <cell r="AM32">
            <v>43868</v>
          </cell>
          <cell r="AN32" t="str">
            <v>4 NO SE HA ADICIONADO NI EN VALOR y EN TIEMPO</v>
          </cell>
          <cell r="AO32">
            <v>0</v>
          </cell>
          <cell r="AP32">
            <v>0</v>
          </cell>
          <cell r="AR32">
            <v>0</v>
          </cell>
          <cell r="AT32">
            <v>43866</v>
          </cell>
          <cell r="AU32">
            <v>44165</v>
          </cell>
          <cell r="AW32" t="str">
            <v>2. NO</v>
          </cell>
          <cell r="AZ32" t="str">
            <v>2. NO</v>
          </cell>
          <cell r="BA32">
            <v>0</v>
          </cell>
          <cell r="BE32" t="str">
            <v>2020701501900030E</v>
          </cell>
          <cell r="BF32">
            <v>26283320</v>
          </cell>
          <cell r="BH32" t="str">
            <v>https://community.secop.gov.co/Public/Tendering/ContractNoticePhases/View?PPI=CO1.PPI.5407412&amp;isFromPublicArea=True&amp;isModal=False</v>
          </cell>
          <cell r="BI32" t="str">
            <v>VIGENTE</v>
          </cell>
          <cell r="BK32" t="str">
            <v>https://community.secop.gov.co/Public/Tendering/ContractNoticePhases/View?PPI=CO1.PPI.5407412&amp;isFromPublicArea=True&amp;isModal=False</v>
          </cell>
        </row>
        <row r="33">
          <cell r="A33" t="str">
            <v>DTOR-CPS-032-F-2020</v>
          </cell>
          <cell r="B33" t="str">
            <v>1 FONAM</v>
          </cell>
          <cell r="C33" t="str">
            <v>DTOR-CPS-FONAM-032-20</v>
          </cell>
          <cell r="D33">
            <v>32</v>
          </cell>
          <cell r="E33" t="str">
            <v>RAMOS TORRES JOHN FABER</v>
          </cell>
          <cell r="F33">
            <v>43866</v>
          </cell>
          <cell r="G33" t="str">
            <v>Prestación de servicios profesionales y de apoyo a la gestión para orientar la implementación del Plan de Ordenamiento Ecoturístico del plan de manejo del Parque Nacional Natural Chingaza.</v>
          </cell>
          <cell r="H33" t="str">
            <v>2 CONTRATACIÓN DIRECTA</v>
          </cell>
          <cell r="I33" t="str">
            <v>14 PRESTACIÓN DE SERVICIOS</v>
          </cell>
          <cell r="J33" t="str">
            <v>N/A</v>
          </cell>
          <cell r="K33">
            <v>11820</v>
          </cell>
          <cell r="L33">
            <v>5520</v>
          </cell>
          <cell r="N33">
            <v>43866</v>
          </cell>
          <cell r="P33">
            <v>5971344</v>
          </cell>
          <cell r="Q33">
            <v>62500067</v>
          </cell>
          <cell r="S33" t="str">
            <v>1 PERSONA NATURAL</v>
          </cell>
          <cell r="T33" t="str">
            <v>3 CÉDULA DE CIUDADANÍA</v>
          </cell>
          <cell r="U33">
            <v>1087984324</v>
          </cell>
          <cell r="V33" t="str">
            <v>N/A</v>
          </cell>
          <cell r="W33" t="str">
            <v>11 NO SE DILIGENCIA INFORMACIÓN PARA ESTE FORMULARIO EN ESTE PERÍODO DE REPORTE</v>
          </cell>
          <cell r="X33" t="str">
            <v>N/A</v>
          </cell>
          <cell r="Y33" t="str">
            <v>RAMOS TORRES JOHN FABER</v>
          </cell>
          <cell r="Z33" t="str">
            <v>1 PÓLIZA</v>
          </cell>
          <cell r="AA33" t="str">
            <v>12 SEGUROS DEL ESTADO</v>
          </cell>
          <cell r="AB33" t="str">
            <v>2 CUMPLIMIENTO</v>
          </cell>
          <cell r="AC33">
            <v>43866</v>
          </cell>
          <cell r="AD33" t="str">
            <v>14-46-101038071</v>
          </cell>
          <cell r="AE33" t="str">
            <v>PNN Chingaza</v>
          </cell>
          <cell r="AF33" t="str">
            <v>2 SUPERVISOR</v>
          </cell>
          <cell r="AG33" t="str">
            <v>3 CÉDULA DE CIUDADANÍA</v>
          </cell>
          <cell r="AH33">
            <v>11387082</v>
          </cell>
          <cell r="AI33" t="str">
            <v>JUAN CARLOS CLAVIJO FLOREZ</v>
          </cell>
          <cell r="AJ33">
            <v>314</v>
          </cell>
          <cell r="AK33" t="str">
            <v>3 NO PACTADOS</v>
          </cell>
          <cell r="AL33">
            <v>43866</v>
          </cell>
          <cell r="AM33">
            <v>43868</v>
          </cell>
          <cell r="AN33" t="str">
            <v>4 NO SE HA ADICIONADO NI EN VALOR y EN TIEMPO</v>
          </cell>
          <cell r="AO33">
            <v>0</v>
          </cell>
          <cell r="AP33">
            <v>0</v>
          </cell>
          <cell r="AR33">
            <v>0</v>
          </cell>
          <cell r="AT33">
            <v>43866</v>
          </cell>
          <cell r="AU33">
            <v>44183</v>
          </cell>
          <cell r="AW33" t="str">
            <v>2. NO</v>
          </cell>
          <cell r="AZ33" t="str">
            <v>2. NO</v>
          </cell>
          <cell r="BA33">
            <v>0</v>
          </cell>
          <cell r="BE33" t="str">
            <v>2020701501900031E</v>
          </cell>
          <cell r="BF33">
            <v>62500067</v>
          </cell>
          <cell r="BH33" t="str">
            <v>https://community.secop.gov.co/Public/Tendering/ContractNoticePhases/View?PPI=CO1.PPI.5717163&amp;isFromPublicArea=True&amp;isModal=False</v>
          </cell>
          <cell r="BI33" t="str">
            <v>VIGENTE</v>
          </cell>
          <cell r="BK33" t="str">
            <v>https://community.secop.gov.co/Public/Tendering/ContractNoticePhases/View?PPI=CO1.PPI.5717163&amp;isFromPublicArea=True&amp;isModal=False</v>
          </cell>
        </row>
        <row r="34">
          <cell r="A34" t="str">
            <v>DTOR-CPS-033-F-2020</v>
          </cell>
          <cell r="B34" t="str">
            <v>1 FONAM</v>
          </cell>
          <cell r="C34" t="str">
            <v>DTOR-CPS-FONAM-033-20</v>
          </cell>
          <cell r="D34">
            <v>33</v>
          </cell>
          <cell r="E34" t="str">
            <v>PULIDO ARREDONDO MATEO ANTONIO</v>
          </cell>
          <cell r="F34">
            <v>43866</v>
          </cell>
          <cell r="G34" t="str">
            <v>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v>
          </cell>
          <cell r="H34" t="str">
            <v>2 CONTRATACIÓN DIRECTA</v>
          </cell>
          <cell r="I34" t="str">
            <v>14 PRESTACIÓN DE SERVICIOS</v>
          </cell>
          <cell r="J34" t="str">
            <v>N/A</v>
          </cell>
          <cell r="K34">
            <v>12120</v>
          </cell>
          <cell r="L34">
            <v>5620</v>
          </cell>
          <cell r="N34">
            <v>43866</v>
          </cell>
          <cell r="P34">
            <v>2663850</v>
          </cell>
          <cell r="Q34">
            <v>27881630</v>
          </cell>
          <cell r="S34" t="str">
            <v>1 PERSONA NATURAL</v>
          </cell>
          <cell r="T34" t="str">
            <v>3 CÉDULA DE CIUDADANÍA</v>
          </cell>
          <cell r="U34">
            <v>1069728589</v>
          </cell>
          <cell r="V34" t="str">
            <v>N/A</v>
          </cell>
          <cell r="W34" t="str">
            <v>11 NO SE DILIGENCIA INFORMACIÓN PARA ESTE FORMULARIO EN ESTE PERÍODO DE REPORTE</v>
          </cell>
          <cell r="X34" t="str">
            <v>N/A</v>
          </cell>
          <cell r="Y34" t="str">
            <v>PULIDO ARREDONDO MATEO ANTONIO</v>
          </cell>
          <cell r="Z34" t="str">
            <v>1 PÓLIZA</v>
          </cell>
          <cell r="AA34" t="str">
            <v>12 SEGUROS DEL ESTADO</v>
          </cell>
          <cell r="AB34" t="str">
            <v>2 CUMPLIMIENTO</v>
          </cell>
          <cell r="AC34">
            <v>43866</v>
          </cell>
          <cell r="AD34" t="str">
            <v>14-46-101038075</v>
          </cell>
          <cell r="AE34" t="str">
            <v>PNN Chingaza</v>
          </cell>
          <cell r="AF34" t="str">
            <v>2 SUPERVISOR</v>
          </cell>
          <cell r="AG34" t="str">
            <v>3 CÉDULA DE CIUDADANÍA</v>
          </cell>
          <cell r="AH34">
            <v>11387082</v>
          </cell>
          <cell r="AI34" t="str">
            <v>JUAN CARLOS CLAVIJO FLOREZ</v>
          </cell>
          <cell r="AJ34">
            <v>314</v>
          </cell>
          <cell r="AK34" t="str">
            <v>3 NO PACTADOS</v>
          </cell>
          <cell r="AL34">
            <v>43866</v>
          </cell>
          <cell r="AM34">
            <v>43868</v>
          </cell>
          <cell r="AN34" t="str">
            <v>4 NO SE HA ADICIONADO NI EN VALOR y EN TIEMPO</v>
          </cell>
          <cell r="AO34">
            <v>0</v>
          </cell>
          <cell r="AP34">
            <v>0</v>
          </cell>
          <cell r="AR34">
            <v>0</v>
          </cell>
          <cell r="AT34">
            <v>43866</v>
          </cell>
          <cell r="AU34">
            <v>44183</v>
          </cell>
          <cell r="AW34" t="str">
            <v>2. NO</v>
          </cell>
          <cell r="AZ34" t="str">
            <v>2. NO</v>
          </cell>
          <cell r="BA34">
            <v>0</v>
          </cell>
          <cell r="BE34" t="str">
            <v>2020701501900032E</v>
          </cell>
          <cell r="BF34">
            <v>27881630</v>
          </cell>
          <cell r="BH34" t="str">
            <v>https://community.secop.gov.co/Public/Tendering/ContractNoticePhases/View?PPI=CO1.PPI.5717666&amp;isFromPublicArea=True&amp;isModal=False</v>
          </cell>
          <cell r="BI34" t="str">
            <v>VIGENTE</v>
          </cell>
          <cell r="BK34" t="str">
            <v>https://community.secop.gov.co/Public/Tendering/ContractNoticePhases/View?PPI=CO1.PPI.5717666&amp;isFromPublicArea=True&amp;isModal=False</v>
          </cell>
        </row>
        <row r="35">
          <cell r="A35" t="str">
            <v>DTOR-CPS-034-F-2020</v>
          </cell>
          <cell r="B35" t="str">
            <v>1 FONAM</v>
          </cell>
          <cell r="C35" t="str">
            <v>DTOR-CPS-FONAM-034-20</v>
          </cell>
          <cell r="D35">
            <v>34</v>
          </cell>
          <cell r="E35" t="str">
            <v>CERVERA GARCIA CLAUDIA YOLANDA</v>
          </cell>
          <cell r="F35">
            <v>43866</v>
          </cell>
          <cell r="G35" t="str">
            <v>Prestación de servicios profesionales y de apoyo a la gestión en el Parque Nacional Natural Chingaza, para realizar actividades tendientes a la implementación, sostenimiento y mantenimiento del Modelo Integrado de Planeación y Gestión.</v>
          </cell>
          <cell r="H35" t="str">
            <v>2 CONTRATACIÓN DIRECTA</v>
          </cell>
          <cell r="I35" t="str">
            <v>14 PRESTACIÓN DE SERVICIOS</v>
          </cell>
          <cell r="J35" t="str">
            <v>N/A</v>
          </cell>
          <cell r="K35">
            <v>11920</v>
          </cell>
          <cell r="L35">
            <v>5720</v>
          </cell>
          <cell r="N35">
            <v>43866</v>
          </cell>
          <cell r="P35">
            <v>4426079</v>
          </cell>
          <cell r="Q35">
            <v>48096725</v>
          </cell>
          <cell r="S35" t="str">
            <v>1 PERSONA NATURAL</v>
          </cell>
          <cell r="T35" t="str">
            <v>3 CÉDULA DE CIUDADANÍA</v>
          </cell>
          <cell r="U35">
            <v>65779562</v>
          </cell>
          <cell r="V35" t="str">
            <v>N/A</v>
          </cell>
          <cell r="W35" t="str">
            <v>11 NO SE DILIGENCIA INFORMACIÓN PARA ESTE FORMULARIO EN ESTE PERÍODO DE REPORTE</v>
          </cell>
          <cell r="X35" t="str">
            <v>N/A</v>
          </cell>
          <cell r="Y35" t="str">
            <v>CERVERA GARCIA CLAUDIA YOLANDA</v>
          </cell>
          <cell r="Z35" t="str">
            <v>1 PÓLIZA</v>
          </cell>
          <cell r="AA35" t="str">
            <v>12 SEGUROS DEL ESTADO</v>
          </cell>
          <cell r="AB35" t="str">
            <v>2 CUMPLIMIENTO</v>
          </cell>
          <cell r="AC35">
            <v>43866</v>
          </cell>
          <cell r="AD35" t="str">
            <v>14-46-101038078</v>
          </cell>
          <cell r="AE35" t="str">
            <v>PNN Chingaza</v>
          </cell>
          <cell r="AF35" t="str">
            <v>2 SUPERVISOR</v>
          </cell>
          <cell r="AG35" t="str">
            <v>3 CÉDULA DE CIUDADANÍA</v>
          </cell>
          <cell r="AH35">
            <v>11387082</v>
          </cell>
          <cell r="AI35" t="str">
            <v>JUAN CARLOS CLAVIJO FLOREZ</v>
          </cell>
          <cell r="AJ35">
            <v>300</v>
          </cell>
          <cell r="AK35" t="str">
            <v>3 NO PACTADOS</v>
          </cell>
          <cell r="AL35">
            <v>43866</v>
          </cell>
          <cell r="AM35">
            <v>43868</v>
          </cell>
          <cell r="AN35" t="str">
            <v>4 NO SE HA ADICIONADO NI EN VALOR y EN TIEMPO</v>
          </cell>
          <cell r="AO35">
            <v>0</v>
          </cell>
          <cell r="AP35">
            <v>-45736150</v>
          </cell>
          <cell r="AR35">
            <v>0</v>
          </cell>
          <cell r="AT35">
            <v>43866</v>
          </cell>
          <cell r="AU35">
            <v>43882</v>
          </cell>
          <cell r="AV35">
            <v>43882</v>
          </cell>
          <cell r="AW35" t="str">
            <v>2. NO</v>
          </cell>
          <cell r="AZ35" t="str">
            <v>2. NO</v>
          </cell>
          <cell r="BA35">
            <v>0</v>
          </cell>
          <cell r="BD35" t="str">
            <v>Terminacion anticipada por mutuo acuerdo con fecha el 20/02/2020</v>
          </cell>
          <cell r="BE35" t="str">
            <v>2020701501900033E</v>
          </cell>
          <cell r="BF35">
            <v>2360575</v>
          </cell>
          <cell r="BH35" t="str">
            <v>https://community.secop.gov.co/Public/Tendering/ContractNoticePhases/View?PPI=CO1.PPI.5717692&amp;isFromPublicArea=True&amp;isModal=False</v>
          </cell>
          <cell r="BI35" t="str">
            <v>VIGENTE</v>
          </cell>
          <cell r="BK35" t="str">
            <v>https://community.secop.gov.co/Public/Tendering/ContractNoticePhases/View?PPI=CO1.PPI.5717692&amp;isFromPublicArea=True&amp;isModal=False</v>
          </cell>
        </row>
        <row r="36">
          <cell r="A36" t="str">
            <v>DTOR-CPS-035-F-2020</v>
          </cell>
          <cell r="B36" t="str">
            <v>1 FONAM</v>
          </cell>
          <cell r="C36" t="str">
            <v>DTOR-CPS-FONAM-035-20</v>
          </cell>
          <cell r="D36">
            <v>35</v>
          </cell>
          <cell r="E36" t="str">
            <v>CASTELLANOS CASTRO MAYRA ALEJANDRA</v>
          </cell>
          <cell r="F36">
            <v>43867</v>
          </cell>
          <cell r="G36" t="str">
            <v>Prestación de servicios profesionales y de apoyo en la gestión y planeación de la interpretación del patrimo-nio para la conservación en el Parque Nacional Natural Chingaza, en el marco de la estrategia de comunica-ción y educación para la conservación.</v>
          </cell>
          <cell r="H36" t="str">
            <v>2 CONTRATACIÓN DIRECTA</v>
          </cell>
          <cell r="I36" t="str">
            <v>14 PRESTACIÓN DE SERVICIOS</v>
          </cell>
          <cell r="J36" t="str">
            <v>N/A</v>
          </cell>
          <cell r="K36">
            <v>13020</v>
          </cell>
          <cell r="L36">
            <v>6220</v>
          </cell>
          <cell r="N36">
            <v>43867</v>
          </cell>
          <cell r="P36">
            <v>3156754</v>
          </cell>
          <cell r="Q36">
            <v>32935467</v>
          </cell>
          <cell r="S36" t="str">
            <v>1 PERSONA NATURAL</v>
          </cell>
          <cell r="T36" t="str">
            <v>3 CÉDULA DE CIUDADANÍA</v>
          </cell>
          <cell r="U36">
            <v>1032461533</v>
          </cell>
          <cell r="V36" t="str">
            <v>N/A</v>
          </cell>
          <cell r="W36" t="str">
            <v>11 NO SE DILIGENCIA INFORMACIÓN PARA ESTE FORMULARIO EN ESTE PERÍODO DE REPORTE</v>
          </cell>
          <cell r="X36" t="str">
            <v>N/A</v>
          </cell>
          <cell r="Y36" t="str">
            <v>CASTELLANOS CASTRO MAYRA ALEJANDRA</v>
          </cell>
          <cell r="Z36" t="str">
            <v>1 PÓLIZA</v>
          </cell>
          <cell r="AA36" t="str">
            <v>12 SEGUROS DEL ESTADO</v>
          </cell>
          <cell r="AB36" t="str">
            <v>2 CUMPLIMIENTO</v>
          </cell>
          <cell r="AC36">
            <v>43867</v>
          </cell>
          <cell r="AD36" t="str">
            <v>14-46-101038231</v>
          </cell>
          <cell r="AE36" t="str">
            <v>PNN Chingaza</v>
          </cell>
          <cell r="AF36" t="str">
            <v>2 SUPERVISOR</v>
          </cell>
          <cell r="AG36" t="str">
            <v>3 CÉDULA DE CIUDADANÍA</v>
          </cell>
          <cell r="AH36">
            <v>11387082</v>
          </cell>
          <cell r="AI36" t="str">
            <v>JUAN CARLOS CLAVIJO FLOREZ</v>
          </cell>
          <cell r="AJ36">
            <v>313</v>
          </cell>
          <cell r="AK36" t="str">
            <v>3 NO PACTADOS</v>
          </cell>
          <cell r="AL36">
            <v>43867</v>
          </cell>
          <cell r="AM36">
            <v>43871</v>
          </cell>
          <cell r="AN36" t="str">
            <v>4 NO SE HA ADICIONADO NI EN VALOR y EN TIEMPO</v>
          </cell>
          <cell r="AO36">
            <v>0</v>
          </cell>
          <cell r="AP36">
            <v>0</v>
          </cell>
          <cell r="AR36">
            <v>0</v>
          </cell>
          <cell r="AT36">
            <v>43867</v>
          </cell>
          <cell r="AU36">
            <v>44183</v>
          </cell>
          <cell r="AW36" t="str">
            <v>2. NO</v>
          </cell>
          <cell r="AZ36" t="str">
            <v>2. NO</v>
          </cell>
          <cell r="BA36">
            <v>0</v>
          </cell>
          <cell r="BE36" t="str">
            <v>2020701501900034E</v>
          </cell>
          <cell r="BF36">
            <v>32935467</v>
          </cell>
          <cell r="BH36" t="str">
            <v>https://community.secop.gov.co/Public/Tendering/ContractNoticePhases/View?PPI=CO1.PPI.5744080&amp;isFromPublicArea=True&amp;isModal=False</v>
          </cell>
          <cell r="BI36" t="str">
            <v>VIGENTE</v>
          </cell>
          <cell r="BK36" t="str">
            <v>https://community.secop.gov.co/Public/Tendering/ContractNoticePhases/View?PPI=CO1.PPI.5744080&amp;isFromPublicArea=True&amp;isModal=False</v>
          </cell>
        </row>
        <row r="37">
          <cell r="A37" t="str">
            <v>DTOR-CPS-036-F-2020</v>
          </cell>
          <cell r="B37" t="str">
            <v>1 FONAM</v>
          </cell>
          <cell r="C37" t="str">
            <v>DTOR-CPS-FONAM-036-20</v>
          </cell>
          <cell r="D37">
            <v>36</v>
          </cell>
          <cell r="E37" t="str">
            <v>GALEANO RUIZ MAYKOL</v>
          </cell>
          <cell r="F37">
            <v>43867</v>
          </cell>
          <cell r="G37" t="str">
            <v>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v>
          </cell>
          <cell r="H37" t="str">
            <v>2 CONTRATACIÓN DIRECTA</v>
          </cell>
          <cell r="I37" t="str">
            <v>14 PRESTACIÓN DE SERVICIOS</v>
          </cell>
          <cell r="J37" t="str">
            <v>N/A</v>
          </cell>
          <cell r="K37">
            <v>13320</v>
          </cell>
          <cell r="L37">
            <v>6520</v>
          </cell>
          <cell r="N37">
            <v>43867</v>
          </cell>
          <cell r="P37">
            <v>1337498</v>
          </cell>
          <cell r="Q37">
            <v>13152064</v>
          </cell>
          <cell r="S37" t="str">
            <v>1 PERSONA NATURAL</v>
          </cell>
          <cell r="T37" t="str">
            <v>3 CÉDULA DE CIUDADANÍA</v>
          </cell>
          <cell r="U37">
            <v>1094272637</v>
          </cell>
          <cell r="V37" t="str">
            <v>N/A</v>
          </cell>
          <cell r="W37" t="str">
            <v>11 NO SE DILIGENCIA INFORMACIÓN PARA ESTE FORMULARIO EN ESTE PERÍODO DE REPORTE</v>
          </cell>
          <cell r="X37" t="str">
            <v>N/A</v>
          </cell>
          <cell r="Y37" t="str">
            <v>GALEANO RUIZ MAYKOL</v>
          </cell>
          <cell r="Z37" t="str">
            <v>1 PÓLIZA</v>
          </cell>
          <cell r="AA37" t="str">
            <v>12 SEGUROS DEL ESTADO</v>
          </cell>
          <cell r="AB37" t="str">
            <v>2 CUMPLIMIENTO</v>
          </cell>
          <cell r="AC37">
            <v>43867</v>
          </cell>
          <cell r="AD37" t="str">
            <v>14-46-101038230</v>
          </cell>
          <cell r="AE37" t="str">
            <v>PNN Chingaza</v>
          </cell>
          <cell r="AF37" t="str">
            <v>2 SUPERVISOR</v>
          </cell>
          <cell r="AG37" t="str">
            <v>3 CÉDULA DE CIUDADANÍA</v>
          </cell>
          <cell r="AH37">
            <v>11387082</v>
          </cell>
          <cell r="AI37" t="str">
            <v>JUAN CARLOS CLAVIJO FLOREZ</v>
          </cell>
          <cell r="AJ37">
            <v>295</v>
          </cell>
          <cell r="AK37" t="str">
            <v>3 NO PACTADOS</v>
          </cell>
          <cell r="AL37">
            <v>43867</v>
          </cell>
          <cell r="AM37">
            <v>43871</v>
          </cell>
          <cell r="AN37" t="str">
            <v>4 NO SE HA ADICIONADO NI EN VALOR y EN TIEMPO</v>
          </cell>
          <cell r="AO37">
            <v>0</v>
          </cell>
          <cell r="AP37">
            <v>0</v>
          </cell>
          <cell r="AR37">
            <v>0</v>
          </cell>
          <cell r="AT37">
            <v>43867</v>
          </cell>
          <cell r="AU37">
            <v>44165</v>
          </cell>
          <cell r="AW37" t="str">
            <v>2. NO</v>
          </cell>
          <cell r="AZ37" t="str">
            <v>2. NO</v>
          </cell>
          <cell r="BA37">
            <v>0</v>
          </cell>
          <cell r="BE37" t="str">
            <v>2020701501900035E</v>
          </cell>
          <cell r="BF37">
            <v>13152064</v>
          </cell>
          <cell r="BH37" t="str">
            <v>https://community.secop.gov.co/Public/Tendering/ContractNoticePhases/View?PPI=CO1.PPI.5747671&amp;isFromPublicArea=True&amp;isModal=False</v>
          </cell>
          <cell r="BI37" t="str">
            <v>VIGENTE</v>
          </cell>
          <cell r="BK37" t="str">
            <v>https://community.secop.gov.co/Public/Tendering/ContractNoticePhases/View?PPI=CO1.PPI.5747671&amp;isFromPublicArea=True&amp;isModal=False</v>
          </cell>
        </row>
        <row r="38">
          <cell r="A38" t="str">
            <v>DTOR-CPS-037-F-2020</v>
          </cell>
          <cell r="B38" t="str">
            <v>1 FONAM</v>
          </cell>
          <cell r="C38" t="str">
            <v>DTOR-CPS-FONAM-037-20</v>
          </cell>
          <cell r="D38">
            <v>37</v>
          </cell>
          <cell r="E38" t="str">
            <v>GUZMAN AVILA CARLOS ANDRES</v>
          </cell>
          <cell r="F38">
            <v>43867</v>
          </cell>
          <cell r="G38" t="str">
            <v>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v>
          </cell>
          <cell r="H38" t="str">
            <v>2 CONTRATACIÓN DIRECTA</v>
          </cell>
          <cell r="I38" t="str">
            <v>14 PRESTACIÓN DE SERVICIOS</v>
          </cell>
          <cell r="J38" t="str">
            <v>N/A</v>
          </cell>
          <cell r="K38">
            <v>12920</v>
          </cell>
          <cell r="L38">
            <v>5920</v>
          </cell>
          <cell r="N38">
            <v>43867</v>
          </cell>
          <cell r="P38">
            <v>4426079</v>
          </cell>
          <cell r="Q38">
            <v>46178758</v>
          </cell>
          <cell r="S38" t="str">
            <v>1 PERSONA NATURAL</v>
          </cell>
          <cell r="T38" t="str">
            <v>3 CÉDULA DE CIUDADANÍA</v>
          </cell>
          <cell r="U38">
            <v>7178273</v>
          </cell>
          <cell r="V38" t="str">
            <v>N/A</v>
          </cell>
          <cell r="W38" t="str">
            <v>11 NO SE DILIGENCIA INFORMACIÓN PARA ESTE FORMULARIO EN ESTE PERÍODO DE REPORTE</v>
          </cell>
          <cell r="X38" t="str">
            <v>N/A</v>
          </cell>
          <cell r="Y38" t="str">
            <v>GUZMAN AVILA CARLOS ANDRES</v>
          </cell>
          <cell r="Z38" t="str">
            <v>1 PÓLIZA</v>
          </cell>
          <cell r="AA38" t="str">
            <v>12 SEGUROS DEL ESTADO</v>
          </cell>
          <cell r="AB38" t="str">
            <v>2 CUMPLIMIENTO</v>
          </cell>
          <cell r="AC38">
            <v>43867</v>
          </cell>
          <cell r="AD38" t="str">
            <v>14-46-101038217</v>
          </cell>
          <cell r="AE38" t="str">
            <v>PNN Chingaza</v>
          </cell>
          <cell r="AF38" t="str">
            <v>2 SUPERVISOR</v>
          </cell>
          <cell r="AG38" t="str">
            <v>3 CÉDULA DE CIUDADANÍA</v>
          </cell>
          <cell r="AH38">
            <v>11387082</v>
          </cell>
          <cell r="AI38" t="str">
            <v>JUAN CARLOS CLAVIJO FLOREZ</v>
          </cell>
          <cell r="AJ38">
            <v>313</v>
          </cell>
          <cell r="AK38" t="str">
            <v>3 NO PACTADOS</v>
          </cell>
          <cell r="AL38">
            <v>43867</v>
          </cell>
          <cell r="AM38">
            <v>43871</v>
          </cell>
          <cell r="AN38" t="str">
            <v>4 NO SE HA ADICIONADO NI EN VALOR y EN TIEMPO</v>
          </cell>
          <cell r="AO38">
            <v>0</v>
          </cell>
          <cell r="AP38">
            <v>0</v>
          </cell>
          <cell r="AR38">
            <v>0</v>
          </cell>
          <cell r="AT38">
            <v>43867</v>
          </cell>
          <cell r="AU38">
            <v>44183</v>
          </cell>
          <cell r="AW38" t="str">
            <v>2. NO</v>
          </cell>
          <cell r="AZ38" t="str">
            <v>2. NO</v>
          </cell>
          <cell r="BA38">
            <v>0</v>
          </cell>
          <cell r="BE38" t="str">
            <v>2020701501900036E</v>
          </cell>
          <cell r="BF38">
            <v>46178758</v>
          </cell>
          <cell r="BH38" t="str">
            <v>https://community.secop.gov.co/Public/Tendering/ContractNoticePhases/View?PPI=CO1.PPI.5739293&amp;isFromPublicArea=True&amp;isModal=False</v>
          </cell>
          <cell r="BI38" t="str">
            <v>VIGENTE</v>
          </cell>
          <cell r="BK38" t="str">
            <v>https://community.secop.gov.co/Public/Tendering/ContractNoticePhases/View?PPI=CO1.PPI.5739293&amp;isFromPublicArea=True&amp;isModal=False</v>
          </cell>
        </row>
        <row r="39">
          <cell r="A39" t="str">
            <v>DTOR-CPS-038-F-2020</v>
          </cell>
          <cell r="B39" t="str">
            <v>1 FONAM</v>
          </cell>
          <cell r="C39" t="str">
            <v>DTOR-CPS-FONAM-038-20</v>
          </cell>
          <cell r="D39">
            <v>38</v>
          </cell>
          <cell r="E39" t="str">
            <v>GARCIA DIAZ DAMIAN LEANDRO</v>
          </cell>
          <cell r="F39">
            <v>43867</v>
          </cell>
          <cell r="G39" t="str">
            <v>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v>
          </cell>
          <cell r="H39" t="str">
            <v>2 CONTRATACIÓN DIRECTA</v>
          </cell>
          <cell r="I39" t="str">
            <v>14 PRESTACIÓN DE SERVICIOS</v>
          </cell>
          <cell r="J39" t="str">
            <v>N/A</v>
          </cell>
          <cell r="K39">
            <v>13520</v>
          </cell>
          <cell r="L39">
            <v>6020</v>
          </cell>
          <cell r="N39">
            <v>43867</v>
          </cell>
          <cell r="P39">
            <v>4823432</v>
          </cell>
          <cell r="Q39">
            <v>50324474</v>
          </cell>
          <cell r="S39" t="str">
            <v>1 PERSONA NATURAL</v>
          </cell>
          <cell r="T39" t="str">
            <v>3 CÉDULA DE CIUDADANÍA</v>
          </cell>
          <cell r="U39">
            <v>1087984208</v>
          </cell>
          <cell r="V39" t="str">
            <v>N/A</v>
          </cell>
          <cell r="W39" t="str">
            <v>11 NO SE DILIGENCIA INFORMACIÓN PARA ESTE FORMULARIO EN ESTE PERÍODO DE REPORTE</v>
          </cell>
          <cell r="X39" t="str">
            <v>N/A</v>
          </cell>
          <cell r="Y39" t="str">
            <v>GARCIA DIAZ DAMIAN LEANDRO</v>
          </cell>
          <cell r="Z39" t="str">
            <v>1 PÓLIZA</v>
          </cell>
          <cell r="AA39" t="str">
            <v>12 SEGUROS DEL ESTADO</v>
          </cell>
          <cell r="AB39" t="str">
            <v>2 CUMPLIMIENTO</v>
          </cell>
          <cell r="AC39">
            <v>43867</v>
          </cell>
          <cell r="AD39" t="str">
            <v>14-46-101038223</v>
          </cell>
          <cell r="AE39" t="str">
            <v>PNN Chingaza</v>
          </cell>
          <cell r="AF39" t="str">
            <v>2 SUPERVISOR</v>
          </cell>
          <cell r="AG39" t="str">
            <v>3 CÉDULA DE CIUDADANÍA</v>
          </cell>
          <cell r="AH39">
            <v>11387082</v>
          </cell>
          <cell r="AI39" t="str">
            <v>JUAN CARLOS CLAVIJO FLOREZ</v>
          </cell>
          <cell r="AJ39">
            <v>313</v>
          </cell>
          <cell r="AK39" t="str">
            <v>3 NO PACTADOS</v>
          </cell>
          <cell r="AL39">
            <v>43867</v>
          </cell>
          <cell r="AM39">
            <v>43871</v>
          </cell>
          <cell r="AN39" t="str">
            <v>4 NO SE HA ADICIONADO NI EN VALOR y EN TIEMPO</v>
          </cell>
          <cell r="AO39">
            <v>0</v>
          </cell>
          <cell r="AP39">
            <v>0</v>
          </cell>
          <cell r="AR39">
            <v>0</v>
          </cell>
          <cell r="AT39">
            <v>43867</v>
          </cell>
          <cell r="AU39">
            <v>44183</v>
          </cell>
          <cell r="AW39" t="str">
            <v>2. NO</v>
          </cell>
          <cell r="AZ39" t="str">
            <v>2. NO</v>
          </cell>
          <cell r="BA39">
            <v>0</v>
          </cell>
          <cell r="BE39" t="str">
            <v>2020701501900037E</v>
          </cell>
          <cell r="BF39">
            <v>50324474</v>
          </cell>
          <cell r="BH39" t="str">
            <v>https://community.secop.gov.co/Public/Tendering/ContractNoticePhases/View?PPI=CO1.PPI.5747275&amp;isFromPublicArea=True&amp;isModal=False</v>
          </cell>
          <cell r="BI39" t="str">
            <v>VIGENTE</v>
          </cell>
          <cell r="BK39" t="str">
            <v>https://community.secop.gov.co/Public/Tendering/ContractNoticePhases/View?PPI=CO1.PPI.5747275&amp;isFromPublicArea=True&amp;isModal=False</v>
          </cell>
        </row>
        <row r="40">
          <cell r="A40" t="str">
            <v>DTOR-CPS-039-F-2020</v>
          </cell>
          <cell r="B40" t="str">
            <v>1 FONAM</v>
          </cell>
          <cell r="C40" t="str">
            <v>DTOR-CPS-FONAM-039-20</v>
          </cell>
          <cell r="D40">
            <v>39</v>
          </cell>
          <cell r="E40" t="str">
            <v>AREVALO PARDO LEONARDO</v>
          </cell>
          <cell r="F40">
            <v>43868</v>
          </cell>
          <cell r="G40" t="str">
            <v>Prestación de servicios operativos y de apoyo a la gestión en el seguimiento y desarrollo de la línea de gestión de Uso, ocupación y Tenencia para la conservación en el Parque Nacional Natural Cordillera de los Picachos</v>
          </cell>
          <cell r="H40" t="str">
            <v>2 CONTRATACIÓN DIRECTA</v>
          </cell>
          <cell r="I40" t="str">
            <v>14 PRESTACIÓN DE SERVICIOS</v>
          </cell>
          <cell r="J40" t="str">
            <v>N/A</v>
          </cell>
          <cell r="K40">
            <v>7120</v>
          </cell>
          <cell r="L40">
            <v>6620</v>
          </cell>
          <cell r="N40">
            <v>43868</v>
          </cell>
          <cell r="P40">
            <v>1337498</v>
          </cell>
          <cell r="Q40">
            <v>13909979</v>
          </cell>
          <cell r="S40" t="str">
            <v>1 PERSONA NATURAL</v>
          </cell>
          <cell r="T40" t="str">
            <v>3 CÉDULA DE CIUDADANÍA</v>
          </cell>
          <cell r="U40">
            <v>1003803529</v>
          </cell>
          <cell r="V40" t="str">
            <v>N/A</v>
          </cell>
          <cell r="W40" t="str">
            <v>11 NO SE DILIGENCIA INFORMACIÓN PARA ESTE FORMULARIO EN ESTE PERÍODO DE REPORTE</v>
          </cell>
          <cell r="X40" t="str">
            <v>N/A</v>
          </cell>
          <cell r="Y40" t="str">
            <v>AREVALO PARDO LEONARDO</v>
          </cell>
          <cell r="Z40" t="str">
            <v>1 PÓLIZA</v>
          </cell>
          <cell r="AA40" t="str">
            <v>12 SEGUROS DEL ESTADO</v>
          </cell>
          <cell r="AB40" t="str">
            <v>2 CUMPLIMIENTO</v>
          </cell>
          <cell r="AC40">
            <v>43868</v>
          </cell>
          <cell r="AD40" t="str">
            <v>14-46-101038299</v>
          </cell>
          <cell r="AE40" t="str">
            <v>PNN Cordillera de los Picachos</v>
          </cell>
          <cell r="AF40" t="str">
            <v>2 SUPERVISOR</v>
          </cell>
          <cell r="AG40" t="str">
            <v>3 CÉDULA DE CIUDADANÍA</v>
          </cell>
          <cell r="AH40">
            <v>52423663</v>
          </cell>
          <cell r="AI40" t="str">
            <v>LUZ ADRIANA MALAVER ROJAS</v>
          </cell>
          <cell r="AJ40">
            <v>312</v>
          </cell>
          <cell r="AK40" t="str">
            <v>3 NO PACTADOS</v>
          </cell>
          <cell r="AL40">
            <v>43868</v>
          </cell>
          <cell r="AM40">
            <v>43871</v>
          </cell>
          <cell r="AN40" t="str">
            <v>4 NO SE HA ADICIONADO NI EN VALOR y EN TIEMPO</v>
          </cell>
          <cell r="AO40">
            <v>0</v>
          </cell>
          <cell r="AP40">
            <v>0</v>
          </cell>
          <cell r="AR40">
            <v>0</v>
          </cell>
          <cell r="AT40">
            <v>43868</v>
          </cell>
          <cell r="AU40">
            <v>44183</v>
          </cell>
          <cell r="AW40" t="str">
            <v>2. NO</v>
          </cell>
          <cell r="AZ40" t="str">
            <v>2. NO</v>
          </cell>
          <cell r="BA40">
            <v>0</v>
          </cell>
          <cell r="BE40" t="str">
            <v>2020701501900038E</v>
          </cell>
          <cell r="BF40">
            <v>13909979</v>
          </cell>
          <cell r="BH40" t="str">
            <v>https://community.secop.gov.co/Public/Tendering/ContractNoticePhases/View?PPI=CO1.PPI.5762230&amp;isFromPublicArea=True&amp;isModal=False</v>
          </cell>
          <cell r="BI40" t="str">
            <v>VIGENTE</v>
          </cell>
          <cell r="BK40" t="str">
            <v>https://community.secop.gov.co/Public/Tendering/ContractNoticePhases/View?PPI=CO1.PPI.5762230&amp;isFromPublicArea=True&amp;isModal=False</v>
          </cell>
        </row>
        <row r="41">
          <cell r="A41" t="str">
            <v>DTOR-CPS-040-F-2020</v>
          </cell>
          <cell r="B41" t="str">
            <v>1 FONAM</v>
          </cell>
          <cell r="C41" t="str">
            <v>DTOR-CPS-FONAM-040-20</v>
          </cell>
          <cell r="D41">
            <v>40</v>
          </cell>
          <cell r="E41" t="str">
            <v>PULIDO ARREDONDO LUIS JERONIMO</v>
          </cell>
          <cell r="F41">
            <v>43867</v>
          </cell>
          <cell r="G41" t="str">
            <v>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v>
          </cell>
          <cell r="H41" t="str">
            <v>2 CONTRATACIÓN DIRECTA</v>
          </cell>
          <cell r="I41" t="str">
            <v>14 PRESTACIÓN DE SERVICIOS</v>
          </cell>
          <cell r="J41" t="str">
            <v>N/A</v>
          </cell>
          <cell r="K41">
            <v>13120</v>
          </cell>
          <cell r="L41">
            <v>6420</v>
          </cell>
          <cell r="N41">
            <v>43867</v>
          </cell>
          <cell r="P41">
            <v>5971344</v>
          </cell>
          <cell r="Q41">
            <v>62301022</v>
          </cell>
          <cell r="S41" t="str">
            <v>1 PERSONA NATURAL</v>
          </cell>
          <cell r="T41" t="str">
            <v>3 CÉDULA DE CIUDADANÍA</v>
          </cell>
          <cell r="U41">
            <v>80578935</v>
          </cell>
          <cell r="V41" t="str">
            <v>N/A</v>
          </cell>
          <cell r="W41" t="str">
            <v>11 NO SE DILIGENCIA INFORMACIÓN PARA ESTE FORMULARIO EN ESTE PERÍODO DE REPORTE</v>
          </cell>
          <cell r="X41" t="str">
            <v>N/A</v>
          </cell>
          <cell r="Y41" t="str">
            <v>PULIDO ARREDONDO LUIS JERONIMO</v>
          </cell>
          <cell r="Z41" t="str">
            <v>1 PÓLIZA</v>
          </cell>
          <cell r="AA41" t="str">
            <v>12 SEGUROS DEL ESTADO</v>
          </cell>
          <cell r="AB41" t="str">
            <v>2 CUMPLIMIENTO</v>
          </cell>
          <cell r="AC41">
            <v>43867</v>
          </cell>
          <cell r="AD41" t="str">
            <v>14-46-101038234</v>
          </cell>
          <cell r="AE41" t="str">
            <v>PNN Chingaza</v>
          </cell>
          <cell r="AF41" t="str">
            <v>2 SUPERVISOR</v>
          </cell>
          <cell r="AG41" t="str">
            <v>3 CÉDULA DE CIUDADANÍA</v>
          </cell>
          <cell r="AH41">
            <v>11387082</v>
          </cell>
          <cell r="AI41" t="str">
            <v>JUAN CARLOS CLAVIJO FLOREZ</v>
          </cell>
          <cell r="AJ41">
            <v>313</v>
          </cell>
          <cell r="AK41" t="str">
            <v>3 NO PACTADOS</v>
          </cell>
          <cell r="AL41">
            <v>43867</v>
          </cell>
          <cell r="AM41">
            <v>43871</v>
          </cell>
          <cell r="AN41" t="str">
            <v>4 NO SE HA ADICIONADO NI EN VALOR y EN TIEMPO</v>
          </cell>
          <cell r="AO41">
            <v>0</v>
          </cell>
          <cell r="AP41">
            <v>0</v>
          </cell>
          <cell r="AR41">
            <v>0</v>
          </cell>
          <cell r="AT41">
            <v>43867</v>
          </cell>
          <cell r="AU41">
            <v>44183</v>
          </cell>
          <cell r="AW41" t="str">
            <v>2. NO</v>
          </cell>
          <cell r="AZ41" t="str">
            <v>2. NO</v>
          </cell>
          <cell r="BA41">
            <v>0</v>
          </cell>
          <cell r="BE41" t="str">
            <v>2020701501900039E</v>
          </cell>
          <cell r="BF41">
            <v>62301022</v>
          </cell>
          <cell r="BH41" t="str">
            <v>https://community.secop.gov.co/Public/Tendering/ContractNoticePhases/View?PPI=CO1.PPI.5747232&amp;isFromPublicArea=True&amp;isModal=False</v>
          </cell>
          <cell r="BI41" t="str">
            <v>VIGENTE</v>
          </cell>
          <cell r="BK41" t="str">
            <v>https://community.secop.gov.co/Public/Tendering/ContractNoticePhases/View?PPI=CO1.PPI.5747232&amp;isFromPublicArea=True&amp;isModal=False</v>
          </cell>
        </row>
        <row r="42">
          <cell r="A42" t="str">
            <v>DTOR-CPS-041-F-2020</v>
          </cell>
          <cell r="B42" t="str">
            <v>1 FONAM</v>
          </cell>
          <cell r="C42" t="str">
            <v>DTOR-CPS-FONAM-041-20</v>
          </cell>
          <cell r="D42">
            <v>41</v>
          </cell>
          <cell r="E42" t="str">
            <v>LANCHEROS NEVA ROCIO</v>
          </cell>
          <cell r="F42">
            <v>43867</v>
          </cell>
          <cell r="G42" t="str">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ell>
          <cell r="H42" t="str">
            <v>2 CONTRATACIÓN DIRECTA</v>
          </cell>
          <cell r="I42" t="str">
            <v>14 PRESTACIÓN DE SERVICIOS</v>
          </cell>
          <cell r="J42" t="str">
            <v>N/A</v>
          </cell>
          <cell r="K42">
            <v>10220</v>
          </cell>
          <cell r="L42">
            <v>6320</v>
          </cell>
          <cell r="N42">
            <v>43867</v>
          </cell>
          <cell r="P42">
            <v>3852124</v>
          </cell>
          <cell r="Q42">
            <v>40575706</v>
          </cell>
          <cell r="S42" t="str">
            <v>1 PERSONA NATURAL</v>
          </cell>
          <cell r="T42" t="str">
            <v>3 CÉDULA DE CIUDADANÍA</v>
          </cell>
          <cell r="U42">
            <v>52983797</v>
          </cell>
          <cell r="V42" t="str">
            <v>N/A</v>
          </cell>
          <cell r="W42" t="str">
            <v>11 NO SE DILIGENCIA INFORMACIÓN PARA ESTE FORMULARIO EN ESTE PERÍODO DE REPORTE</v>
          </cell>
          <cell r="X42" t="str">
            <v>N/A</v>
          </cell>
          <cell r="Y42" t="str">
            <v>LANCHEROS NEVA ROCIO</v>
          </cell>
          <cell r="Z42" t="str">
            <v>1 PÓLIZA</v>
          </cell>
          <cell r="AA42" t="str">
            <v>12 SEGUROS DEL ESTADO</v>
          </cell>
          <cell r="AB42" t="str">
            <v>2 CUMPLIMIENTO</v>
          </cell>
          <cell r="AC42">
            <v>43867</v>
          </cell>
          <cell r="AD42" t="str">
            <v>14-46-101038221</v>
          </cell>
          <cell r="AE42" t="str">
            <v>PNN Tuparro</v>
          </cell>
          <cell r="AF42" t="str">
            <v>2 SUPERVISOR</v>
          </cell>
          <cell r="AG42" t="str">
            <v>3 CÉDULA DE CIUDADANÍA</v>
          </cell>
          <cell r="AH42">
            <v>80435324</v>
          </cell>
          <cell r="AI42" t="str">
            <v>HENRY PINZON BENAVIDES</v>
          </cell>
          <cell r="AJ42">
            <v>316</v>
          </cell>
          <cell r="AK42" t="str">
            <v>3 NO PACTADOS</v>
          </cell>
          <cell r="AL42">
            <v>43867</v>
          </cell>
          <cell r="AM42">
            <v>43871</v>
          </cell>
          <cell r="AN42" t="str">
            <v>4 NO SE HA ADICIONADO NI EN VALOR y EN TIEMPO</v>
          </cell>
          <cell r="AO42">
            <v>0</v>
          </cell>
          <cell r="AP42">
            <v>0</v>
          </cell>
          <cell r="AR42">
            <v>0</v>
          </cell>
          <cell r="AT42">
            <v>43867</v>
          </cell>
          <cell r="AU42">
            <v>44186</v>
          </cell>
          <cell r="AW42" t="str">
            <v>2. NO</v>
          </cell>
          <cell r="AZ42" t="str">
            <v>2. NO</v>
          </cell>
          <cell r="BA42">
            <v>0</v>
          </cell>
          <cell r="BE42" t="str">
            <v>2020701501900040E</v>
          </cell>
          <cell r="BF42">
            <v>40575706</v>
          </cell>
          <cell r="BH42" t="str">
            <v>https://community.secop.gov.co/Public/Tendering/ContractNoticePhases/View?PPI=CO1.PPI.5744057&amp;isFromPublicArea=True&amp;isModal=False</v>
          </cell>
          <cell r="BI42" t="str">
            <v>VIGENTE</v>
          </cell>
          <cell r="BK42" t="str">
            <v>https://community.secop.gov.co/Public/Tendering/ContractNoticePhases/View?PPI=CO1.PPI.5744057&amp;isFromPublicArea=True&amp;isModal=False</v>
          </cell>
        </row>
        <row r="43">
          <cell r="A43" t="str">
            <v>DTOR-CPS-042-F-2020</v>
          </cell>
          <cell r="B43" t="str">
            <v>1 FONAM</v>
          </cell>
          <cell r="C43" t="str">
            <v>DTOR-CPS-FONAM-042-20</v>
          </cell>
          <cell r="D43">
            <v>42</v>
          </cell>
          <cell r="E43" t="str">
            <v>PUERTO RUIZ XIOMARA</v>
          </cell>
          <cell r="F43">
            <v>43867</v>
          </cell>
          <cell r="G43" t="str">
            <v>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v>
          </cell>
          <cell r="H43" t="str">
            <v>2 CONTRATACIÓN DIRECTA</v>
          </cell>
          <cell r="I43" t="str">
            <v>14 PRESTACIÓN DE SERVICIOS</v>
          </cell>
          <cell r="J43" t="str">
            <v>N/A</v>
          </cell>
          <cell r="K43">
            <v>13220</v>
          </cell>
          <cell r="L43">
            <v>6120</v>
          </cell>
          <cell r="N43">
            <v>43867</v>
          </cell>
          <cell r="P43">
            <v>4426079</v>
          </cell>
          <cell r="Q43">
            <v>46178758</v>
          </cell>
          <cell r="S43" t="str">
            <v>1 PERSONA NATURAL</v>
          </cell>
          <cell r="T43" t="str">
            <v>3 CÉDULA DE CIUDADANÍA</v>
          </cell>
          <cell r="U43">
            <v>1121901769</v>
          </cell>
          <cell r="V43" t="str">
            <v>N/A</v>
          </cell>
          <cell r="W43" t="str">
            <v>11 NO SE DILIGENCIA INFORMACIÓN PARA ESTE FORMULARIO EN ESTE PERÍODO DE REPORTE</v>
          </cell>
          <cell r="X43" t="str">
            <v>N/A</v>
          </cell>
          <cell r="Y43" t="str">
            <v>PUERTO RUIZ XIOMARA</v>
          </cell>
          <cell r="Z43" t="str">
            <v>1 PÓLIZA</v>
          </cell>
          <cell r="AA43" t="str">
            <v>12 SEGUROS DEL ESTADO</v>
          </cell>
          <cell r="AB43" t="str">
            <v>2 CUMPLIMIENTO</v>
          </cell>
          <cell r="AC43">
            <v>43867</v>
          </cell>
          <cell r="AD43" t="str">
            <v>14-46-101038226</v>
          </cell>
          <cell r="AE43" t="str">
            <v>PNN Chingaza</v>
          </cell>
          <cell r="AF43" t="str">
            <v>2 SUPERVISOR</v>
          </cell>
          <cell r="AG43" t="str">
            <v>3 CÉDULA DE CIUDADANÍA</v>
          </cell>
          <cell r="AH43">
            <v>11387082</v>
          </cell>
          <cell r="AI43" t="str">
            <v>JUAN CARLOS CLAVIJO FLOREZ</v>
          </cell>
          <cell r="AJ43">
            <v>313</v>
          </cell>
          <cell r="AK43" t="str">
            <v>3 NO PACTADOS</v>
          </cell>
          <cell r="AL43">
            <v>43867</v>
          </cell>
          <cell r="AM43">
            <v>43871</v>
          </cell>
          <cell r="AN43" t="str">
            <v>4 NO SE HA ADICIONADO NI EN VALOR y EN TIEMPO</v>
          </cell>
          <cell r="AO43">
            <v>0</v>
          </cell>
          <cell r="AP43">
            <v>0</v>
          </cell>
          <cell r="AR43">
            <v>0</v>
          </cell>
          <cell r="AT43">
            <v>43867</v>
          </cell>
          <cell r="AU43">
            <v>44183</v>
          </cell>
          <cell r="AW43" t="str">
            <v>2. NO</v>
          </cell>
          <cell r="AZ43" t="str">
            <v>2. NO</v>
          </cell>
          <cell r="BA43">
            <v>0</v>
          </cell>
          <cell r="BE43" t="str">
            <v>2020701501900041E</v>
          </cell>
          <cell r="BF43">
            <v>46178758</v>
          </cell>
          <cell r="BH43" t="str">
            <v>https://community.secop.gov.co/Public/Tendering/ContractNoticePhases/View?PPI=CO1.PPI.5748594&amp;isFromPublicArea=True&amp;isModal=False</v>
          </cell>
          <cell r="BI43" t="str">
            <v>VIGENTE</v>
          </cell>
          <cell r="BK43" t="str">
            <v>https://community.secop.gov.co/Public/Tendering/ContractNoticePhases/View?PPI=CO1.PPI.5748594&amp;isFromPublicArea=True&amp;isModal=False</v>
          </cell>
        </row>
        <row r="44">
          <cell r="A44" t="str">
            <v>DTOR-CPS-043-F-2020</v>
          </cell>
          <cell r="B44" t="str">
            <v>1 FONAM</v>
          </cell>
          <cell r="C44" t="str">
            <v>DTOR-CPS-FONAM-043-20</v>
          </cell>
          <cell r="D44">
            <v>43</v>
          </cell>
          <cell r="E44" t="str">
            <v>CABALLERO BARRERA NOLBERTO</v>
          </cell>
          <cell r="F44">
            <v>43868</v>
          </cell>
          <cell r="G44" t="str">
            <v>Prestación de servicios de apoyo como auxiliar para la prevención y vigilancia de la presiones a través de la ejecución de recorridos en el DNMI Cinaruco</v>
          </cell>
          <cell r="H44" t="str">
            <v>2 CONTRATACIÓN DIRECTA</v>
          </cell>
          <cell r="I44" t="str">
            <v>14 PRESTACIÓN DE SERVICIOS</v>
          </cell>
          <cell r="J44" t="str">
            <v>N/A</v>
          </cell>
          <cell r="K44">
            <v>10320</v>
          </cell>
          <cell r="L44">
            <v>6720</v>
          </cell>
          <cell r="N44">
            <v>43868</v>
          </cell>
          <cell r="P44">
            <v>1508029</v>
          </cell>
          <cell r="Q44">
            <v>15683502</v>
          </cell>
          <cell r="S44" t="str">
            <v>1 PERSONA NATURAL</v>
          </cell>
          <cell r="T44" t="str">
            <v>3 CÉDULA DE CIUDADANÍA</v>
          </cell>
          <cell r="U44">
            <v>1117459658</v>
          </cell>
          <cell r="V44" t="str">
            <v>N/A</v>
          </cell>
          <cell r="W44" t="str">
            <v>11 NO SE DILIGENCIA INFORMACIÓN PARA ESTE FORMULARIO EN ESTE PERÍODO DE REPORTE</v>
          </cell>
          <cell r="X44" t="str">
            <v>N/A</v>
          </cell>
          <cell r="Y44" t="str">
            <v>CABALLERO BARRERA NOLBERTO</v>
          </cell>
          <cell r="Z44" t="str">
            <v>1 PÓLIZA</v>
          </cell>
          <cell r="AA44" t="str">
            <v>12 SEGUROS DEL ESTADO</v>
          </cell>
          <cell r="AB44" t="str">
            <v>2 CUMPLIMIENTO</v>
          </cell>
          <cell r="AC44">
            <v>43868</v>
          </cell>
          <cell r="AD44" t="str">
            <v>14-46-101038339</v>
          </cell>
          <cell r="AE44" t="str">
            <v>DNMI Cinaruco</v>
          </cell>
          <cell r="AF44" t="str">
            <v>2 SUPERVISOR</v>
          </cell>
          <cell r="AG44" t="str">
            <v>3 CÉDULA DE CIUDADANÍA</v>
          </cell>
          <cell r="AH44">
            <v>12117611</v>
          </cell>
          <cell r="AI44" t="str">
            <v>MILTON ROJAS SUAREZ</v>
          </cell>
          <cell r="AJ44">
            <v>312</v>
          </cell>
          <cell r="AK44" t="str">
            <v>3 NO PACTADOS</v>
          </cell>
          <cell r="AL44">
            <v>43868</v>
          </cell>
          <cell r="AM44">
            <v>43871</v>
          </cell>
          <cell r="AN44" t="str">
            <v>4 NO SE HA ADICIONADO NI EN VALOR y EN TIEMPO</v>
          </cell>
          <cell r="AO44">
            <v>0</v>
          </cell>
          <cell r="AP44">
            <v>0</v>
          </cell>
          <cell r="AR44">
            <v>0</v>
          </cell>
          <cell r="AT44">
            <v>43868</v>
          </cell>
          <cell r="AU44">
            <v>44183</v>
          </cell>
          <cell r="AW44" t="str">
            <v>2. NO</v>
          </cell>
          <cell r="AZ44" t="str">
            <v>2. NO</v>
          </cell>
          <cell r="BA44">
            <v>0</v>
          </cell>
          <cell r="BE44" t="str">
            <v>2020701501900042E</v>
          </cell>
          <cell r="BF44">
            <v>15683502</v>
          </cell>
          <cell r="BH44" t="str">
            <v>https://community.secop.gov.co/Public/Tendering/ContractNoticePhases/View?PPI=CO1.PPI.5765041&amp;isFromPublicArea=True&amp;isModal=False</v>
          </cell>
          <cell r="BI44" t="str">
            <v>VIGENTE</v>
          </cell>
          <cell r="BK44" t="str">
            <v>https://community.secop.gov.co/Public/Tendering/ContractNoticePhases/View?PPI=CO1.PPI.5765041&amp;isFromPublicArea=True&amp;isModal=False</v>
          </cell>
        </row>
        <row r="45">
          <cell r="A45" t="str">
            <v>DTOR-CPS-044-F-2020</v>
          </cell>
          <cell r="B45" t="str">
            <v>1 FONAM</v>
          </cell>
          <cell r="C45" t="str">
            <v>DTOR-CPS-FONAM-044-20</v>
          </cell>
          <cell r="D45">
            <v>44</v>
          </cell>
          <cell r="E45" t="str">
            <v>RODRIGUEZ GUERRERO HERSES DUVAN</v>
          </cell>
          <cell r="F45">
            <v>43868</v>
          </cell>
          <cell r="G45" t="str">
            <v>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v>
          </cell>
          <cell r="H45" t="str">
            <v>2 CONTRATACIÓN DIRECTA</v>
          </cell>
          <cell r="I45" t="str">
            <v>14 PRESTACIÓN DE SERVICIOS</v>
          </cell>
          <cell r="J45" t="str">
            <v>N/A</v>
          </cell>
          <cell r="K45">
            <v>13420</v>
          </cell>
          <cell r="L45">
            <v>6820</v>
          </cell>
          <cell r="N45">
            <v>43868</v>
          </cell>
          <cell r="P45">
            <v>2663850</v>
          </cell>
          <cell r="Q45">
            <v>27704039</v>
          </cell>
          <cell r="S45" t="str">
            <v>1 PERSONA NATURAL</v>
          </cell>
          <cell r="T45" t="str">
            <v>3 CÉDULA DE CIUDADANÍA</v>
          </cell>
          <cell r="U45">
            <v>1010193796</v>
          </cell>
          <cell r="V45" t="str">
            <v>N/A</v>
          </cell>
          <cell r="W45" t="str">
            <v>11 NO SE DILIGENCIA INFORMACIÓN PARA ESTE FORMULARIO EN ESTE PERÍODO DE REPORTE</v>
          </cell>
          <cell r="X45" t="str">
            <v>N/A</v>
          </cell>
          <cell r="Y45" t="str">
            <v>RODRIGUEZ GUERRERO HERSES DUVAN</v>
          </cell>
          <cell r="Z45" t="str">
            <v>1 PÓLIZA</v>
          </cell>
          <cell r="AA45" t="str">
            <v>12 SEGUROS DEL ESTADO</v>
          </cell>
          <cell r="AB45" t="str">
            <v>2 CUMPLIMIENTO</v>
          </cell>
          <cell r="AC45">
            <v>43868</v>
          </cell>
          <cell r="AD45" t="str">
            <v>14-46-101038337</v>
          </cell>
          <cell r="AE45" t="str">
            <v>PNN Chingaza</v>
          </cell>
          <cell r="AF45" t="str">
            <v>2 SUPERVISOR</v>
          </cell>
          <cell r="AG45" t="str">
            <v>3 CÉDULA DE CIUDADANÍA</v>
          </cell>
          <cell r="AH45">
            <v>11387082</v>
          </cell>
          <cell r="AI45" t="str">
            <v>JUAN CARLOS CLAVIJO FLOREZ</v>
          </cell>
          <cell r="AJ45">
            <v>312</v>
          </cell>
          <cell r="AK45" t="str">
            <v>3 NO PACTADOS</v>
          </cell>
          <cell r="AL45">
            <v>43868</v>
          </cell>
          <cell r="AM45">
            <v>43871</v>
          </cell>
          <cell r="AN45" t="str">
            <v>4 NO SE HA ADICIONADO NI EN VALOR y EN TIEMPO</v>
          </cell>
          <cell r="AO45">
            <v>0</v>
          </cell>
          <cell r="AP45">
            <v>0</v>
          </cell>
          <cell r="AR45">
            <v>0</v>
          </cell>
          <cell r="AT45">
            <v>43868</v>
          </cell>
          <cell r="AU45">
            <v>44183</v>
          </cell>
          <cell r="AW45" t="str">
            <v>2. NO</v>
          </cell>
          <cell r="AZ45" t="str">
            <v>2. NO</v>
          </cell>
          <cell r="BA45">
            <v>0</v>
          </cell>
          <cell r="BE45" t="str">
            <v>2020701501900043E</v>
          </cell>
          <cell r="BF45">
            <v>27704039</v>
          </cell>
          <cell r="BH45" t="str">
            <v>https://community.secop.gov.co/Public/Tendering/ContractNoticePhases/View?PPI=CO1.PPI.5766898&amp;isFromPublicArea=True&amp;isModal=False</v>
          </cell>
          <cell r="BI45" t="str">
            <v>VIGENTE</v>
          </cell>
          <cell r="BK45" t="str">
            <v>https://community.secop.gov.co/Public/Tendering/ContractNoticePhases/View?PPI=CO1.PPI.5766898&amp;isFromPublicArea=True&amp;isModal=False</v>
          </cell>
        </row>
        <row r="46">
          <cell r="A46" t="str">
            <v>DTOR-CPS-045-F-2020</v>
          </cell>
          <cell r="B46" t="str">
            <v>1 FONAM</v>
          </cell>
          <cell r="C46" t="str">
            <v>DTOR-CPS-FONAM-045-20</v>
          </cell>
          <cell r="D46">
            <v>45</v>
          </cell>
          <cell r="E46" t="str">
            <v>RAIGOZO HORTUA OSCAR GABRIEL</v>
          </cell>
          <cell r="F46">
            <v>43871</v>
          </cell>
          <cell r="G46" t="str">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ell>
          <cell r="H46" t="str">
            <v>2 CONTRATACIÓN DIRECTA</v>
          </cell>
          <cell r="I46" t="str">
            <v>14 PRESTACIÓN DE SERVICIOS</v>
          </cell>
          <cell r="J46" t="str">
            <v>N/A</v>
          </cell>
          <cell r="K46">
            <v>13620</v>
          </cell>
          <cell r="L46">
            <v>7020</v>
          </cell>
          <cell r="N46">
            <v>43871</v>
          </cell>
          <cell r="P46">
            <v>2206872</v>
          </cell>
          <cell r="Q46">
            <v>22730782</v>
          </cell>
          <cell r="S46" t="str">
            <v>1 PERSONA NATURAL</v>
          </cell>
          <cell r="T46" t="str">
            <v>3 CÉDULA DE CIUDADANÍA</v>
          </cell>
          <cell r="U46">
            <v>80392459</v>
          </cell>
          <cell r="V46" t="str">
            <v>N/A</v>
          </cell>
          <cell r="W46" t="str">
            <v>11 NO SE DILIGENCIA INFORMACIÓN PARA ESTE FORMULARIO EN ESTE PERÍODO DE REPORTE</v>
          </cell>
          <cell r="X46" t="str">
            <v>N/A</v>
          </cell>
          <cell r="Y46" t="str">
            <v>RAIGOZO HORTUA OSCAR GABRIEL</v>
          </cell>
          <cell r="Z46" t="str">
            <v>1 PÓLIZA</v>
          </cell>
          <cell r="AA46" t="str">
            <v>12 SEGUROS DEL ESTADO</v>
          </cell>
          <cell r="AB46" t="str">
            <v>2 CUMPLIMIENTO</v>
          </cell>
          <cell r="AC46">
            <v>43871</v>
          </cell>
          <cell r="AD46" t="str">
            <v>14-46-101038589</v>
          </cell>
          <cell r="AE46" t="str">
            <v>PNN Chingaza</v>
          </cell>
          <cell r="AF46" t="str">
            <v>2 SUPERVISOR</v>
          </cell>
          <cell r="AG46" t="str">
            <v>3 CÉDULA DE CIUDADANÍA</v>
          </cell>
          <cell r="AH46">
            <v>11387082</v>
          </cell>
          <cell r="AI46" t="str">
            <v>JUAN CARLOS CLAVIJO FLOREZ</v>
          </cell>
          <cell r="AJ46">
            <v>309</v>
          </cell>
          <cell r="AK46" t="str">
            <v>3 NO PACTADOS</v>
          </cell>
          <cell r="AL46">
            <v>43871</v>
          </cell>
          <cell r="AM46">
            <v>43871</v>
          </cell>
          <cell r="AN46" t="str">
            <v>4 NO SE HA ADICIONADO NI EN VALOR y EN TIEMPO</v>
          </cell>
          <cell r="AO46">
            <v>0</v>
          </cell>
          <cell r="AP46">
            <v>0</v>
          </cell>
          <cell r="AR46">
            <v>0</v>
          </cell>
          <cell r="AT46">
            <v>43871</v>
          </cell>
          <cell r="AU46">
            <v>44183</v>
          </cell>
          <cell r="AW46" t="str">
            <v>2. NO</v>
          </cell>
          <cell r="AZ46" t="str">
            <v>2. NO</v>
          </cell>
          <cell r="BA46">
            <v>0</v>
          </cell>
          <cell r="BE46" t="str">
            <v>2020701501900044E</v>
          </cell>
          <cell r="BF46">
            <v>22730782</v>
          </cell>
          <cell r="BH46" t="str">
            <v>https://community.secop.gov.co/Public/Tendering/ContractNoticePhases/View?PPI=CO1.PPI.5811207&amp;isFromPublicArea=True&amp;isModal=False</v>
          </cell>
          <cell r="BI46" t="str">
            <v>VIGENTE</v>
          </cell>
          <cell r="BK46" t="str">
            <v>https://community.secop.gov.co/Public/Tendering/ContractNoticePhases/View?PPI=CO1.PPI.5811207&amp;isFromPublicArea=True&amp;isModal=False</v>
          </cell>
        </row>
        <row r="47">
          <cell r="A47" t="str">
            <v>DTOR-CPS-046-F-2020</v>
          </cell>
          <cell r="B47" t="str">
            <v>1 FONAM</v>
          </cell>
          <cell r="C47" t="str">
            <v>DTOR-CPS-FONAM-046-20</v>
          </cell>
          <cell r="D47">
            <v>46</v>
          </cell>
          <cell r="E47" t="str">
            <v>MENDOZA BORJA YORMAN ALBERTO</v>
          </cell>
          <cell r="F47">
            <v>43871</v>
          </cell>
          <cell r="G47" t="str">
            <v>Prestación de servicios técnicos y de apoyo a la gestión para el monitoreo e implementación de las acciones asociadas al recurso hídrico en relación a las presiones de los servicios ecosistémicos en el Parque Nacional Natural Chingaza.</v>
          </cell>
          <cell r="H47" t="str">
            <v>2 CONTRATACIÓN DIRECTA</v>
          </cell>
          <cell r="I47" t="str">
            <v>14 PRESTACIÓN DE SERVICIOS</v>
          </cell>
          <cell r="J47" t="str">
            <v>N/A</v>
          </cell>
          <cell r="K47">
            <v>13720</v>
          </cell>
          <cell r="L47">
            <v>7120</v>
          </cell>
          <cell r="N47">
            <v>43871</v>
          </cell>
          <cell r="P47">
            <v>2663850</v>
          </cell>
          <cell r="Q47">
            <v>27437655</v>
          </cell>
          <cell r="S47" t="str">
            <v>1 PERSONA NATURAL</v>
          </cell>
          <cell r="T47" t="str">
            <v>3 CÉDULA DE CIUDADANÍA</v>
          </cell>
          <cell r="U47">
            <v>11686418</v>
          </cell>
          <cell r="V47" t="str">
            <v>N/A</v>
          </cell>
          <cell r="W47" t="str">
            <v>11 NO SE DILIGENCIA INFORMACIÓN PARA ESTE FORMULARIO EN ESTE PERÍODO DE REPORTE</v>
          </cell>
          <cell r="X47" t="str">
            <v>N/A</v>
          </cell>
          <cell r="Y47" t="str">
            <v>MENDOZA BORJA YORMAN ALBERTO</v>
          </cell>
          <cell r="Z47" t="str">
            <v>1 PÓLIZA</v>
          </cell>
          <cell r="AA47" t="str">
            <v>12 SEGUROS DEL ESTADO</v>
          </cell>
          <cell r="AB47" t="str">
            <v>2 CUMPLIMIENTO</v>
          </cell>
          <cell r="AC47">
            <v>43871</v>
          </cell>
          <cell r="AD47" t="str">
            <v>14-46-101038563</v>
          </cell>
          <cell r="AE47" t="str">
            <v>PNN Chingaza</v>
          </cell>
          <cell r="AF47" t="str">
            <v>2 SUPERVISOR</v>
          </cell>
          <cell r="AG47" t="str">
            <v>3 CÉDULA DE CIUDADANÍA</v>
          </cell>
          <cell r="AH47">
            <v>11387082</v>
          </cell>
          <cell r="AI47" t="str">
            <v>JUAN CARLOS CLAVIJO FLOREZ</v>
          </cell>
          <cell r="AJ47">
            <v>309</v>
          </cell>
          <cell r="AK47" t="str">
            <v>3 NO PACTADOS</v>
          </cell>
          <cell r="AL47">
            <v>43871</v>
          </cell>
          <cell r="AM47">
            <v>43872</v>
          </cell>
          <cell r="AN47" t="str">
            <v>4 NO SE HA ADICIONADO NI EN VALOR y EN TIEMPO</v>
          </cell>
          <cell r="AO47">
            <v>0</v>
          </cell>
          <cell r="AP47">
            <v>0</v>
          </cell>
          <cell r="AR47">
            <v>0</v>
          </cell>
          <cell r="AT47">
            <v>43871</v>
          </cell>
          <cell r="AU47">
            <v>44183</v>
          </cell>
          <cell r="AW47" t="str">
            <v>2. NO</v>
          </cell>
          <cell r="AZ47" t="str">
            <v>2. NO</v>
          </cell>
          <cell r="BA47">
            <v>0</v>
          </cell>
          <cell r="BE47" t="str">
            <v>2020701501900045E</v>
          </cell>
          <cell r="BF47">
            <v>27437655</v>
          </cell>
          <cell r="BH47" t="str">
            <v>https://community.secop.gov.co/Public/Tendering/ContractNoticePhases/View?PPI=CO1.PPI.5814054&amp;isFromPublicArea=True&amp;isModal=False</v>
          </cell>
          <cell r="BI47" t="str">
            <v>VIGENTE</v>
          </cell>
          <cell r="BK47" t="str">
            <v>https://community.secop.gov.co/Public/Tendering/ContractNoticePhases/View?PPI=CO1.PPI.5814054&amp;isFromPublicArea=True&amp;isModal=False</v>
          </cell>
        </row>
        <row r="48">
          <cell r="A48" t="str">
            <v>DTOR-CPS-047-F-2020</v>
          </cell>
          <cell r="B48" t="str">
            <v>1 FONAM</v>
          </cell>
          <cell r="C48" t="str">
            <v>DTOR-CPS-FONAM-047-20</v>
          </cell>
          <cell r="D48">
            <v>47</v>
          </cell>
          <cell r="E48" t="str">
            <v>ACOSTA CARLOS JULIO</v>
          </cell>
          <cell r="F48">
            <v>43871</v>
          </cell>
          <cell r="G48" t="str">
            <v>Prestación de servicios de apoyo a la gestión para el mantenimiento de infraestructura ecoturística, operativa y a aquella relacionada con procesos de restauración ecológica en Parque Nacional Natural Chingaza como aporte al manejo efectivo del área.</v>
          </cell>
          <cell r="H48" t="str">
            <v>2 CONTRATACIÓN DIRECTA</v>
          </cell>
          <cell r="I48" t="str">
            <v>14 PRESTACIÓN DE SERVICIOS</v>
          </cell>
          <cell r="J48" t="str">
            <v>N/A</v>
          </cell>
          <cell r="K48">
            <v>23020</v>
          </cell>
          <cell r="L48">
            <v>7220</v>
          </cell>
          <cell r="N48">
            <v>43871</v>
          </cell>
          <cell r="P48">
            <v>1337498</v>
          </cell>
          <cell r="Q48">
            <v>13776229</v>
          </cell>
          <cell r="S48" t="str">
            <v>1 PERSONA NATURAL</v>
          </cell>
          <cell r="T48" t="str">
            <v>3 CÉDULA DE CIUDADANÍA</v>
          </cell>
          <cell r="U48">
            <v>1069852443</v>
          </cell>
          <cell r="V48" t="str">
            <v>N/A</v>
          </cell>
          <cell r="W48" t="str">
            <v>11 NO SE DILIGENCIA INFORMACIÓN PARA ESTE FORMULARIO EN ESTE PERÍODO DE REPORTE</v>
          </cell>
          <cell r="X48" t="str">
            <v>N/A</v>
          </cell>
          <cell r="Y48" t="str">
            <v>ACOSTA CARLOS JULIO</v>
          </cell>
          <cell r="Z48" t="str">
            <v>1 PÓLIZA</v>
          </cell>
          <cell r="AA48" t="str">
            <v>12 SEGUROS DEL ESTADO</v>
          </cell>
          <cell r="AB48" t="str">
            <v>2 CUMPLIMIENTO</v>
          </cell>
          <cell r="AC48">
            <v>43871</v>
          </cell>
          <cell r="AD48" t="str">
            <v>14-46-101038576</v>
          </cell>
          <cell r="AE48" t="str">
            <v>PNN Chingaza</v>
          </cell>
          <cell r="AF48" t="str">
            <v>2 SUPERVISOR</v>
          </cell>
          <cell r="AG48" t="str">
            <v>3 CÉDULA DE CIUDADANÍA</v>
          </cell>
          <cell r="AH48">
            <v>11387082</v>
          </cell>
          <cell r="AI48" t="str">
            <v>JUAN CARLOS CLAVIJO FLOREZ</v>
          </cell>
          <cell r="AJ48">
            <v>309</v>
          </cell>
          <cell r="AK48" t="str">
            <v>3 NO PACTADOS</v>
          </cell>
          <cell r="AL48">
            <v>43871</v>
          </cell>
          <cell r="AM48">
            <v>43872</v>
          </cell>
          <cell r="AN48" t="str">
            <v>4 NO SE HA ADICIONADO NI EN VALOR y EN TIEMPO</v>
          </cell>
          <cell r="AO48">
            <v>0</v>
          </cell>
          <cell r="AP48">
            <v>0</v>
          </cell>
          <cell r="AR48">
            <v>0</v>
          </cell>
          <cell r="AT48">
            <v>43871</v>
          </cell>
          <cell r="AU48">
            <v>44183</v>
          </cell>
          <cell r="AW48" t="str">
            <v>2. NO</v>
          </cell>
          <cell r="AZ48" t="str">
            <v>2. NO</v>
          </cell>
          <cell r="BA48">
            <v>0</v>
          </cell>
          <cell r="BE48" t="str">
            <v>2020701501900046E</v>
          </cell>
          <cell r="BF48">
            <v>13776229</v>
          </cell>
          <cell r="BH48" t="str">
            <v>https://community.secop.gov.co/Public/Tendering/ContractNoticePhases/View?PPI=CO1.PPI.5814141&amp;isFromPublicArea=True&amp;isModal=False</v>
          </cell>
          <cell r="BI48" t="str">
            <v>VIGENTE</v>
          </cell>
          <cell r="BK48" t="str">
            <v>https://community.secop.gov.co/Public/Tendering/ContractNoticePhases/View?PPI=CO1.PPI.5814141&amp;isFromPublicArea=True&amp;isModal=False</v>
          </cell>
        </row>
        <row r="49">
          <cell r="A49" t="str">
            <v>DTOR-CPS-048-F-2020</v>
          </cell>
          <cell r="B49" t="str">
            <v>1 FONAM</v>
          </cell>
          <cell r="C49" t="str">
            <v>DTOR-CPS-FONAM-048-20</v>
          </cell>
          <cell r="D49">
            <v>48</v>
          </cell>
          <cell r="E49" t="str">
            <v>FORERO PINEDA DIANA CAROLINA</v>
          </cell>
          <cell r="F49">
            <v>43871</v>
          </cell>
          <cell r="G49" t="str">
            <v>Prestación de servicios profesionales y de apoyo a la gestión para orientar la implementación del Programa de Restauración Ecológica del Parque Nacional Natural Chingaza, así como liderar el monitoreo a las áreas en proceso de restauración ecológica.</v>
          </cell>
          <cell r="H49" t="str">
            <v>2 CONTRATACIÓN DIRECTA</v>
          </cell>
          <cell r="I49" t="str">
            <v>14 PRESTACIÓN DE SERVICIOS</v>
          </cell>
          <cell r="J49" t="str">
            <v>N/A</v>
          </cell>
          <cell r="K49">
            <v>23220</v>
          </cell>
          <cell r="L49">
            <v>7320</v>
          </cell>
          <cell r="N49">
            <v>43871</v>
          </cell>
          <cell r="P49">
            <v>4823432</v>
          </cell>
          <cell r="Q49">
            <v>49681350</v>
          </cell>
          <cell r="S49" t="str">
            <v>1 PERSONA NATURAL</v>
          </cell>
          <cell r="T49" t="str">
            <v>3 CÉDULA DE CIUDADANÍA</v>
          </cell>
          <cell r="U49">
            <v>1070947882</v>
          </cell>
          <cell r="V49" t="str">
            <v>N/A</v>
          </cell>
          <cell r="W49" t="str">
            <v>11 NO SE DILIGENCIA INFORMACIÓN PARA ESTE FORMULARIO EN ESTE PERÍODO DE REPORTE</v>
          </cell>
          <cell r="X49" t="str">
            <v>N/A</v>
          </cell>
          <cell r="Y49" t="str">
            <v>FORERO PINEDA DIANA CAROLINA</v>
          </cell>
          <cell r="Z49" t="str">
            <v>1 PÓLIZA</v>
          </cell>
          <cell r="AA49" t="str">
            <v>12 SEGUROS DEL ESTADO</v>
          </cell>
          <cell r="AB49" t="str">
            <v>2 CUMPLIMIENTO</v>
          </cell>
          <cell r="AC49">
            <v>43871</v>
          </cell>
          <cell r="AD49" t="str">
            <v>14-46-101038580</v>
          </cell>
          <cell r="AE49" t="str">
            <v>PNN Chingaza</v>
          </cell>
          <cell r="AF49" t="str">
            <v>2 SUPERVISOR</v>
          </cell>
          <cell r="AG49" t="str">
            <v>3 CÉDULA DE CIUDADANÍA</v>
          </cell>
          <cell r="AH49">
            <v>11387082</v>
          </cell>
          <cell r="AI49" t="str">
            <v>JUAN CARLOS CLAVIJO FLOREZ</v>
          </cell>
          <cell r="AJ49">
            <v>309</v>
          </cell>
          <cell r="AK49" t="str">
            <v>3 NO PACTADOS</v>
          </cell>
          <cell r="AL49">
            <v>43871</v>
          </cell>
          <cell r="AM49">
            <v>43872</v>
          </cell>
          <cell r="AN49" t="str">
            <v>4 NO SE HA ADICIONADO NI EN VALOR y EN TIEMPO</v>
          </cell>
          <cell r="AO49">
            <v>0</v>
          </cell>
          <cell r="AP49">
            <v>-43732451</v>
          </cell>
          <cell r="AR49">
            <v>0</v>
          </cell>
          <cell r="AT49">
            <v>43871</v>
          </cell>
          <cell r="AU49">
            <v>43906</v>
          </cell>
          <cell r="AV49">
            <v>43906</v>
          </cell>
          <cell r="AW49" t="str">
            <v>2. NO</v>
          </cell>
          <cell r="AZ49" t="str">
            <v>2. NO</v>
          </cell>
          <cell r="BA49">
            <v>0</v>
          </cell>
          <cell r="BD49" t="str">
            <v xml:space="preserve">Terminacion anticipada por mutuo acuerdo 2020-03-16  y liquidacion </v>
          </cell>
          <cell r="BE49" t="str">
            <v>2020701501900047E</v>
          </cell>
          <cell r="BF49">
            <v>5948899</v>
          </cell>
          <cell r="BH49" t="str">
            <v>https://community.secop.gov.co/Public/Tendering/ContractNoticePhases/View?PPI=CO1.PPI.5814144&amp;isFromPublicArea=True&amp;isModal=False</v>
          </cell>
          <cell r="BI49" t="str">
            <v>VIGENTE</v>
          </cell>
          <cell r="BK49" t="str">
            <v>https://community.secop.gov.co/Public/Tendering/ContractNoticePhases/View?PPI=CO1.PPI.5814144&amp;isFromPublicArea=True&amp;isModal=False</v>
          </cell>
        </row>
        <row r="50">
          <cell r="A50" t="str">
            <v>DTOR-CPS-049-F-2020</v>
          </cell>
          <cell r="B50" t="str">
            <v>1 FONAM</v>
          </cell>
          <cell r="C50" t="str">
            <v>DTOR-CPS-FONAM-049-20</v>
          </cell>
          <cell r="D50">
            <v>49</v>
          </cell>
          <cell r="E50" t="str">
            <v>HERNANDEZ SUAREZ EDIMER OCTAVIO</v>
          </cell>
          <cell r="F50">
            <v>43871</v>
          </cell>
          <cell r="G50" t="str">
            <v>Prestación de servicios profesionales y de apoyo a la gestión para orientar los procesos de gobernanza y planeación ambiental en los municipios de Medina, Restrepo y Cumaral, zona de influencia del Parque Nacional Natural Chingaza</v>
          </cell>
          <cell r="H50" t="str">
            <v>2 CONTRATACIÓN DIRECTA</v>
          </cell>
          <cell r="I50" t="str">
            <v>14 PRESTACIÓN DE SERVICIOS</v>
          </cell>
          <cell r="J50" t="str">
            <v>N/A</v>
          </cell>
          <cell r="K50">
            <v>23520</v>
          </cell>
          <cell r="L50">
            <v>7420</v>
          </cell>
          <cell r="N50">
            <v>43871</v>
          </cell>
          <cell r="P50">
            <v>5971344</v>
          </cell>
          <cell r="Q50">
            <v>61504843</v>
          </cell>
          <cell r="S50" t="str">
            <v>1 PERSONA NATURAL</v>
          </cell>
          <cell r="T50" t="str">
            <v>3 CÉDULA DE CIUDADANÍA</v>
          </cell>
          <cell r="U50">
            <v>4064080</v>
          </cell>
          <cell r="V50" t="str">
            <v>N/A</v>
          </cell>
          <cell r="W50" t="str">
            <v>11 NO SE DILIGENCIA INFORMACIÓN PARA ESTE FORMULARIO EN ESTE PERÍODO DE REPORTE</v>
          </cell>
          <cell r="X50" t="str">
            <v>N/A</v>
          </cell>
          <cell r="Y50" t="str">
            <v>HERNANDEZ SUAREZ EDIMER OCTAVIO</v>
          </cell>
          <cell r="Z50" t="str">
            <v>1 PÓLIZA</v>
          </cell>
          <cell r="AA50" t="str">
            <v>12 SEGUROS DEL ESTADO</v>
          </cell>
          <cell r="AB50" t="str">
            <v>2 CUMPLIMIENTO</v>
          </cell>
          <cell r="AC50">
            <v>43871</v>
          </cell>
          <cell r="AD50" t="str">
            <v>14-46-101038584</v>
          </cell>
          <cell r="AE50" t="str">
            <v>PNN Chingaza</v>
          </cell>
          <cell r="AF50" t="str">
            <v>2 SUPERVISOR</v>
          </cell>
          <cell r="AG50" t="str">
            <v>3 CÉDULA DE CIUDADANÍA</v>
          </cell>
          <cell r="AH50">
            <v>11387082</v>
          </cell>
          <cell r="AI50" t="str">
            <v>JUAN CARLOS CLAVIJO FLOREZ</v>
          </cell>
          <cell r="AJ50">
            <v>309</v>
          </cell>
          <cell r="AK50" t="str">
            <v>3 NO PACTADOS</v>
          </cell>
          <cell r="AL50">
            <v>43871</v>
          </cell>
          <cell r="AM50">
            <v>43872</v>
          </cell>
          <cell r="AN50" t="str">
            <v>4 NO SE HA ADICIONADO NI EN VALOR y EN TIEMPO</v>
          </cell>
          <cell r="AO50">
            <v>0</v>
          </cell>
          <cell r="AP50">
            <v>0</v>
          </cell>
          <cell r="AR50">
            <v>0</v>
          </cell>
          <cell r="AT50">
            <v>43871</v>
          </cell>
          <cell r="AU50">
            <v>44183</v>
          </cell>
          <cell r="AW50" t="str">
            <v>2. NO</v>
          </cell>
          <cell r="AZ50" t="str">
            <v>2. NO</v>
          </cell>
          <cell r="BA50">
            <v>0</v>
          </cell>
          <cell r="BE50" t="str">
            <v>2020701501900048E</v>
          </cell>
          <cell r="BF50">
            <v>61504843</v>
          </cell>
          <cell r="BH50" t="str">
            <v>https://community.secop.gov.co/Public/Tendering/ContractNoticePhases/View?PPI=CO1.PPI.5814145&amp;isFromPublicArea=True&amp;isModal=False</v>
          </cell>
          <cell r="BI50" t="str">
            <v>VIGENTE</v>
          </cell>
          <cell r="BK50" t="str">
            <v>https://community.secop.gov.co/Public/Tendering/ContractNoticePhases/View?PPI=CO1.PPI.5814145&amp;isFromPublicArea=True&amp;isModal=False</v>
          </cell>
        </row>
        <row r="51">
          <cell r="A51" t="str">
            <v>DTOR-CPS-050-F-2020</v>
          </cell>
          <cell r="B51" t="str">
            <v>1 FONAM</v>
          </cell>
          <cell r="C51" t="str">
            <v>DTOR-CPS-FONAM-050-20</v>
          </cell>
          <cell r="D51">
            <v>50</v>
          </cell>
          <cell r="E51" t="str">
            <v>ZAMORA VARGAS MILTON JULIAN</v>
          </cell>
          <cell r="F51">
            <v>43871</v>
          </cell>
          <cell r="G51" t="str">
            <v>Prestación de servicios técnicos y de apoyo a la gestión para la implementación de los protocolos de los Valores Objeto de Conservación priorizados para el año 2020 del programa de monitoreo del Parque Nacional Natural Chingaza como aportes a la gestión del conocimiento.</v>
          </cell>
          <cell r="H51" t="str">
            <v>2 CONTRATACIÓN DIRECTA</v>
          </cell>
          <cell r="I51" t="str">
            <v>14 PRESTACIÓN DE SERVICIOS</v>
          </cell>
          <cell r="J51" t="str">
            <v>N/A</v>
          </cell>
          <cell r="K51">
            <v>23420</v>
          </cell>
          <cell r="L51">
            <v>7520</v>
          </cell>
          <cell r="N51">
            <v>43871</v>
          </cell>
          <cell r="P51">
            <v>2206872</v>
          </cell>
          <cell r="Q51">
            <v>22730782</v>
          </cell>
          <cell r="S51" t="str">
            <v>1 PERSONA NATURAL</v>
          </cell>
          <cell r="T51" t="str">
            <v>3 CÉDULA DE CIUDADANÍA</v>
          </cell>
          <cell r="U51">
            <v>1071165332</v>
          </cell>
          <cell r="V51" t="str">
            <v>N/A</v>
          </cell>
          <cell r="W51" t="str">
            <v>11 NO SE DILIGENCIA INFORMACIÓN PARA ESTE FORMULARIO EN ESTE PERÍODO DE REPORTE</v>
          </cell>
          <cell r="X51" t="str">
            <v>N/A</v>
          </cell>
          <cell r="Y51" t="str">
            <v>ZAMORA VARGAS MILTON JULIAN</v>
          </cell>
          <cell r="Z51" t="str">
            <v>1 PÓLIZA</v>
          </cell>
          <cell r="AA51" t="str">
            <v>12 SEGUROS DEL ESTADO</v>
          </cell>
          <cell r="AB51" t="str">
            <v>2 CUMPLIMIENTO</v>
          </cell>
          <cell r="AC51">
            <v>43871</v>
          </cell>
          <cell r="AD51" t="str">
            <v>14-46-101038607</v>
          </cell>
          <cell r="AE51" t="str">
            <v>PNN Chingaza</v>
          </cell>
          <cell r="AF51" t="str">
            <v>2 SUPERVISOR</v>
          </cell>
          <cell r="AG51" t="str">
            <v>3 CÉDULA DE CIUDADANÍA</v>
          </cell>
          <cell r="AH51">
            <v>11387082</v>
          </cell>
          <cell r="AI51" t="str">
            <v>JUAN CARLOS CLAVIJO FLOREZ</v>
          </cell>
          <cell r="AJ51">
            <v>309</v>
          </cell>
          <cell r="AK51" t="str">
            <v>3 NO PACTADOS</v>
          </cell>
          <cell r="AL51">
            <v>43871</v>
          </cell>
          <cell r="AM51">
            <v>43872</v>
          </cell>
          <cell r="AN51" t="str">
            <v>4 NO SE HA ADICIONADO NI EN VALOR y EN TIEMPO</v>
          </cell>
          <cell r="AO51">
            <v>0</v>
          </cell>
          <cell r="AP51">
            <v>0</v>
          </cell>
          <cell r="AR51">
            <v>0</v>
          </cell>
          <cell r="AT51">
            <v>43871</v>
          </cell>
          <cell r="AU51">
            <v>44183</v>
          </cell>
          <cell r="AW51" t="str">
            <v>2. NO</v>
          </cell>
          <cell r="AZ51" t="str">
            <v>2. NO</v>
          </cell>
          <cell r="BA51">
            <v>0</v>
          </cell>
          <cell r="BE51" t="str">
            <v>2020701501900049E</v>
          </cell>
          <cell r="BF51">
            <v>22730782</v>
          </cell>
          <cell r="BH51" t="str">
            <v>https://community.secop.gov.co/Public/Tendering/ContractNoticePhases/View?PPI=CO1.PPI.5814146&amp;isFromPublicArea=True&amp;isModal=False</v>
          </cell>
          <cell r="BI51" t="str">
            <v>VIGENTE</v>
          </cell>
          <cell r="BK51" t="str">
            <v>https://community.secop.gov.co/Public/Tendering/ContractNoticePhases/View?PPI=CO1.PPI.5814146&amp;isFromPublicArea=True&amp;isModal=False</v>
          </cell>
        </row>
        <row r="52">
          <cell r="A52" t="str">
            <v>DTOR-CPS-051-F-2020</v>
          </cell>
          <cell r="B52" t="str">
            <v>1 FONAM</v>
          </cell>
          <cell r="C52" t="str">
            <v>DTOR-CPS-FONAM-051.-20</v>
          </cell>
          <cell r="D52">
            <v>51</v>
          </cell>
          <cell r="E52" t="str">
            <v>BONILLA GONZALEZ JUAN CAMILO</v>
          </cell>
          <cell r="F52">
            <v>43871</v>
          </cell>
          <cell r="G52" t="str">
            <v>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v>
          </cell>
          <cell r="H52" t="str">
            <v>2 CONTRATACIÓN DIRECTA</v>
          </cell>
          <cell r="I52" t="str">
            <v>14 PRESTACIÓN DE SERVICIOS</v>
          </cell>
          <cell r="J52" t="str">
            <v>N/A</v>
          </cell>
          <cell r="K52">
            <v>23320</v>
          </cell>
          <cell r="L52">
            <v>7620</v>
          </cell>
          <cell r="N52">
            <v>43871</v>
          </cell>
          <cell r="P52">
            <v>5971344</v>
          </cell>
          <cell r="Q52">
            <v>61504843</v>
          </cell>
          <cell r="S52" t="str">
            <v>1 PERSONA NATURAL</v>
          </cell>
          <cell r="T52" t="str">
            <v>3 CÉDULA DE CIUDADANÍA</v>
          </cell>
          <cell r="U52">
            <v>1110480208</v>
          </cell>
          <cell r="V52" t="str">
            <v>N/A</v>
          </cell>
          <cell r="W52" t="str">
            <v>11 NO SE DILIGENCIA INFORMACIÓN PARA ESTE FORMULARIO EN ESTE PERÍODO DE REPORTE</v>
          </cell>
          <cell r="X52" t="str">
            <v>N/A</v>
          </cell>
          <cell r="Y52" t="str">
            <v>BONILLA GONZALEZ JUAN CAMILO</v>
          </cell>
          <cell r="Z52" t="str">
            <v>1 PÓLIZA</v>
          </cell>
          <cell r="AA52" t="str">
            <v>12 SEGUROS DEL ESTADO</v>
          </cell>
          <cell r="AB52" t="str">
            <v>2 CUMPLIMIENTO</v>
          </cell>
          <cell r="AC52">
            <v>43871</v>
          </cell>
          <cell r="AD52" t="str">
            <v>14-46-101038585</v>
          </cell>
          <cell r="AE52" t="str">
            <v>PNN Chingaza</v>
          </cell>
          <cell r="AF52" t="str">
            <v>2 SUPERVISOR</v>
          </cell>
          <cell r="AG52" t="str">
            <v>3 CÉDULA DE CIUDADANÍA</v>
          </cell>
          <cell r="AH52">
            <v>11387082</v>
          </cell>
          <cell r="AI52" t="str">
            <v>JUAN CARLOS CLAVIJO FLOREZ</v>
          </cell>
          <cell r="AJ52">
            <v>309</v>
          </cell>
          <cell r="AK52" t="str">
            <v>3 NO PACTADOS</v>
          </cell>
          <cell r="AL52">
            <v>43871</v>
          </cell>
          <cell r="AM52">
            <v>43872</v>
          </cell>
          <cell r="AN52" t="str">
            <v>4 NO SE HA ADICIONADO NI EN VALOR y EN TIEMPO</v>
          </cell>
          <cell r="AO52">
            <v>0</v>
          </cell>
          <cell r="AP52">
            <v>0</v>
          </cell>
          <cell r="AR52">
            <v>0</v>
          </cell>
          <cell r="AT52">
            <v>43871</v>
          </cell>
          <cell r="AU52">
            <v>44183</v>
          </cell>
          <cell r="AW52" t="str">
            <v>2. NO</v>
          </cell>
          <cell r="AZ52" t="str">
            <v>2. NO</v>
          </cell>
          <cell r="BA52">
            <v>0</v>
          </cell>
          <cell r="BE52" t="str">
            <v>2020701501900050E</v>
          </cell>
          <cell r="BF52">
            <v>61504843</v>
          </cell>
          <cell r="BH52" t="str">
            <v>https://community.secop.gov.co/Public/Tendering/ContractNoticePhases/View?PPI=CO1.PPI.5814147&amp;isFromPublicArea=True&amp;isModal=False</v>
          </cell>
          <cell r="BI52" t="str">
            <v>VIGENTE</v>
          </cell>
          <cell r="BK52" t="str">
            <v>https://community.secop.gov.co/Public/Tendering/ContractNoticePhases/View?PPI=CO1.PPI.5814147&amp;isFromPublicArea=True&amp;isModal=False</v>
          </cell>
        </row>
        <row r="53">
          <cell r="A53" t="str">
            <v>DTOR-CPS-052-F-2020</v>
          </cell>
          <cell r="B53" t="str">
            <v>1 FONAM</v>
          </cell>
          <cell r="C53" t="str">
            <v>DTOR-CPS-FONAM-052-20</v>
          </cell>
          <cell r="D53">
            <v>52</v>
          </cell>
          <cell r="E53" t="str">
            <v>SERRANO VASQUEZ HERNAN ALONSO</v>
          </cell>
          <cell r="F53">
            <v>43871</v>
          </cell>
          <cell r="G53" t="str">
            <v>Prestación de servicios profesionales y de apoyo para coordinar el análisis de la información asociada con el estudio de Integridad Ecológica y modelación espacial de los Valores Objeto de Conservación del Parque Nacional Natural Chingaza.</v>
          </cell>
          <cell r="H53" t="str">
            <v>2 CONTRATACIÓN DIRECTA</v>
          </cell>
          <cell r="I53" t="str">
            <v>14 PRESTACIÓN DE SERVICIOS</v>
          </cell>
          <cell r="J53" t="str">
            <v>N/A</v>
          </cell>
          <cell r="K53">
            <v>24220</v>
          </cell>
          <cell r="L53">
            <v>7720</v>
          </cell>
          <cell r="N53">
            <v>43871</v>
          </cell>
          <cell r="P53">
            <v>5397388</v>
          </cell>
          <cell r="Q53">
            <v>55593096</v>
          </cell>
          <cell r="S53" t="str">
            <v>1 PERSONA NATURAL</v>
          </cell>
          <cell r="T53" t="str">
            <v>3 CÉDULA DE CIUDADANÍA</v>
          </cell>
          <cell r="U53">
            <v>91263925</v>
          </cell>
          <cell r="V53" t="str">
            <v>N/A</v>
          </cell>
          <cell r="W53" t="str">
            <v>11 NO SE DILIGENCIA INFORMACIÓN PARA ESTE FORMULARIO EN ESTE PERÍODO DE REPORTE</v>
          </cell>
          <cell r="X53" t="str">
            <v>N/A</v>
          </cell>
          <cell r="Y53" t="str">
            <v>SERRANO VASQUEZ HERNAN ALONSO</v>
          </cell>
          <cell r="Z53" t="str">
            <v>1 PÓLIZA</v>
          </cell>
          <cell r="AA53" t="str">
            <v>12 SEGUROS DEL ESTADO</v>
          </cell>
          <cell r="AB53" t="str">
            <v>2 CUMPLIMIENTO</v>
          </cell>
          <cell r="AC53">
            <v>43871</v>
          </cell>
          <cell r="AD53" t="str">
            <v>14-46-101038588</v>
          </cell>
          <cell r="AE53" t="str">
            <v>PNN Chingaza</v>
          </cell>
          <cell r="AF53" t="str">
            <v>2 SUPERVISOR</v>
          </cell>
          <cell r="AG53" t="str">
            <v>3 CÉDULA DE CIUDADANÍA</v>
          </cell>
          <cell r="AH53">
            <v>11387082</v>
          </cell>
          <cell r="AI53" t="str">
            <v>JUAN CARLOS CLAVIJO FLOREZ</v>
          </cell>
          <cell r="AJ53">
            <v>309</v>
          </cell>
          <cell r="AK53" t="str">
            <v>3 NO PACTADOS</v>
          </cell>
          <cell r="AL53">
            <v>43871</v>
          </cell>
          <cell r="AM53">
            <v>43872</v>
          </cell>
          <cell r="AN53" t="str">
            <v>4 NO SE HA ADICIONADO NI EN VALOR y EN TIEMPO</v>
          </cell>
          <cell r="AO53">
            <v>0</v>
          </cell>
          <cell r="AP53">
            <v>0</v>
          </cell>
          <cell r="AR53">
            <v>0</v>
          </cell>
          <cell r="AT53">
            <v>43871</v>
          </cell>
          <cell r="AU53">
            <v>44183</v>
          </cell>
          <cell r="AW53" t="str">
            <v>2. NO</v>
          </cell>
          <cell r="AZ53" t="str">
            <v>2. NO</v>
          </cell>
          <cell r="BA53">
            <v>0</v>
          </cell>
          <cell r="BE53" t="str">
            <v>2020701501900051E</v>
          </cell>
          <cell r="BF53">
            <v>55593096</v>
          </cell>
          <cell r="BH53" t="str">
            <v>https://community.secop.gov.co/Public/Tendering/ContractNoticePhases/View?PPI=CO1.PPI.5817043&amp;isFromPublicArea=True&amp;isModal=False</v>
          </cell>
          <cell r="BI53" t="str">
            <v>VIGENTE</v>
          </cell>
          <cell r="BK53" t="str">
            <v>https://community.secop.gov.co/Public/Tendering/ContractNoticePhases/View?PPI=CO1.PPI.5817043&amp;isFromPublicArea=True&amp;isModal=False</v>
          </cell>
        </row>
        <row r="54">
          <cell r="A54" t="str">
            <v>DTOR-CPS-053-F-2020</v>
          </cell>
          <cell r="B54" t="str">
            <v>1 FONAM</v>
          </cell>
          <cell r="C54" t="str">
            <v>DTOR-CPS-FONAM-053-20</v>
          </cell>
          <cell r="D54">
            <v>53</v>
          </cell>
          <cell r="E54" t="str">
            <v>LINARES ROMERO LUIS GUILLERMO</v>
          </cell>
          <cell r="F54">
            <v>43871</v>
          </cell>
          <cell r="G54" t="str">
            <v>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v>
          </cell>
          <cell r="H54" t="str">
            <v>2 CONTRATACIÓN DIRECTA</v>
          </cell>
          <cell r="I54" t="str">
            <v>14 PRESTACIÓN DE SERVICIOS</v>
          </cell>
          <cell r="J54" t="str">
            <v>N/A</v>
          </cell>
          <cell r="K54">
            <v>24020</v>
          </cell>
          <cell r="L54">
            <v>7820</v>
          </cell>
          <cell r="N54">
            <v>43871</v>
          </cell>
          <cell r="P54">
            <v>4426079</v>
          </cell>
          <cell r="Q54">
            <v>45588614</v>
          </cell>
          <cell r="S54" t="str">
            <v>1 PERSONA NATURAL</v>
          </cell>
          <cell r="T54" t="str">
            <v>3 CÉDULA DE CIUDADANÍA</v>
          </cell>
          <cell r="U54">
            <v>1068972037</v>
          </cell>
          <cell r="V54" t="str">
            <v>N/A</v>
          </cell>
          <cell r="W54" t="str">
            <v>11 NO SE DILIGENCIA INFORMACIÓN PARA ESTE FORMULARIO EN ESTE PERÍODO DE REPORTE</v>
          </cell>
          <cell r="X54" t="str">
            <v>N/A</v>
          </cell>
          <cell r="Y54" t="str">
            <v>LINARES ROMERO LUIS GUILLERMO</v>
          </cell>
          <cell r="Z54" t="str">
            <v>1 PÓLIZA</v>
          </cell>
          <cell r="AA54" t="str">
            <v>12 SEGUROS DEL ESTADO</v>
          </cell>
          <cell r="AB54" t="str">
            <v>2 CUMPLIMIENTO</v>
          </cell>
          <cell r="AC54">
            <v>43871</v>
          </cell>
          <cell r="AD54" t="str">
            <v>14-46-101038599</v>
          </cell>
          <cell r="AE54" t="str">
            <v>PNN Chingaza</v>
          </cell>
          <cell r="AF54" t="str">
            <v>2 SUPERVISOR</v>
          </cell>
          <cell r="AG54" t="str">
            <v>3 CÉDULA DE CIUDADANÍA</v>
          </cell>
          <cell r="AH54">
            <v>11387082</v>
          </cell>
          <cell r="AI54" t="str">
            <v>JUAN CARLOS CLAVIJO FLOREZ</v>
          </cell>
          <cell r="AJ54">
            <v>309</v>
          </cell>
          <cell r="AK54" t="str">
            <v>3 NO PACTADOS</v>
          </cell>
          <cell r="AL54">
            <v>43871</v>
          </cell>
          <cell r="AM54">
            <v>43872</v>
          </cell>
          <cell r="AN54" t="str">
            <v>4 NO SE HA ADICIONADO NI EN VALOR y EN TIEMPO</v>
          </cell>
          <cell r="AO54">
            <v>0</v>
          </cell>
          <cell r="AP54">
            <v>0</v>
          </cell>
          <cell r="AR54">
            <v>0</v>
          </cell>
          <cell r="AT54">
            <v>43871</v>
          </cell>
          <cell r="AU54">
            <v>44183</v>
          </cell>
          <cell r="AW54" t="str">
            <v>2. NO</v>
          </cell>
          <cell r="AZ54" t="str">
            <v>2. NO</v>
          </cell>
          <cell r="BA54">
            <v>0</v>
          </cell>
          <cell r="BE54" t="str">
            <v>2020701501900052E</v>
          </cell>
          <cell r="BF54">
            <v>45588614</v>
          </cell>
          <cell r="BH54" t="str">
            <v>https://community.secop.gov.co/Public/Tendering/ContractNoticePhases/View?PPI=CO1.PPI.5823525&amp;isFromPublicArea=True&amp;isModal=False</v>
          </cell>
          <cell r="BI54" t="str">
            <v>VIGENTE</v>
          </cell>
          <cell r="BK54" t="str">
            <v>https://community.secop.gov.co/Public/Tendering/ContractNoticePhases/View?PPI=CO1.PPI.5823525&amp;isFromPublicArea=True&amp;isModal=False</v>
          </cell>
        </row>
        <row r="55">
          <cell r="A55" t="str">
            <v>DTOR-CPS-054-F-2020</v>
          </cell>
          <cell r="B55" t="str">
            <v>1 FONAM</v>
          </cell>
          <cell r="C55" t="str">
            <v>DTOR-CPS-FONAM-054-20</v>
          </cell>
          <cell r="D55">
            <v>54</v>
          </cell>
          <cell r="E55" t="str">
            <v>ROBAYO RODRIGUEZ RUTH CAROLINA</v>
          </cell>
          <cell r="F55">
            <v>43871</v>
          </cell>
          <cell r="G55" t="str">
            <v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v>
          </cell>
          <cell r="H55" t="str">
            <v>2 CONTRATACIÓN DIRECTA</v>
          </cell>
          <cell r="I55" t="str">
            <v>14 PRESTACIÓN DE SERVICIOS</v>
          </cell>
          <cell r="J55" t="str">
            <v>N/A</v>
          </cell>
          <cell r="K55">
            <v>23120</v>
          </cell>
          <cell r="L55">
            <v>7920</v>
          </cell>
          <cell r="N55">
            <v>43871</v>
          </cell>
          <cell r="P55">
            <v>4823432</v>
          </cell>
          <cell r="Q55">
            <v>49681350</v>
          </cell>
          <cell r="S55" t="str">
            <v>1 PERSONA NATURAL</v>
          </cell>
          <cell r="T55" t="str">
            <v>3 CÉDULA DE CIUDADANÍA</v>
          </cell>
          <cell r="U55">
            <v>1013606107</v>
          </cell>
          <cell r="V55" t="str">
            <v>N/A</v>
          </cell>
          <cell r="W55" t="str">
            <v>11 NO SE DILIGENCIA INFORMACIÓN PARA ESTE FORMULARIO EN ESTE PERÍODO DE REPORTE</v>
          </cell>
          <cell r="X55" t="str">
            <v>N/A</v>
          </cell>
          <cell r="Y55" t="str">
            <v>ROBAYO RODRIGUEZ RUTH CAROLINA</v>
          </cell>
          <cell r="Z55" t="str">
            <v>1 PÓLIZA</v>
          </cell>
          <cell r="AA55" t="str">
            <v>12 SEGUROS DEL ESTADO</v>
          </cell>
          <cell r="AB55" t="str">
            <v>2 CUMPLIMIENTO</v>
          </cell>
          <cell r="AC55">
            <v>43871</v>
          </cell>
          <cell r="AD55" t="str">
            <v>14-46-101038602</v>
          </cell>
          <cell r="AE55" t="str">
            <v>PNN Chingaza</v>
          </cell>
          <cell r="AF55" t="str">
            <v>2 SUPERVISOR</v>
          </cell>
          <cell r="AG55" t="str">
            <v>3 CÉDULA DE CIUDADANÍA</v>
          </cell>
          <cell r="AH55">
            <v>11387082</v>
          </cell>
          <cell r="AI55" t="str">
            <v>JUAN CARLOS CLAVIJO FLOREZ</v>
          </cell>
          <cell r="AJ55">
            <v>309</v>
          </cell>
          <cell r="AK55" t="str">
            <v>3 NO PACTADOS</v>
          </cell>
          <cell r="AL55">
            <v>43871</v>
          </cell>
          <cell r="AM55">
            <v>43872</v>
          </cell>
          <cell r="AN55" t="str">
            <v>4 NO SE HA ADICIONADO NI EN VALOR y EN TIEMPO</v>
          </cell>
          <cell r="AO55">
            <v>0</v>
          </cell>
          <cell r="AP55">
            <v>0</v>
          </cell>
          <cell r="AR55">
            <v>0</v>
          </cell>
          <cell r="AT55">
            <v>43871</v>
          </cell>
          <cell r="AU55">
            <v>44183</v>
          </cell>
          <cell r="AW55" t="str">
            <v>2. NO</v>
          </cell>
          <cell r="AZ55" t="str">
            <v>2. NO</v>
          </cell>
          <cell r="BA55">
            <v>0</v>
          </cell>
          <cell r="BE55" t="str">
            <v>2020701501900053E</v>
          </cell>
          <cell r="BF55">
            <v>49681350</v>
          </cell>
          <cell r="BH55" t="str">
            <v>https://community.secop.gov.co/Public/Tendering/ContractNoticePhases/View?PPI=CO1.PPI.5820275&amp;isFromPublicArea=True&amp;isModal=False</v>
          </cell>
          <cell r="BI55" t="str">
            <v>VIGENTE</v>
          </cell>
          <cell r="BK55" t="str">
            <v>https://community.secop.gov.co/Public/Tendering/ContractNoticePhases/View?PPI=CO1.PPI.5820275&amp;isFromPublicArea=True&amp;isModal=False</v>
          </cell>
        </row>
        <row r="56">
          <cell r="A56" t="str">
            <v>DTOR-CPS-055-F-2020</v>
          </cell>
          <cell r="B56" t="str">
            <v>1 FONAM</v>
          </cell>
          <cell r="C56" t="str">
            <v>DTOR-CPS-FONAM-055-20</v>
          </cell>
          <cell r="D56">
            <v>55</v>
          </cell>
          <cell r="E56" t="str">
            <v>BELTRAN URREGO LUIS ANDREY</v>
          </cell>
          <cell r="F56">
            <v>43871</v>
          </cell>
          <cell r="G56" t="str">
            <v>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v>
          </cell>
          <cell r="H56" t="str">
            <v>2 CONTRATACIÓN DIRECTA</v>
          </cell>
          <cell r="I56" t="str">
            <v>14 PRESTACIÓN DE SERVICIOS</v>
          </cell>
          <cell r="J56" t="str">
            <v>N/A</v>
          </cell>
          <cell r="K56">
            <v>24120</v>
          </cell>
          <cell r="L56">
            <v>8020</v>
          </cell>
          <cell r="N56">
            <v>43871</v>
          </cell>
          <cell r="P56">
            <v>2663850</v>
          </cell>
          <cell r="Q56">
            <v>27437655</v>
          </cell>
          <cell r="S56" t="str">
            <v>1 PERSONA NATURAL</v>
          </cell>
          <cell r="T56" t="str">
            <v>3 CÉDULA DE CIUDADANÍA</v>
          </cell>
          <cell r="U56">
            <v>1069899649</v>
          </cell>
          <cell r="V56" t="str">
            <v>N/A</v>
          </cell>
          <cell r="W56" t="str">
            <v>11 NO SE DILIGENCIA INFORMACIÓN PARA ESTE FORMULARIO EN ESTE PERÍODO DE REPORTE</v>
          </cell>
          <cell r="X56" t="str">
            <v>N/A</v>
          </cell>
          <cell r="Y56" t="str">
            <v>BELTRAN URREGO LUIS ANDREY</v>
          </cell>
          <cell r="Z56" t="str">
            <v>1 PÓLIZA</v>
          </cell>
          <cell r="AA56" t="str">
            <v>12 SEGUROS DEL ESTADO</v>
          </cell>
          <cell r="AB56" t="str">
            <v>2 CUMPLIMIENTO</v>
          </cell>
          <cell r="AC56">
            <v>43871</v>
          </cell>
          <cell r="AD56" t="str">
            <v>14-46-101038597</v>
          </cell>
          <cell r="AE56" t="str">
            <v>PNN Chingaza</v>
          </cell>
          <cell r="AF56" t="str">
            <v>2 SUPERVISOR</v>
          </cell>
          <cell r="AG56" t="str">
            <v>3 CÉDULA DE CIUDADANÍA</v>
          </cell>
          <cell r="AH56">
            <v>11387082</v>
          </cell>
          <cell r="AI56" t="str">
            <v>JUAN CARLOS CLAVIJO FLOREZ</v>
          </cell>
          <cell r="AJ56">
            <v>309</v>
          </cell>
          <cell r="AK56" t="str">
            <v>3 NO PACTADOS</v>
          </cell>
          <cell r="AL56">
            <v>43871</v>
          </cell>
          <cell r="AM56">
            <v>43872</v>
          </cell>
          <cell r="AN56" t="str">
            <v>4 NO SE HA ADICIONADO NI EN VALOR y EN TIEMPO</v>
          </cell>
          <cell r="AO56">
            <v>0</v>
          </cell>
          <cell r="AP56">
            <v>0</v>
          </cell>
          <cell r="AR56">
            <v>0</v>
          </cell>
          <cell r="AT56">
            <v>43871</v>
          </cell>
          <cell r="AU56">
            <v>44183</v>
          </cell>
          <cell r="AW56" t="str">
            <v>2. NO</v>
          </cell>
          <cell r="AZ56" t="str">
            <v>2. NO</v>
          </cell>
          <cell r="BA56">
            <v>0</v>
          </cell>
          <cell r="BE56" t="str">
            <v>2020701501900054E</v>
          </cell>
          <cell r="BF56">
            <v>27437655</v>
          </cell>
          <cell r="BH56" t="str">
            <v>https://community.secop.gov.co/Public/Tendering/ContractNoticePhases/View?PPI=CO1.PPI.5824620&amp;isFromPublicArea=True&amp;isModal=False</v>
          </cell>
          <cell r="BI56" t="str">
            <v>VIGENTE</v>
          </cell>
          <cell r="BK56" t="str">
            <v>https://community.secop.gov.co/Public/Tendering/ContractNoticePhases/View?PPI=CO1.PPI.5824620&amp;isFromPublicArea=True&amp;isModal=False</v>
          </cell>
        </row>
        <row r="57">
          <cell r="A57" t="str">
            <v>DTOR-CPS-056-F-2020</v>
          </cell>
          <cell r="B57" t="str">
            <v>1 FONAM</v>
          </cell>
          <cell r="C57" t="str">
            <v>DTOR-CPS-FONAM-056-20</v>
          </cell>
          <cell r="D57">
            <v>56</v>
          </cell>
          <cell r="E57" t="str">
            <v>RODRIGUEZ LEON WILMER ALEJANDRO</v>
          </cell>
          <cell r="F57">
            <v>43872</v>
          </cell>
          <cell r="G57" t="str">
            <v>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v>
          </cell>
          <cell r="H57" t="str">
            <v>2 CONTRATACIÓN DIRECTA</v>
          </cell>
          <cell r="I57" t="str">
            <v>14 PRESTACIÓN DE SERVICIOS</v>
          </cell>
          <cell r="J57" t="str">
            <v>N/A</v>
          </cell>
          <cell r="K57">
            <v>24320</v>
          </cell>
          <cell r="L57">
            <v>8720</v>
          </cell>
          <cell r="N57">
            <v>43872</v>
          </cell>
          <cell r="P57">
            <v>2663850</v>
          </cell>
          <cell r="Q57">
            <v>27348860</v>
          </cell>
          <cell r="S57" t="str">
            <v>1 PERSONA NATURAL</v>
          </cell>
          <cell r="T57" t="str">
            <v>3 CÉDULA DE CIUDADANÍA</v>
          </cell>
          <cell r="U57">
            <v>1069853457</v>
          </cell>
          <cell r="V57" t="str">
            <v>N/A</v>
          </cell>
          <cell r="W57" t="str">
            <v>11 NO SE DILIGENCIA INFORMACIÓN PARA ESTE FORMULARIO EN ESTE PERÍODO DE REPORTE</v>
          </cell>
          <cell r="X57" t="str">
            <v>N/A</v>
          </cell>
          <cell r="Y57" t="str">
            <v>RODRIGUEZ LEON WILMER ALEJANDRO</v>
          </cell>
          <cell r="Z57" t="str">
            <v>1 PÓLIZA</v>
          </cell>
          <cell r="AA57" t="str">
            <v>12 SEGUROS DEL ESTADO</v>
          </cell>
          <cell r="AB57" t="str">
            <v>2 CUMPLIMIENTO</v>
          </cell>
          <cell r="AC57">
            <v>43872</v>
          </cell>
          <cell r="AD57" t="str">
            <v>14-46-101038675</v>
          </cell>
          <cell r="AE57" t="str">
            <v>PNN Chingaza</v>
          </cell>
          <cell r="AF57" t="str">
            <v>2 SUPERVISOR</v>
          </cell>
          <cell r="AG57" t="str">
            <v>3 CÉDULA DE CIUDADANÍA</v>
          </cell>
          <cell r="AH57">
            <v>11387082</v>
          </cell>
          <cell r="AI57" t="str">
            <v>JUAN CARLOS CLAVIJO FLOREZ</v>
          </cell>
          <cell r="AJ57">
            <v>308</v>
          </cell>
          <cell r="AK57" t="str">
            <v>3 NO PACTADOS</v>
          </cell>
          <cell r="AL57">
            <v>43872</v>
          </cell>
          <cell r="AM57">
            <v>43873</v>
          </cell>
          <cell r="AN57" t="str">
            <v>4 NO SE HA ADICIONADO NI EN VALOR y EN TIEMPO</v>
          </cell>
          <cell r="AO57">
            <v>0</v>
          </cell>
          <cell r="AP57">
            <v>0</v>
          </cell>
          <cell r="AR57">
            <v>0</v>
          </cell>
          <cell r="AT57">
            <v>43872</v>
          </cell>
          <cell r="AU57">
            <v>44183</v>
          </cell>
          <cell r="AW57" t="str">
            <v>2. NO</v>
          </cell>
          <cell r="AZ57" t="str">
            <v>2. NO</v>
          </cell>
          <cell r="BA57">
            <v>0</v>
          </cell>
          <cell r="BE57" t="str">
            <v>2020701501900055E</v>
          </cell>
          <cell r="BF57">
            <v>27348860</v>
          </cell>
          <cell r="BH57" t="str">
            <v>https://community.secop.gov.co/Public/Tendering/ContractNoticePhases/View?PPI=CO1.PPI.5837819&amp;isFromPublicArea=True&amp;isModal=False</v>
          </cell>
          <cell r="BI57" t="str">
            <v>VIGENTE</v>
          </cell>
          <cell r="BK57" t="str">
            <v>https://community.secop.gov.co/Public/Tendering/ContractNoticePhases/View?PPI=CO1.PPI.5837819&amp;isFromPublicArea=True&amp;isModal=False</v>
          </cell>
        </row>
        <row r="58">
          <cell r="A58" t="str">
            <v>DTOR-CPS-057-F-2020</v>
          </cell>
          <cell r="B58" t="str">
            <v>1 FONAM</v>
          </cell>
          <cell r="C58" t="str">
            <v>DTOR-CPS-FONAM-057-20</v>
          </cell>
          <cell r="D58">
            <v>57</v>
          </cell>
          <cell r="E58" t="str">
            <v>CELIS VANEGAS JUAN PABLO</v>
          </cell>
          <cell r="F58">
            <v>43872</v>
          </cell>
          <cell r="G58" t="str">
            <v>Prestación de servicios profesionales y de apoyo a la gestión para la implementación de los procesos estratégicos de la línea de servicios ecosistémicos y cambio climático del Parque Nacional Natural Chingaza.</v>
          </cell>
          <cell r="H58" t="str">
            <v>2 CONTRATACIÓN DIRECTA</v>
          </cell>
          <cell r="I58" t="str">
            <v>14 PRESTACIÓN DE SERVICIOS</v>
          </cell>
          <cell r="J58" t="str">
            <v>N/A</v>
          </cell>
          <cell r="K58">
            <v>24520</v>
          </cell>
          <cell r="L58">
            <v>8820</v>
          </cell>
          <cell r="N58">
            <v>43872</v>
          </cell>
          <cell r="P58">
            <v>3156754</v>
          </cell>
          <cell r="Q58">
            <v>32409341</v>
          </cell>
          <cell r="S58" t="str">
            <v>1 PERSONA NATURAL</v>
          </cell>
          <cell r="T58" t="str">
            <v>3 CÉDULA DE CIUDADANÍA</v>
          </cell>
          <cell r="U58">
            <v>1075257324</v>
          </cell>
          <cell r="V58" t="str">
            <v>N/A</v>
          </cell>
          <cell r="W58" t="str">
            <v>11 NO SE DILIGENCIA INFORMACIÓN PARA ESTE FORMULARIO EN ESTE PERÍODO DE REPORTE</v>
          </cell>
          <cell r="X58" t="str">
            <v>N/A</v>
          </cell>
          <cell r="Y58" t="str">
            <v>CELIS VANEGAS JUAN PABLO</v>
          </cell>
          <cell r="Z58" t="str">
            <v>1 PÓLIZA</v>
          </cell>
          <cell r="AA58" t="str">
            <v>12 SEGUROS DEL ESTADO</v>
          </cell>
          <cell r="AB58" t="str">
            <v>2 CUMPLIMIENTO</v>
          </cell>
          <cell r="AC58">
            <v>43872</v>
          </cell>
          <cell r="AD58" t="str">
            <v>14-46-101038677</v>
          </cell>
          <cell r="AE58" t="str">
            <v>PNN Chingaza</v>
          </cell>
          <cell r="AF58" t="str">
            <v>2 SUPERVISOR</v>
          </cell>
          <cell r="AG58" t="str">
            <v>3 CÉDULA DE CIUDADANÍA</v>
          </cell>
          <cell r="AH58">
            <v>11387082</v>
          </cell>
          <cell r="AI58" t="str">
            <v>JUAN CARLOS CLAVIJO FLOREZ</v>
          </cell>
          <cell r="AJ58">
            <v>308</v>
          </cell>
          <cell r="AK58" t="str">
            <v>3 NO PACTADOS</v>
          </cell>
          <cell r="AL58">
            <v>43872</v>
          </cell>
          <cell r="AM58">
            <v>43873</v>
          </cell>
          <cell r="AN58" t="str">
            <v>4 NO SE HA ADICIONADO NI EN VALOR y EN TIEMPO</v>
          </cell>
          <cell r="AO58">
            <v>0</v>
          </cell>
          <cell r="AP58">
            <v>0</v>
          </cell>
          <cell r="AR58">
            <v>0</v>
          </cell>
          <cell r="AT58">
            <v>43872</v>
          </cell>
          <cell r="AU58">
            <v>44183</v>
          </cell>
          <cell r="AW58" t="str">
            <v>2. NO</v>
          </cell>
          <cell r="AZ58" t="str">
            <v>2. NO</v>
          </cell>
          <cell r="BA58">
            <v>0</v>
          </cell>
          <cell r="BE58" t="str">
            <v>2020701501900056E</v>
          </cell>
          <cell r="BF58">
            <v>32409341</v>
          </cell>
          <cell r="BH58" t="str">
            <v>https://community.secop.gov.co/Public/Tendering/ContractNoticePhases/View?PPI=CO1.PPI.5838905&amp;isFromPublicArea=True&amp;isModal=False</v>
          </cell>
          <cell r="BI58" t="str">
            <v>VIGENTE</v>
          </cell>
          <cell r="BK58" t="str">
            <v>https://community.secop.gov.co/Public/Tendering/ContractNoticePhases/View?PPI=CO1.PPI.5838905&amp;isFromPublicArea=True&amp;isModal=False</v>
          </cell>
        </row>
        <row r="59">
          <cell r="A59" t="str">
            <v>DTOR-CPS-058-F-2020</v>
          </cell>
          <cell r="B59" t="str">
            <v>1 FONAM</v>
          </cell>
          <cell r="C59" t="str">
            <v>DTOR-CPS-FONAM-058-20</v>
          </cell>
          <cell r="D59">
            <v>58</v>
          </cell>
          <cell r="E59" t="str">
            <v>GUZMAN DOMINGUEZ DIANA MARITZA</v>
          </cell>
          <cell r="F59">
            <v>43872</v>
          </cell>
          <cell r="G59" t="str">
            <v>Prestación de servicios profesionales y de apoyo a la gestión para la reducción de presiones vía gestión sociocultural e interinstitucional en el Parque Nacional Natural Chingaza.</v>
          </cell>
          <cell r="H59" t="str">
            <v>2 CONTRATACIÓN DIRECTA</v>
          </cell>
          <cell r="I59" t="str">
            <v>14 PRESTACIÓN DE SERVICIOS</v>
          </cell>
          <cell r="J59" t="str">
            <v>N/A</v>
          </cell>
          <cell r="K59">
            <v>25320</v>
          </cell>
          <cell r="L59">
            <v>8920</v>
          </cell>
          <cell r="N59">
            <v>43872</v>
          </cell>
          <cell r="P59">
            <v>3156754</v>
          </cell>
          <cell r="Q59">
            <v>32409341</v>
          </cell>
          <cell r="S59" t="str">
            <v>1 PERSONA NATURAL</v>
          </cell>
          <cell r="T59" t="str">
            <v>3 CÉDULA DE CIUDADANÍA</v>
          </cell>
          <cell r="U59">
            <v>1143850827</v>
          </cell>
          <cell r="V59" t="str">
            <v>N/A</v>
          </cell>
          <cell r="W59" t="str">
            <v>11 NO SE DILIGENCIA INFORMACIÓN PARA ESTE FORMULARIO EN ESTE PERÍODO DE REPORTE</v>
          </cell>
          <cell r="X59" t="str">
            <v>N/A</v>
          </cell>
          <cell r="Y59" t="str">
            <v>GUZMAN DOMINGUEZ DIANA MARITZA</v>
          </cell>
          <cell r="Z59" t="str">
            <v>1 PÓLIZA</v>
          </cell>
          <cell r="AA59" t="str">
            <v>12 SEGUROS DEL ESTADO</v>
          </cell>
          <cell r="AB59" t="str">
            <v>2 CUMPLIMIENTO</v>
          </cell>
          <cell r="AC59">
            <v>43872</v>
          </cell>
          <cell r="AD59" t="str">
            <v>14-46-101038679</v>
          </cell>
          <cell r="AE59" t="str">
            <v>PNN Chingaza</v>
          </cell>
          <cell r="AF59" t="str">
            <v>2 SUPERVISOR</v>
          </cell>
          <cell r="AG59" t="str">
            <v>3 CÉDULA DE CIUDADANÍA</v>
          </cell>
          <cell r="AH59">
            <v>11387082</v>
          </cell>
          <cell r="AI59" t="str">
            <v>JUAN CARLOS CLAVIJO FLOREZ</v>
          </cell>
          <cell r="AJ59">
            <v>308</v>
          </cell>
          <cell r="AK59" t="str">
            <v>3 NO PACTADOS</v>
          </cell>
          <cell r="AL59">
            <v>43872</v>
          </cell>
          <cell r="AM59">
            <v>43873</v>
          </cell>
          <cell r="AN59" t="str">
            <v>4 NO SE HA ADICIONADO NI EN VALOR y EN TIEMPO</v>
          </cell>
          <cell r="AO59">
            <v>0</v>
          </cell>
          <cell r="AP59">
            <v>0</v>
          </cell>
          <cell r="AR59">
            <v>0</v>
          </cell>
          <cell r="AT59">
            <v>43872</v>
          </cell>
          <cell r="AU59">
            <v>44183</v>
          </cell>
          <cell r="AW59" t="str">
            <v>2. NO</v>
          </cell>
          <cell r="AZ59" t="str">
            <v>2. NO</v>
          </cell>
          <cell r="BA59">
            <v>0</v>
          </cell>
          <cell r="BE59" t="str">
            <v>2020701501900057E</v>
          </cell>
          <cell r="BF59">
            <v>32409341</v>
          </cell>
          <cell r="BH59" t="str">
            <v>https://community.secop.gov.co/Public/Tendering/ContractNoticePhases/View?PPI=CO1.PPI.5839643&amp;isFromPublicArea=True&amp;isModal=False</v>
          </cell>
          <cell r="BI59" t="str">
            <v>VIGENTE</v>
          </cell>
          <cell r="BK59" t="str">
            <v>https://community.secop.gov.co/Public/Tendering/ContractNoticePhases/View?PPI=CO1.PPI.5839643&amp;isFromPublicArea=True&amp;isModal=False</v>
          </cell>
        </row>
        <row r="60">
          <cell r="A60" t="str">
            <v>DTOR-CPS-059-F-2020</v>
          </cell>
          <cell r="B60" t="str">
            <v>1 FONAM</v>
          </cell>
          <cell r="C60" t="str">
            <v>DTOR-CPS-FONAM-059-20</v>
          </cell>
          <cell r="D60">
            <v>59</v>
          </cell>
          <cell r="E60" t="str">
            <v>SARMIENTO GARCIA MARTHA LILIANA</v>
          </cell>
          <cell r="F60">
            <v>43872</v>
          </cell>
          <cell r="G60" t="str">
            <v>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v>
          </cell>
          <cell r="H60" t="str">
            <v>2 CONTRATACIÓN DIRECTA</v>
          </cell>
          <cell r="I60" t="str">
            <v>14 PRESTACIÓN DE SERVICIOS</v>
          </cell>
          <cell r="J60" t="str">
            <v>N/A</v>
          </cell>
          <cell r="K60">
            <v>23920</v>
          </cell>
          <cell r="L60">
            <v>9020</v>
          </cell>
          <cell r="N60">
            <v>43872</v>
          </cell>
          <cell r="P60">
            <v>3565146</v>
          </cell>
          <cell r="Q60">
            <v>36602166</v>
          </cell>
          <cell r="S60" t="str">
            <v>1 PERSONA NATURAL</v>
          </cell>
          <cell r="T60" t="str">
            <v>3 CÉDULA DE CIUDADANÍA</v>
          </cell>
          <cell r="U60">
            <v>1077142906</v>
          </cell>
          <cell r="V60" t="str">
            <v>N/A</v>
          </cell>
          <cell r="W60" t="str">
            <v>11 NO SE DILIGENCIA INFORMACIÓN PARA ESTE FORMULARIO EN ESTE PERÍODO DE REPORTE</v>
          </cell>
          <cell r="X60" t="str">
            <v>N/A</v>
          </cell>
          <cell r="Y60" t="str">
            <v>SARMIENTO GARCIA MARTHA LILIANA</v>
          </cell>
          <cell r="Z60" t="str">
            <v>1 PÓLIZA</v>
          </cell>
          <cell r="AA60" t="str">
            <v>12 SEGUROS DEL ESTADO</v>
          </cell>
          <cell r="AB60" t="str">
            <v>2 CUMPLIMIENTO</v>
          </cell>
          <cell r="AC60">
            <v>43872</v>
          </cell>
          <cell r="AD60" t="str">
            <v>14-46-101038682</v>
          </cell>
          <cell r="AE60" t="str">
            <v>PNN Chingaza</v>
          </cell>
          <cell r="AF60" t="str">
            <v>2 SUPERVISOR</v>
          </cell>
          <cell r="AG60" t="str">
            <v>3 CÉDULA DE CIUDADANÍA</v>
          </cell>
          <cell r="AH60">
            <v>11387082</v>
          </cell>
          <cell r="AI60" t="str">
            <v>JUAN CARLOS CLAVIJO FLOREZ</v>
          </cell>
          <cell r="AJ60">
            <v>308</v>
          </cell>
          <cell r="AK60" t="str">
            <v>3 NO PACTADOS</v>
          </cell>
          <cell r="AL60">
            <v>43872</v>
          </cell>
          <cell r="AM60">
            <v>43873</v>
          </cell>
          <cell r="AN60" t="str">
            <v>4 NO SE HA ADICIONADO NI EN VALOR y EN TIEMPO</v>
          </cell>
          <cell r="AO60">
            <v>0</v>
          </cell>
          <cell r="AP60">
            <v>0</v>
          </cell>
          <cell r="AR60">
            <v>0</v>
          </cell>
          <cell r="AT60">
            <v>43872</v>
          </cell>
          <cell r="AU60">
            <v>44183</v>
          </cell>
          <cell r="AW60" t="str">
            <v>2. NO</v>
          </cell>
          <cell r="AZ60" t="str">
            <v>2. NO</v>
          </cell>
          <cell r="BA60">
            <v>0</v>
          </cell>
          <cell r="BE60" t="str">
            <v>2020701501900058E</v>
          </cell>
          <cell r="BF60">
            <v>36602166</v>
          </cell>
          <cell r="BH60" t="str">
            <v>https://community.secop.gov.co/Public/Tendering/ContractNoticePhases/View?PPI=CO1.PPI.5840409&amp;isFromPublicArea=True&amp;isModal=False</v>
          </cell>
          <cell r="BI60" t="str">
            <v>VIGENTE</v>
          </cell>
          <cell r="BK60" t="str">
            <v>https://community.secop.gov.co/Public/Tendering/ContractNoticePhases/View?PPI=CO1.PPI.5840409&amp;isFromPublicArea=True&amp;isModal=False</v>
          </cell>
        </row>
        <row r="61">
          <cell r="A61" t="str">
            <v>DTOR-CPS-060-F-2020</v>
          </cell>
          <cell r="B61" t="str">
            <v>1 FONAM</v>
          </cell>
          <cell r="C61" t="str">
            <v>DTOR-CPS-FONAM-060-20</v>
          </cell>
          <cell r="D61">
            <v>60</v>
          </cell>
          <cell r="E61" t="str">
            <v>DIAZ BARAJAS LUISA FERNANDA</v>
          </cell>
          <cell r="F61">
            <v>43872</v>
          </cell>
          <cell r="G61" t="str">
            <v>Prestación de servicios profesionales y de apoyo a la gestión para dinamizar los procesos de gobernanza y planeación ambiental territorial del Parque Nacional Natural Chingaza en los municipios de Fómeque y Choachí</v>
          </cell>
          <cell r="H61" t="str">
            <v>2 CONTRATACIÓN DIRECTA</v>
          </cell>
          <cell r="I61" t="str">
            <v>14 PRESTACIÓN DE SERVICIOS</v>
          </cell>
          <cell r="J61" t="str">
            <v>N/A</v>
          </cell>
          <cell r="K61">
            <v>25520</v>
          </cell>
          <cell r="L61">
            <v>9120</v>
          </cell>
          <cell r="N61">
            <v>43872</v>
          </cell>
          <cell r="P61">
            <v>3156754</v>
          </cell>
          <cell r="Q61">
            <v>32409341</v>
          </cell>
          <cell r="S61" t="str">
            <v>1 PERSONA NATURAL</v>
          </cell>
          <cell r="T61" t="str">
            <v>3 CÉDULA DE CIUDADANÍA</v>
          </cell>
          <cell r="U61">
            <v>1071166442</v>
          </cell>
          <cell r="V61" t="str">
            <v>N/A</v>
          </cell>
          <cell r="W61" t="str">
            <v>11 NO SE DILIGENCIA INFORMACIÓN PARA ESTE FORMULARIO EN ESTE PERÍODO DE REPORTE</v>
          </cell>
          <cell r="X61" t="str">
            <v>N/A</v>
          </cell>
          <cell r="Y61" t="str">
            <v>DIAZ BARAJAS LUISA FERNANDA</v>
          </cell>
          <cell r="Z61" t="str">
            <v>1 PÓLIZA</v>
          </cell>
          <cell r="AA61" t="str">
            <v>12 SEGUROS DEL ESTADO</v>
          </cell>
          <cell r="AB61" t="str">
            <v>2 CUMPLIMIENTO</v>
          </cell>
          <cell r="AC61">
            <v>43872</v>
          </cell>
          <cell r="AD61" t="str">
            <v>14-46-101038684</v>
          </cell>
          <cell r="AE61" t="str">
            <v>PNN Chingaza</v>
          </cell>
          <cell r="AF61" t="str">
            <v>2 SUPERVISOR</v>
          </cell>
          <cell r="AG61" t="str">
            <v>3 CÉDULA DE CIUDADANÍA</v>
          </cell>
          <cell r="AH61">
            <v>11387082</v>
          </cell>
          <cell r="AI61" t="str">
            <v>JUAN CARLOS CLAVIJO FLOREZ</v>
          </cell>
          <cell r="AJ61">
            <v>308</v>
          </cell>
          <cell r="AK61" t="str">
            <v>3 NO PACTADOS</v>
          </cell>
          <cell r="AL61">
            <v>43872</v>
          </cell>
          <cell r="AM61">
            <v>43873</v>
          </cell>
          <cell r="AN61" t="str">
            <v>4 NO SE HA ADICIONADO NI EN VALOR y EN TIEMPO</v>
          </cell>
          <cell r="AO61">
            <v>0</v>
          </cell>
          <cell r="AP61">
            <v>0</v>
          </cell>
          <cell r="AR61">
            <v>0</v>
          </cell>
          <cell r="AT61">
            <v>43872</v>
          </cell>
          <cell r="AU61">
            <v>44183</v>
          </cell>
          <cell r="AW61" t="str">
            <v>2. NO</v>
          </cell>
          <cell r="AZ61" t="str">
            <v>2. NO</v>
          </cell>
          <cell r="BA61">
            <v>0</v>
          </cell>
          <cell r="BE61" t="str">
            <v>2020701501900059E</v>
          </cell>
          <cell r="BF61">
            <v>32409341</v>
          </cell>
          <cell r="BH61" t="str">
            <v>https://community.secop.gov.co/Public/Tendering/ContractNoticePhases/View?PPI=CO1.PPI.5841095&amp;isFromPublicArea=True&amp;isModal=False</v>
          </cell>
          <cell r="BI61" t="str">
            <v>VIGENTE</v>
          </cell>
          <cell r="BK61" t="str">
            <v>https://community.secop.gov.co/Public/Tendering/ContractNoticePhases/View?PPI=CO1.PPI.5841095&amp;isFromPublicArea=True&amp;isModal=False</v>
          </cell>
        </row>
        <row r="62">
          <cell r="A62" t="str">
            <v>DTOR-CPS-061-F-2020</v>
          </cell>
          <cell r="B62" t="str">
            <v>1 FONAM</v>
          </cell>
          <cell r="C62" t="str">
            <v>DTOR-CPS-FONAM-061-20</v>
          </cell>
          <cell r="D62">
            <v>61</v>
          </cell>
          <cell r="E62" t="str">
            <v>AGUIRRE BUITRAGO DIEGO ALEJANDRO</v>
          </cell>
          <cell r="F62">
            <v>43872</v>
          </cell>
          <cell r="G62" t="str">
            <v>Prestación de servicios profesionales para apoyar la implementación del plan integral de manejo ambiental y ordenamiento ecoturístico de la línea estratégica de ecoturismo del PNN Chingaza</v>
          </cell>
          <cell r="H62" t="str">
            <v>2 CONTRATACIÓN DIRECTA</v>
          </cell>
          <cell r="I62" t="str">
            <v>14 PRESTACIÓN DE SERVICIOS</v>
          </cell>
          <cell r="J62" t="str">
            <v>N/A</v>
          </cell>
          <cell r="K62">
            <v>24920</v>
          </cell>
          <cell r="L62">
            <v>9220</v>
          </cell>
          <cell r="N62">
            <v>43872</v>
          </cell>
          <cell r="P62">
            <v>3156754</v>
          </cell>
          <cell r="Q62">
            <v>32409341</v>
          </cell>
          <cell r="S62" t="str">
            <v>1 PERSONA NATURAL</v>
          </cell>
          <cell r="T62" t="str">
            <v>3 CÉDULA DE CIUDADANÍA</v>
          </cell>
          <cell r="U62">
            <v>1120375095</v>
          </cell>
          <cell r="V62" t="str">
            <v>N/A</v>
          </cell>
          <cell r="W62" t="str">
            <v>11 NO SE DILIGENCIA INFORMACIÓN PARA ESTE FORMULARIO EN ESTE PERÍODO DE REPORTE</v>
          </cell>
          <cell r="X62" t="str">
            <v>N/A</v>
          </cell>
          <cell r="Y62" t="str">
            <v>AGUIRRE BUITRAGO DIEGO ALEJANDRO</v>
          </cell>
          <cell r="Z62" t="str">
            <v>1 PÓLIZA</v>
          </cell>
          <cell r="AA62" t="str">
            <v>12 SEGUROS DEL ESTADO</v>
          </cell>
          <cell r="AB62" t="str">
            <v>2 CUMPLIMIENTO</v>
          </cell>
          <cell r="AC62">
            <v>43872</v>
          </cell>
          <cell r="AD62" t="str">
            <v>14-46-101038686</v>
          </cell>
          <cell r="AE62" t="str">
            <v>PNN Chingaza</v>
          </cell>
          <cell r="AF62" t="str">
            <v>2 SUPERVISOR</v>
          </cell>
          <cell r="AG62" t="str">
            <v>3 CÉDULA DE CIUDADANÍA</v>
          </cell>
          <cell r="AH62">
            <v>11387082</v>
          </cell>
          <cell r="AI62" t="str">
            <v>JUAN CARLOS CLAVIJO FLOREZ</v>
          </cell>
          <cell r="AJ62">
            <v>308</v>
          </cell>
          <cell r="AK62" t="str">
            <v>3 NO PACTADOS</v>
          </cell>
          <cell r="AL62">
            <v>43872</v>
          </cell>
          <cell r="AM62">
            <v>43873</v>
          </cell>
          <cell r="AN62" t="str">
            <v>4 NO SE HA ADICIONADO NI EN VALOR y EN TIEMPO</v>
          </cell>
          <cell r="AO62">
            <v>0</v>
          </cell>
          <cell r="AP62">
            <v>0</v>
          </cell>
          <cell r="AR62">
            <v>0</v>
          </cell>
          <cell r="AT62">
            <v>43872</v>
          </cell>
          <cell r="AU62">
            <v>44183</v>
          </cell>
          <cell r="AW62" t="str">
            <v>2. NO</v>
          </cell>
          <cell r="AZ62" t="str">
            <v>2. NO</v>
          </cell>
          <cell r="BA62">
            <v>0</v>
          </cell>
          <cell r="BE62" t="str">
            <v>2020701501900060E</v>
          </cell>
          <cell r="BF62">
            <v>32409341</v>
          </cell>
          <cell r="BH62" t="str">
            <v>https://community.secop.gov.co/Public/Tendering/ContractNoticePhases/View?PPI=CO1.PPI.5841713&amp;isFromPublicArea=True&amp;isModal=False</v>
          </cell>
          <cell r="BI62" t="str">
            <v>VIGENTE</v>
          </cell>
          <cell r="BK62" t="str">
            <v>https://community.secop.gov.co/Public/Tendering/ContractNoticePhases/View?PPI=CO1.PPI.5841713&amp;isFromPublicArea=True&amp;isModal=False</v>
          </cell>
        </row>
        <row r="63">
          <cell r="A63" t="str">
            <v>DTOR-CPS-062-F-2021</v>
          </cell>
          <cell r="B63" t="str">
            <v>1 FONAM</v>
          </cell>
          <cell r="C63" t="str">
            <v>DTOR-CPS-FONAM-062-20</v>
          </cell>
          <cell r="D63">
            <v>62</v>
          </cell>
          <cell r="E63" t="str">
            <v>PORRAS TIBATA DANIEL ANDRES</v>
          </cell>
          <cell r="F63">
            <v>43872</v>
          </cell>
          <cell r="G63" t="str">
            <v>Prestación de servicios profesionales y de apoyo para fortalecer el posicionamiento institucional y procesos educativos liderados por el Parque Nacional Natural Chingaza desde el componente de comunicación audiovisual.</v>
          </cell>
          <cell r="H63" t="str">
            <v>2 CONTRATACIÓN DIRECTA</v>
          </cell>
          <cell r="I63" t="str">
            <v>14 PRESTACIÓN DE SERVICIOS</v>
          </cell>
          <cell r="J63" t="str">
            <v>N/A</v>
          </cell>
          <cell r="K63">
            <v>25220</v>
          </cell>
          <cell r="L63">
            <v>9320</v>
          </cell>
          <cell r="N63">
            <v>43872</v>
          </cell>
          <cell r="P63">
            <v>3565146</v>
          </cell>
          <cell r="Q63">
            <v>36602166</v>
          </cell>
          <cell r="S63" t="str">
            <v>1 PERSONA NATURAL</v>
          </cell>
          <cell r="T63" t="str">
            <v>3 CÉDULA DE CIUDADANÍA</v>
          </cell>
          <cell r="U63">
            <v>1010192025</v>
          </cell>
          <cell r="V63" t="str">
            <v>N/A</v>
          </cell>
          <cell r="W63" t="str">
            <v>11 NO SE DILIGENCIA INFORMACIÓN PARA ESTE FORMULARIO EN ESTE PERÍODO DE REPORTE</v>
          </cell>
          <cell r="X63" t="str">
            <v>N/A</v>
          </cell>
          <cell r="Y63" t="str">
            <v>PORRAS TIBATA DANIEL ANDRES</v>
          </cell>
          <cell r="Z63" t="str">
            <v>1 PÓLIZA</v>
          </cell>
          <cell r="AA63" t="str">
            <v>12 SEGUROS DEL ESTADO</v>
          </cell>
          <cell r="AB63" t="str">
            <v>2 CUMPLIMIENTO</v>
          </cell>
          <cell r="AC63">
            <v>43872</v>
          </cell>
          <cell r="AD63" t="str">
            <v>14-46-101038689</v>
          </cell>
          <cell r="AE63" t="str">
            <v>PNN Chingaza</v>
          </cell>
          <cell r="AF63" t="str">
            <v>2 SUPERVISOR</v>
          </cell>
          <cell r="AG63" t="str">
            <v>3 CÉDULA DE CIUDADANÍA</v>
          </cell>
          <cell r="AH63">
            <v>11387082</v>
          </cell>
          <cell r="AI63" t="str">
            <v>JUAN CARLOS CLAVIJO FLOREZ</v>
          </cell>
          <cell r="AJ63">
            <v>308</v>
          </cell>
          <cell r="AK63" t="str">
            <v>3 NO PACTADOS</v>
          </cell>
          <cell r="AL63">
            <v>43872</v>
          </cell>
          <cell r="AM63">
            <v>43873</v>
          </cell>
          <cell r="AN63" t="str">
            <v>4 NO SE HA ADICIONADO NI EN VALOR y EN TIEMPO</v>
          </cell>
          <cell r="AO63">
            <v>0</v>
          </cell>
          <cell r="AP63">
            <v>0</v>
          </cell>
          <cell r="AR63">
            <v>0</v>
          </cell>
          <cell r="AT63">
            <v>43872</v>
          </cell>
          <cell r="AU63">
            <v>44183</v>
          </cell>
          <cell r="AW63" t="str">
            <v>2. NO</v>
          </cell>
          <cell r="AZ63" t="str">
            <v>2. NO</v>
          </cell>
          <cell r="BA63">
            <v>0</v>
          </cell>
          <cell r="BE63" t="str">
            <v>2020701501900061E</v>
          </cell>
          <cell r="BF63">
            <v>36602166</v>
          </cell>
          <cell r="BH63" t="str">
            <v>https://community.secop.gov.co/Public/Tendering/ContractNoticePhases/View?PPI=CO1.PPI.5841594&amp;isFromPublicArea=True&amp;isModal=False</v>
          </cell>
          <cell r="BI63" t="str">
            <v>VIGENTE</v>
          </cell>
          <cell r="BK63" t="str">
            <v>https://community.secop.gov.co/Public/Tendering/ContractNoticePhases/View?PPI=CO1.PPI.5841594&amp;isFromPublicArea=True&amp;isModal=False</v>
          </cell>
        </row>
        <row r="64">
          <cell r="A64" t="str">
            <v>DTOR-CPS-063-F-2022</v>
          </cell>
          <cell r="B64" t="str">
            <v>1 FONAM</v>
          </cell>
          <cell r="C64" t="str">
            <v>DTOR-CPS-FONAM-063-20</v>
          </cell>
          <cell r="D64">
            <v>63</v>
          </cell>
          <cell r="E64" t="str">
            <v>QUINTERO GOMEZ ALEXANDRA</v>
          </cell>
          <cell r="F64">
            <v>43872</v>
          </cell>
          <cell r="G64" t="str">
            <v>Prestación de servicios profesionales y de apoyo a la implementación de la ruta para la valoración integral de los servicios ecosistémicos priorizados para la vigencia 2020 para el Parque Nacional Natural Chingaza</v>
          </cell>
          <cell r="H64" t="str">
            <v>2 CONTRATACIÓN DIRECTA</v>
          </cell>
          <cell r="I64" t="str">
            <v>14 PRESTACIÓN DE SERVICIOS</v>
          </cell>
          <cell r="J64" t="str">
            <v>N/A</v>
          </cell>
          <cell r="K64">
            <v>24820</v>
          </cell>
          <cell r="L64">
            <v>9420</v>
          </cell>
          <cell r="N64">
            <v>43872</v>
          </cell>
          <cell r="P64">
            <v>3156754</v>
          </cell>
          <cell r="Q64">
            <v>32409341</v>
          </cell>
          <cell r="S64" t="str">
            <v>1 PERSONA NATURAL</v>
          </cell>
          <cell r="T64" t="str">
            <v>3 CÉDULA DE CIUDADANÍA</v>
          </cell>
          <cell r="U64">
            <v>1014236234</v>
          </cell>
          <cell r="V64" t="str">
            <v>N/A</v>
          </cell>
          <cell r="W64" t="str">
            <v>11 NO SE DILIGENCIA INFORMACIÓN PARA ESTE FORMULARIO EN ESTE PERÍODO DE REPORTE</v>
          </cell>
          <cell r="X64" t="str">
            <v>N/A</v>
          </cell>
          <cell r="Y64" t="str">
            <v>QUINTERO GOMEZ ALEXANDRA</v>
          </cell>
          <cell r="Z64" t="str">
            <v>1 PÓLIZA</v>
          </cell>
          <cell r="AA64" t="str">
            <v>12 SEGUROS DEL ESTADO</v>
          </cell>
          <cell r="AB64" t="str">
            <v>2 CUMPLIMIENTO</v>
          </cell>
          <cell r="AC64">
            <v>43872</v>
          </cell>
          <cell r="AD64" t="str">
            <v>14-46-101038688</v>
          </cell>
          <cell r="AE64" t="str">
            <v>PNN Chingaza</v>
          </cell>
          <cell r="AF64" t="str">
            <v>2 SUPERVISOR</v>
          </cell>
          <cell r="AG64" t="str">
            <v>3 CÉDULA DE CIUDADANÍA</v>
          </cell>
          <cell r="AH64">
            <v>11387082</v>
          </cell>
          <cell r="AI64" t="str">
            <v>JUAN CARLOS CLAVIJO FLOREZ</v>
          </cell>
          <cell r="AJ64">
            <v>308</v>
          </cell>
          <cell r="AK64" t="str">
            <v>3 NO PACTADOS</v>
          </cell>
          <cell r="AL64">
            <v>43872</v>
          </cell>
          <cell r="AM64">
            <v>43873</v>
          </cell>
          <cell r="AN64" t="str">
            <v>4 NO SE HA ADICIONADO NI EN VALOR y EN TIEMPO</v>
          </cell>
          <cell r="AO64">
            <v>0</v>
          </cell>
          <cell r="AP64">
            <v>0</v>
          </cell>
          <cell r="AR64">
            <v>0</v>
          </cell>
          <cell r="AT64">
            <v>43872</v>
          </cell>
          <cell r="AU64">
            <v>44183</v>
          </cell>
          <cell r="AW64" t="str">
            <v>2. NO</v>
          </cell>
          <cell r="AZ64" t="str">
            <v>2. NO</v>
          </cell>
          <cell r="BA64">
            <v>0</v>
          </cell>
          <cell r="BE64" t="str">
            <v>2020701501900062E</v>
          </cell>
          <cell r="BF64">
            <v>32409341</v>
          </cell>
          <cell r="BH64" t="str">
            <v>https://community.secop.gov.co/Public/Tendering/ContractNoticePhases/View?PPI=CO1.PPI.5845551&amp;isFromPublicArea=True&amp;isModal=False</v>
          </cell>
          <cell r="BI64" t="str">
            <v>VIGENTE</v>
          </cell>
          <cell r="BK64" t="str">
            <v>https://community.secop.gov.co/Public/Tendering/ContractNoticePhases/View?PPI=CO1.PPI.5845551&amp;isFromPublicArea=True&amp;isModal=False</v>
          </cell>
        </row>
        <row r="65">
          <cell r="A65" t="str">
            <v>DTOR-CPS-064-F-2023</v>
          </cell>
          <cell r="B65" t="str">
            <v>1 FONAM</v>
          </cell>
          <cell r="C65" t="str">
            <v>DTOR-CPS-FONAM-064-20</v>
          </cell>
          <cell r="D65">
            <v>64</v>
          </cell>
          <cell r="E65" t="str">
            <v>JARAMILLO MARIN CRISTINA</v>
          </cell>
          <cell r="F65">
            <v>43872</v>
          </cell>
          <cell r="G65" t="str">
            <v>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v>
          </cell>
          <cell r="H65" t="str">
            <v>2 CONTRATACIÓN DIRECTA</v>
          </cell>
          <cell r="I65" t="str">
            <v>14 PRESTACIÓN DE SERVICIOS</v>
          </cell>
          <cell r="J65" t="str">
            <v>N/A</v>
          </cell>
          <cell r="K65">
            <v>25020</v>
          </cell>
          <cell r="L65">
            <v>9520</v>
          </cell>
          <cell r="N65">
            <v>43872</v>
          </cell>
          <cell r="P65">
            <v>3852124</v>
          </cell>
          <cell r="Q65">
            <v>39548473</v>
          </cell>
          <cell r="S65" t="str">
            <v>1 PERSONA NATURAL</v>
          </cell>
          <cell r="T65" t="str">
            <v>3 CÉDULA DE CIUDADANÍA</v>
          </cell>
          <cell r="U65">
            <v>1090148538</v>
          </cell>
          <cell r="V65" t="str">
            <v>N/A</v>
          </cell>
          <cell r="W65" t="str">
            <v>11 NO SE DILIGENCIA INFORMACIÓN PARA ESTE FORMULARIO EN ESTE PERÍODO DE REPORTE</v>
          </cell>
          <cell r="X65" t="str">
            <v>N/A</v>
          </cell>
          <cell r="Y65" t="str">
            <v>JARAMILLO MARIN CRISTINA</v>
          </cell>
          <cell r="Z65" t="str">
            <v>1 PÓLIZA</v>
          </cell>
          <cell r="AA65" t="str">
            <v>12 SEGUROS DEL ESTADO</v>
          </cell>
          <cell r="AB65" t="str">
            <v>2 CUMPLIMIENTO</v>
          </cell>
          <cell r="AC65">
            <v>43872</v>
          </cell>
          <cell r="AD65" t="str">
            <v>14-46-101038683</v>
          </cell>
          <cell r="AE65" t="str">
            <v>PNN Chingaza</v>
          </cell>
          <cell r="AF65" t="str">
            <v>2 SUPERVISOR</v>
          </cell>
          <cell r="AG65" t="str">
            <v>3 CÉDULA DE CIUDADANÍA</v>
          </cell>
          <cell r="AH65">
            <v>11387082</v>
          </cell>
          <cell r="AI65" t="str">
            <v>JUAN CARLOS CLAVIJO FLOREZ</v>
          </cell>
          <cell r="AJ65">
            <v>308</v>
          </cell>
          <cell r="AK65" t="str">
            <v>3 NO PACTADOS</v>
          </cell>
          <cell r="AL65">
            <v>43872</v>
          </cell>
          <cell r="AM65">
            <v>43873</v>
          </cell>
          <cell r="AN65" t="str">
            <v>4 NO SE HA ADICIONADO NI EN VALOR y EN TIEMPO</v>
          </cell>
          <cell r="AO65">
            <v>0</v>
          </cell>
          <cell r="AP65">
            <v>0</v>
          </cell>
          <cell r="AR65">
            <v>0</v>
          </cell>
          <cell r="AT65">
            <v>43872</v>
          </cell>
          <cell r="AU65">
            <v>44183</v>
          </cell>
          <cell r="AW65" t="str">
            <v>2. NO</v>
          </cell>
          <cell r="AZ65" t="str">
            <v>2. NO</v>
          </cell>
          <cell r="BA65">
            <v>0</v>
          </cell>
          <cell r="BE65" t="str">
            <v>2020701501900063E</v>
          </cell>
          <cell r="BF65">
            <v>39548473</v>
          </cell>
          <cell r="BH65" t="str">
            <v>https://community.secop.gov.co/Public/Tendering/ContractNoticePhases/View?PPI=CO1.PPI.5847024&amp;isFromPublicArea=True&amp;isModal=False</v>
          </cell>
          <cell r="BI65" t="str">
            <v>VIGENTE</v>
          </cell>
          <cell r="BK65" t="str">
            <v>https://community.secop.gov.co/Public/Tendering/ContractNoticePhases/View?PPI=CO1.PPI.5847024&amp;isFromPublicArea=True&amp;isModal=False</v>
          </cell>
        </row>
        <row r="66">
          <cell r="A66" t="str">
            <v>DTOR-CPS-065-F-2024</v>
          </cell>
          <cell r="B66" t="str">
            <v>1 FONAM</v>
          </cell>
          <cell r="C66" t="str">
            <v>DTOR-CPS-FONAM-065-20</v>
          </cell>
          <cell r="D66">
            <v>65</v>
          </cell>
          <cell r="E66" t="str">
            <v>LOPEZ OCHOA JENNY ANDREA</v>
          </cell>
          <cell r="F66">
            <v>43872</v>
          </cell>
          <cell r="G66" t="str">
            <v>Prestación de servicios profesionales y de apoyo a la gestión para liderar las acciones enmarcadas en el proceso de operación ecoturística en la línea estratégica de ecoturismo del Parque Nacional Natural Chingaza.</v>
          </cell>
          <cell r="H66" t="str">
            <v>2 CONTRATACIÓN DIRECTA</v>
          </cell>
          <cell r="I66" t="str">
            <v>14 PRESTACIÓN DE SERVICIOS</v>
          </cell>
          <cell r="J66" t="str">
            <v>N/A</v>
          </cell>
          <cell r="K66">
            <v>24720</v>
          </cell>
          <cell r="L66">
            <v>9620</v>
          </cell>
          <cell r="N66">
            <v>43872</v>
          </cell>
          <cell r="P66">
            <v>4426079</v>
          </cell>
          <cell r="Q66">
            <v>45441078</v>
          </cell>
          <cell r="S66" t="str">
            <v>1 PERSONA NATURAL</v>
          </cell>
          <cell r="T66" t="str">
            <v>3 CÉDULA DE CIUDADANÍA</v>
          </cell>
          <cell r="U66">
            <v>63535686</v>
          </cell>
          <cell r="V66" t="str">
            <v>N/A</v>
          </cell>
          <cell r="W66" t="str">
            <v>11 NO SE DILIGENCIA INFORMACIÓN PARA ESTE FORMULARIO EN ESTE PERÍODO DE REPORTE</v>
          </cell>
          <cell r="X66" t="str">
            <v>N/A</v>
          </cell>
          <cell r="Y66" t="str">
            <v>LOPEZ OCHOA JENNY ANDREA</v>
          </cell>
          <cell r="Z66" t="str">
            <v>1 PÓLIZA</v>
          </cell>
          <cell r="AA66" t="str">
            <v>12 SEGUROS DEL ESTADO</v>
          </cell>
          <cell r="AB66" t="str">
            <v>2 CUMPLIMIENTO</v>
          </cell>
          <cell r="AC66">
            <v>43872</v>
          </cell>
          <cell r="AD66" t="str">
            <v>14-46-101038681</v>
          </cell>
          <cell r="AE66" t="str">
            <v>PNN Chingaza</v>
          </cell>
          <cell r="AF66" t="str">
            <v>2 SUPERVISOR</v>
          </cell>
          <cell r="AG66" t="str">
            <v>3 CÉDULA DE CIUDADANÍA</v>
          </cell>
          <cell r="AH66">
            <v>11387082</v>
          </cell>
          <cell r="AI66" t="str">
            <v>JUAN CARLOS CLAVIJO FLOREZ</v>
          </cell>
          <cell r="AJ66">
            <v>308</v>
          </cell>
          <cell r="AK66" t="str">
            <v>3 NO PACTADOS</v>
          </cell>
          <cell r="AL66">
            <v>43872</v>
          </cell>
          <cell r="AM66">
            <v>43873</v>
          </cell>
          <cell r="AN66" t="str">
            <v>4 NO SE HA ADICIONADO NI EN VALOR y EN TIEMPO</v>
          </cell>
          <cell r="AO66">
            <v>0</v>
          </cell>
          <cell r="AP66">
            <v>0</v>
          </cell>
          <cell r="AR66">
            <v>0</v>
          </cell>
          <cell r="AT66">
            <v>43872</v>
          </cell>
          <cell r="AU66">
            <v>44183</v>
          </cell>
          <cell r="AW66" t="str">
            <v>2. NO</v>
          </cell>
          <cell r="AZ66" t="str">
            <v>2. NO</v>
          </cell>
          <cell r="BA66">
            <v>0</v>
          </cell>
          <cell r="BE66" t="str">
            <v>2020701501900064E</v>
          </cell>
          <cell r="BF66">
            <v>45441078</v>
          </cell>
          <cell r="BH66" t="str">
            <v>https://community.secop.gov.co/Public/Tendering/ContractNoticePhases/View?PPI=CO1.PPI.5847943&amp;isFromPublicArea=True&amp;isModal=False</v>
          </cell>
          <cell r="BI66" t="str">
            <v>VIGENTE</v>
          </cell>
          <cell r="BK66" t="str">
            <v>https://community.secop.gov.co/Public/Tendering/ContractNoticePhases/View?PPI=CO1.PPI.5847943&amp;isFromPublicArea=True&amp;isModal=False</v>
          </cell>
        </row>
        <row r="67">
          <cell r="A67" t="str">
            <v>DTOR-CPS-066-F-2025</v>
          </cell>
          <cell r="B67" t="str">
            <v>1 FONAM</v>
          </cell>
          <cell r="C67" t="str">
            <v>DTOR-CPS-FONAM-066-20</v>
          </cell>
          <cell r="D67">
            <v>66</v>
          </cell>
          <cell r="E67" t="str">
            <v>FORIGUA MOYANO LIDA GISELA</v>
          </cell>
          <cell r="F67">
            <v>43873</v>
          </cell>
          <cell r="G67" t="str">
            <v>Prestación de servicios profesionales y de apoyo a la orientación técnica e implementación de los procesos de planeación y gestión ambiental y sociocultural territorial en el Parque Nacional Natural Chingaza y su zona de influencia.</v>
          </cell>
          <cell r="H67" t="str">
            <v>2 CONTRATACIÓN DIRECTA</v>
          </cell>
          <cell r="I67" t="str">
            <v>14 PRESTACIÓN DE SERVICIOS</v>
          </cell>
          <cell r="J67" t="str">
            <v>N/A</v>
          </cell>
          <cell r="K67">
            <v>24420</v>
          </cell>
          <cell r="L67">
            <v>9920</v>
          </cell>
          <cell r="N67">
            <v>43873</v>
          </cell>
          <cell r="P67">
            <v>4426079</v>
          </cell>
          <cell r="Q67">
            <v>45293542</v>
          </cell>
          <cell r="S67" t="str">
            <v>1 PERSONA NATURAL</v>
          </cell>
          <cell r="T67" t="str">
            <v>3 CÉDULA DE CIUDADANÍA</v>
          </cell>
          <cell r="U67">
            <v>1070961025</v>
          </cell>
          <cell r="V67" t="str">
            <v>N/A</v>
          </cell>
          <cell r="W67" t="str">
            <v>11 NO SE DILIGENCIA INFORMACIÓN PARA ESTE FORMULARIO EN ESTE PERÍODO DE REPORTE</v>
          </cell>
          <cell r="X67" t="str">
            <v>N/A</v>
          </cell>
          <cell r="Y67" t="str">
            <v>FORIGUA MOYANO LIDA GISELA</v>
          </cell>
          <cell r="Z67" t="str">
            <v>1 PÓLIZA</v>
          </cell>
          <cell r="AA67" t="str">
            <v>12 SEGUROS DEL ESTADO</v>
          </cell>
          <cell r="AB67" t="str">
            <v>2 CUMPLIMIENTO</v>
          </cell>
          <cell r="AC67">
            <v>43873</v>
          </cell>
          <cell r="AD67" t="str">
            <v>14-46-101038820</v>
          </cell>
          <cell r="AE67" t="str">
            <v>PNN Chingaza</v>
          </cell>
          <cell r="AF67" t="str">
            <v>2 SUPERVISOR</v>
          </cell>
          <cell r="AG67" t="str">
            <v>3 CÉDULA DE CIUDADANÍA</v>
          </cell>
          <cell r="AH67">
            <v>11387082</v>
          </cell>
          <cell r="AI67" t="str">
            <v>JUAN CARLOS CLAVIJO FLOREZ</v>
          </cell>
          <cell r="AJ67">
            <v>307</v>
          </cell>
          <cell r="AK67" t="str">
            <v>3 NO PACTADOS</v>
          </cell>
          <cell r="AL67">
            <v>43873</v>
          </cell>
          <cell r="AM67">
            <v>43878</v>
          </cell>
          <cell r="AN67" t="str">
            <v>4 NO SE HA ADICIONADO NI EN VALOR y EN TIEMPO</v>
          </cell>
          <cell r="AO67">
            <v>0</v>
          </cell>
          <cell r="AP67">
            <v>0</v>
          </cell>
          <cell r="AR67">
            <v>0</v>
          </cell>
          <cell r="AT67">
            <v>43873</v>
          </cell>
          <cell r="AU67">
            <v>44183</v>
          </cell>
          <cell r="AW67" t="str">
            <v>2. NO</v>
          </cell>
          <cell r="AZ67" t="str">
            <v>2. NO</v>
          </cell>
          <cell r="BA67">
            <v>0</v>
          </cell>
          <cell r="BE67" t="str">
            <v>2020701501900065E</v>
          </cell>
          <cell r="BF67">
            <v>45293542</v>
          </cell>
          <cell r="BH67" t="str">
            <v>https://community.secop.gov.co/Public/Tendering/ContractNoticePhases/View?PPI=CO1.PPI.5863770&amp;isFromPublicArea=True&amp;isModal=False</v>
          </cell>
          <cell r="BI67" t="str">
            <v>VIGENTE</v>
          </cell>
          <cell r="BK67" t="str">
            <v>https://community.secop.gov.co/Public/Tendering/ContractNoticePhases/View?PPI=CO1.PPI.5863770&amp;isFromPublicArea=True&amp;isModal=False</v>
          </cell>
        </row>
        <row r="68">
          <cell r="A68" t="str">
            <v>DTOR-CPS-067-F-2026</v>
          </cell>
          <cell r="B68" t="str">
            <v>1 FONAM</v>
          </cell>
          <cell r="C68" t="str">
            <v>DTOR-CPS-FONAM-067-20</v>
          </cell>
          <cell r="D68">
            <v>67</v>
          </cell>
          <cell r="E68" t="str">
            <v>CASTILLO FANDIÑO PAULA ANDREA</v>
          </cell>
          <cell r="F68">
            <v>43873</v>
          </cell>
          <cell r="G68" t="str">
            <v>Prestación de servicios profesionales y de apoyo a la gestión en la implementación de las acciones programadas para la vigencia 2020 de la línea de restauración ecológica, uso, ocupación y tenencia del Parque Nacional Natural Chingaza.</v>
          </cell>
          <cell r="H68" t="str">
            <v>2 CONTRATACIÓN DIRECTA</v>
          </cell>
          <cell r="I68" t="str">
            <v>14 PRESTACIÓN DE SERVICIOS</v>
          </cell>
          <cell r="J68" t="str">
            <v>N/A</v>
          </cell>
          <cell r="K68">
            <v>25120</v>
          </cell>
          <cell r="L68">
            <v>10620</v>
          </cell>
          <cell r="N68">
            <v>43873</v>
          </cell>
          <cell r="P68">
            <v>3156754</v>
          </cell>
          <cell r="Q68">
            <v>32304116</v>
          </cell>
          <cell r="S68" t="str">
            <v>1 PERSONA NATURAL</v>
          </cell>
          <cell r="T68" t="str">
            <v>3 CÉDULA DE CIUDADANÍA</v>
          </cell>
          <cell r="U68">
            <v>1121941607</v>
          </cell>
          <cell r="V68" t="str">
            <v>N/A</v>
          </cell>
          <cell r="W68" t="str">
            <v>11 NO SE DILIGENCIA INFORMACIÓN PARA ESTE FORMULARIO EN ESTE PERÍODO DE REPORTE</v>
          </cell>
          <cell r="X68" t="str">
            <v>N/A</v>
          </cell>
          <cell r="Y68" t="str">
            <v>CASTILLO FANDIÑO PAULA ANDREA</v>
          </cell>
          <cell r="Z68" t="str">
            <v>1 PÓLIZA</v>
          </cell>
          <cell r="AA68" t="str">
            <v>12 SEGUROS DEL ESTADO</v>
          </cell>
          <cell r="AB68" t="str">
            <v>2 CUMPLIMIENTO</v>
          </cell>
          <cell r="AC68">
            <v>43873</v>
          </cell>
          <cell r="AD68" t="str">
            <v>14-46-101038833</v>
          </cell>
          <cell r="AE68" t="str">
            <v>PNN Chingaza</v>
          </cell>
          <cell r="AF68" t="str">
            <v>2 SUPERVISOR</v>
          </cell>
          <cell r="AG68" t="str">
            <v>3 CÉDULA DE CIUDADANÍA</v>
          </cell>
          <cell r="AH68">
            <v>11387082</v>
          </cell>
          <cell r="AI68" t="str">
            <v>JUAN CARLOS CLAVIJO FLOREZ</v>
          </cell>
          <cell r="AJ68">
            <v>307</v>
          </cell>
          <cell r="AK68" t="str">
            <v>3 NO PACTADOS</v>
          </cell>
          <cell r="AL68">
            <v>43873</v>
          </cell>
          <cell r="AM68">
            <v>43878</v>
          </cell>
          <cell r="AN68" t="str">
            <v>4 NO SE HA ADICIONADO NI EN VALOR y EN TIEMPO</v>
          </cell>
          <cell r="AO68">
            <v>0</v>
          </cell>
          <cell r="AP68">
            <v>0</v>
          </cell>
          <cell r="AR68">
            <v>0</v>
          </cell>
          <cell r="AT68">
            <v>43873</v>
          </cell>
          <cell r="AU68">
            <v>44183</v>
          </cell>
          <cell r="AW68" t="str">
            <v>2. NO</v>
          </cell>
          <cell r="AZ68" t="str">
            <v>2. NO</v>
          </cell>
          <cell r="BA68">
            <v>0</v>
          </cell>
          <cell r="BE68" t="str">
            <v>2020701501900066E</v>
          </cell>
          <cell r="BF68">
            <v>32304116</v>
          </cell>
          <cell r="BH68" t="str">
            <v>https://community.secop.gov.co/Public/Tendering/ContractNoticePhases/View?PPI=CO1.PPI.5863667&amp;isFromPublicArea=True&amp;isModal=False</v>
          </cell>
          <cell r="BI68" t="str">
            <v>VIGENTE</v>
          </cell>
          <cell r="BK68" t="str">
            <v>https://community.secop.gov.co/Public/Tendering/ContractNoticePhases/View?PPI=CO1.PPI.5863667&amp;isFromPublicArea=True&amp;isModal=False</v>
          </cell>
        </row>
        <row r="69">
          <cell r="A69" t="str">
            <v>DTOR-CPS-068-F-2027</v>
          </cell>
          <cell r="B69" t="str">
            <v>1 FONAM</v>
          </cell>
          <cell r="C69" t="str">
            <v>DTOR-CPS-FONAM-068-20</v>
          </cell>
          <cell r="D69">
            <v>68</v>
          </cell>
          <cell r="E69" t="str">
            <v>ALVARADO CALDERON YULIETH PAOLA</v>
          </cell>
          <cell r="F69">
            <v>43873</v>
          </cell>
          <cell r="G69" t="str">
            <v>Prestación de servicios técnicos y de apoyo en el proceso de regulación de ingreso de visitantes al interior del Parque Nacional Natural Chingaza en el marco del ejercicio de la autoridad ambiental</v>
          </cell>
          <cell r="H69" t="str">
            <v>2 CONTRATACIÓN DIRECTA</v>
          </cell>
          <cell r="I69" t="str">
            <v>14 PRESTACIÓN DE SERVICIOS</v>
          </cell>
          <cell r="J69" t="str">
            <v>N/A</v>
          </cell>
          <cell r="K69">
            <v>23720</v>
          </cell>
          <cell r="L69">
            <v>10020</v>
          </cell>
          <cell r="N69">
            <v>43873</v>
          </cell>
          <cell r="P69">
            <v>1855778</v>
          </cell>
          <cell r="Q69">
            <v>17877328</v>
          </cell>
          <cell r="S69" t="str">
            <v>1 PERSONA NATURAL</v>
          </cell>
          <cell r="T69" t="str">
            <v>3 CÉDULA DE CIUDADANÍA</v>
          </cell>
          <cell r="U69">
            <v>1072073899</v>
          </cell>
          <cell r="V69" t="str">
            <v>N/A</v>
          </cell>
          <cell r="W69" t="str">
            <v>11 NO SE DILIGENCIA INFORMACIÓN PARA ESTE FORMULARIO EN ESTE PERÍODO DE REPORTE</v>
          </cell>
          <cell r="X69" t="str">
            <v>N/A</v>
          </cell>
          <cell r="Y69" t="str">
            <v>ALVARADO CALDERON YULIETH PAOLA</v>
          </cell>
          <cell r="Z69" t="str">
            <v>1 PÓLIZA</v>
          </cell>
          <cell r="AA69" t="str">
            <v>12 SEGUROS DEL ESTADO</v>
          </cell>
          <cell r="AB69" t="str">
            <v>2 CUMPLIMIENTO</v>
          </cell>
          <cell r="AC69">
            <v>43873</v>
          </cell>
          <cell r="AD69" t="str">
            <v>14-46-101038827</v>
          </cell>
          <cell r="AE69" t="str">
            <v>PNN Chingaza</v>
          </cell>
          <cell r="AF69" t="str">
            <v>2 SUPERVISOR</v>
          </cell>
          <cell r="AG69" t="str">
            <v>3 CÉDULA DE CIUDADANÍA</v>
          </cell>
          <cell r="AH69">
            <v>11387082</v>
          </cell>
          <cell r="AI69" t="str">
            <v>JUAN CARLOS CLAVIJO FLOREZ</v>
          </cell>
          <cell r="AJ69">
            <v>289</v>
          </cell>
          <cell r="AK69" t="str">
            <v>3 NO PACTADOS</v>
          </cell>
          <cell r="AL69">
            <v>43873</v>
          </cell>
          <cell r="AM69">
            <v>43878</v>
          </cell>
          <cell r="AN69" t="str">
            <v>4 NO SE HA ADICIONADO NI EN VALOR y EN TIEMPO</v>
          </cell>
          <cell r="AO69">
            <v>0</v>
          </cell>
          <cell r="AP69">
            <v>0</v>
          </cell>
          <cell r="AR69">
            <v>0</v>
          </cell>
          <cell r="AT69">
            <v>43873</v>
          </cell>
          <cell r="AU69">
            <v>44165</v>
          </cell>
          <cell r="AW69" t="str">
            <v>2. NO</v>
          </cell>
          <cell r="AZ69" t="str">
            <v>2. NO</v>
          </cell>
          <cell r="BA69">
            <v>0</v>
          </cell>
          <cell r="BE69" t="str">
            <v>2020701501900067E</v>
          </cell>
          <cell r="BF69">
            <v>17877328</v>
          </cell>
          <cell r="BH69" t="str">
            <v>https://community.secop.gov.co/Public/Tendering/ContractNoticePhases/View?PPI=CO1.PPI.5865555&amp;isFromPublicArea=True&amp;isModal=False</v>
          </cell>
          <cell r="BI69" t="str">
            <v>VIGENTE</v>
          </cell>
          <cell r="BK69" t="str">
            <v>https://community.secop.gov.co/Public/Tendering/ContractNoticePhases/View?PPI=CO1.PPI.5865555&amp;isFromPublicArea=True&amp;isModal=False</v>
          </cell>
        </row>
        <row r="70">
          <cell r="A70" t="str">
            <v>DTOR-CPS-069-F-2020</v>
          </cell>
          <cell r="B70" t="str">
            <v>1 FONAM</v>
          </cell>
          <cell r="C70" t="str">
            <v>DTOR-CPS-FONAM-069-20</v>
          </cell>
          <cell r="D70">
            <v>69</v>
          </cell>
          <cell r="E70" t="str">
            <v>HERNANDEZ ALDANA ERIKA DAYANA</v>
          </cell>
          <cell r="F70">
            <v>43873</v>
          </cell>
          <cell r="G70" t="str">
            <v>Prestación de servicios profesionales para la gestión del conocimiento del Valor Objeto de Conservación-VOC sistema Frailejones a través de diferentes mecanismos de participación comunitaria e institucional en el Parque Nacional Natural Chingaza.</v>
          </cell>
          <cell r="H70" t="str">
            <v>2 CONTRATACIÓN DIRECTA</v>
          </cell>
          <cell r="I70" t="str">
            <v>14 PRESTACIÓN DE SERVICIOS</v>
          </cell>
          <cell r="J70" t="str">
            <v>N/A</v>
          </cell>
          <cell r="K70">
            <v>24620</v>
          </cell>
          <cell r="L70">
            <v>10820</v>
          </cell>
          <cell r="N70">
            <v>43873</v>
          </cell>
          <cell r="P70">
            <v>3565146</v>
          </cell>
          <cell r="Q70">
            <v>36483327</v>
          </cell>
          <cell r="S70" t="str">
            <v>1 PERSONA NATURAL</v>
          </cell>
          <cell r="T70" t="str">
            <v>3 CÉDULA DE CIUDADANÍA</v>
          </cell>
          <cell r="U70">
            <v>1026579363</v>
          </cell>
          <cell r="V70" t="str">
            <v>N/A</v>
          </cell>
          <cell r="W70" t="str">
            <v>11 NO SE DILIGENCIA INFORMACIÓN PARA ESTE FORMULARIO EN ESTE PERÍODO DE REPORTE</v>
          </cell>
          <cell r="X70" t="str">
            <v>N/A</v>
          </cell>
          <cell r="Y70" t="str">
            <v>HERNANDEZ ALDANA ERIKA DAYANA</v>
          </cell>
          <cell r="Z70" t="str">
            <v>1 PÓLIZA</v>
          </cell>
          <cell r="AA70" t="str">
            <v>12 SEGUROS DEL ESTADO</v>
          </cell>
          <cell r="AB70" t="str">
            <v>2 CUMPLIMIENTO</v>
          </cell>
          <cell r="AC70">
            <v>43873</v>
          </cell>
          <cell r="AD70" t="str">
            <v>14-46-101038836</v>
          </cell>
          <cell r="AE70" t="str">
            <v>PNN Chingaza</v>
          </cell>
          <cell r="AF70" t="str">
            <v>2 SUPERVISOR</v>
          </cell>
          <cell r="AG70" t="str">
            <v>3 CÉDULA DE CIUDADANÍA</v>
          </cell>
          <cell r="AH70">
            <v>11387082</v>
          </cell>
          <cell r="AI70" t="str">
            <v>JUAN CARLOS CLAVIJO FLOREZ</v>
          </cell>
          <cell r="AJ70">
            <v>307</v>
          </cell>
          <cell r="AK70" t="str">
            <v>3 NO PACTADOS</v>
          </cell>
          <cell r="AL70">
            <v>43873</v>
          </cell>
          <cell r="AM70">
            <v>43873</v>
          </cell>
          <cell r="AN70" t="str">
            <v>4 NO SE HA ADICIONADO NI EN VALOR y EN TIEMPO</v>
          </cell>
          <cell r="AO70">
            <v>0</v>
          </cell>
          <cell r="AP70">
            <v>0</v>
          </cell>
          <cell r="AR70">
            <v>0</v>
          </cell>
          <cell r="AT70">
            <v>43873</v>
          </cell>
          <cell r="AU70">
            <v>44183</v>
          </cell>
          <cell r="AW70" t="str">
            <v>2. NO</v>
          </cell>
          <cell r="AZ70" t="str">
            <v>2. NO</v>
          </cell>
          <cell r="BA70">
            <v>0</v>
          </cell>
          <cell r="BE70" t="str">
            <v>2020701501900068E</v>
          </cell>
          <cell r="BF70">
            <v>36483327</v>
          </cell>
          <cell r="BH70" t="str">
            <v>https://community.secop.gov.co/Public/Tendering/ContractNoticePhases/View?PPI=CO1.PPI.5865742&amp;isFromPublicArea=True&amp;isModal=False</v>
          </cell>
          <cell r="BI70" t="str">
            <v>VIGENTE</v>
          </cell>
          <cell r="BK70" t="str">
            <v>https://community.secop.gov.co/Public/Tendering/ContractNoticePhases/View?PPI=CO1.PPI.5865742&amp;isFromPublicArea=True&amp;isModal=False</v>
          </cell>
        </row>
        <row r="71">
          <cell r="A71" t="str">
            <v>DTOR-CPS-070-F-2020</v>
          </cell>
          <cell r="B71" t="str">
            <v>1 FONAM</v>
          </cell>
          <cell r="C71" t="str">
            <v>DTOR-CPS-FONAM-070-20</v>
          </cell>
          <cell r="D71">
            <v>70</v>
          </cell>
          <cell r="E71" t="str">
            <v>CABALLERO ARIAS MERILYN ALESSANDRA</v>
          </cell>
          <cell r="F71">
            <v>43873</v>
          </cell>
          <cell r="G71" t="str">
            <v>Prestación de servicios profesionales y de apoyo para la gestión, desarrollo y seguimiento de proyectos de investigación en el marco del portafolio de investigaciones y plan de manejo en el Parque Nacional Natural Chingaza</v>
          </cell>
          <cell r="H71" t="str">
            <v>2 CONTRATACIÓN DIRECTA</v>
          </cell>
          <cell r="I71" t="str">
            <v>14 PRESTACIÓN DE SERVICIOS</v>
          </cell>
          <cell r="J71" t="str">
            <v>N/A</v>
          </cell>
          <cell r="K71">
            <v>25920</v>
          </cell>
          <cell r="L71">
            <v>10120</v>
          </cell>
          <cell r="N71">
            <v>43873</v>
          </cell>
          <cell r="P71">
            <v>4823432</v>
          </cell>
          <cell r="Q71">
            <v>49359787</v>
          </cell>
          <cell r="S71" t="str">
            <v>1 PERSONA NATURAL</v>
          </cell>
          <cell r="T71" t="str">
            <v>3 CÉDULA DE CIUDADANÍA</v>
          </cell>
          <cell r="U71">
            <v>1118842781</v>
          </cell>
          <cell r="V71" t="str">
            <v>N/A</v>
          </cell>
          <cell r="W71" t="str">
            <v>11 NO SE DILIGENCIA INFORMACIÓN PARA ESTE FORMULARIO EN ESTE PERÍODO DE REPORTE</v>
          </cell>
          <cell r="X71" t="str">
            <v>N/A</v>
          </cell>
          <cell r="Y71" t="str">
            <v>CABALLERO ARIAS MERILYN ALESSANDRA</v>
          </cell>
          <cell r="Z71" t="str">
            <v>1 PÓLIZA</v>
          </cell>
          <cell r="AA71" t="str">
            <v>12 SEGUROS DEL ESTADO</v>
          </cell>
          <cell r="AB71" t="str">
            <v>2 CUMPLIMIENTO</v>
          </cell>
          <cell r="AC71">
            <v>43873</v>
          </cell>
          <cell r="AD71" t="str">
            <v>14-46-101038826</v>
          </cell>
          <cell r="AE71" t="str">
            <v>PNN Chingaza</v>
          </cell>
          <cell r="AF71" t="str">
            <v>2 SUPERVISOR</v>
          </cell>
          <cell r="AG71" t="str">
            <v>3 CÉDULA DE CIUDADANÍA</v>
          </cell>
          <cell r="AH71">
            <v>11387082</v>
          </cell>
          <cell r="AI71" t="str">
            <v>JUAN CARLOS CLAVIJO FLOREZ</v>
          </cell>
          <cell r="AJ71">
            <v>307</v>
          </cell>
          <cell r="AK71" t="str">
            <v>3 NO PACTADOS</v>
          </cell>
          <cell r="AL71">
            <v>43873</v>
          </cell>
          <cell r="AM71">
            <v>43873</v>
          </cell>
          <cell r="AN71" t="str">
            <v>4 NO SE HA ADICIONADO NI EN VALOR y EN TIEMPO</v>
          </cell>
          <cell r="AO71">
            <v>0</v>
          </cell>
          <cell r="AP71">
            <v>0</v>
          </cell>
          <cell r="AR71">
            <v>0</v>
          </cell>
          <cell r="AT71">
            <v>43873</v>
          </cell>
          <cell r="AU71">
            <v>44183</v>
          </cell>
          <cell r="AW71" t="str">
            <v>2. NO</v>
          </cell>
          <cell r="AZ71" t="str">
            <v>2. NO</v>
          </cell>
          <cell r="BA71">
            <v>0</v>
          </cell>
          <cell r="BE71" t="str">
            <v>2020701501900069E</v>
          </cell>
          <cell r="BF71">
            <v>49359787</v>
          </cell>
          <cell r="BH71" t="str">
            <v>https://community.secop.gov.co/Public/Tendering/ContractNoticePhases/View?PPI=CO1.PPI.5866480&amp;isFromPublicArea=True&amp;isModal=False</v>
          </cell>
          <cell r="BI71" t="str">
            <v>VIGENTE</v>
          </cell>
          <cell r="BK71" t="str">
            <v>https://community.secop.gov.co/Public/Tendering/ContractNoticePhases/View?PPI=CO1.PPI.5866480&amp;isFromPublicArea=True&amp;isModal=False</v>
          </cell>
        </row>
        <row r="72">
          <cell r="A72" t="str">
            <v>DTOR-CPS-071-F-2020</v>
          </cell>
          <cell r="B72" t="str">
            <v>1 FONAM</v>
          </cell>
          <cell r="C72" t="str">
            <v>DTOR-CPS-FONAM-071-20</v>
          </cell>
          <cell r="D72">
            <v>71</v>
          </cell>
          <cell r="E72" t="str">
            <v>PARRA ALMECIGA CARLOS GERMAN</v>
          </cell>
          <cell r="F72">
            <v>43873</v>
          </cell>
          <cell r="G72" t="str">
            <v>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v>
          </cell>
          <cell r="H72" t="str">
            <v>2 CONTRATACIÓN DIRECTA</v>
          </cell>
          <cell r="I72" t="str">
            <v>14 PRESTACIÓN DE SERVICIOS</v>
          </cell>
          <cell r="J72" t="str">
            <v>N/A</v>
          </cell>
          <cell r="K72">
            <v>25720</v>
          </cell>
          <cell r="L72">
            <v>10220</v>
          </cell>
          <cell r="N72">
            <v>43873</v>
          </cell>
          <cell r="P72">
            <v>2663850</v>
          </cell>
          <cell r="Q72">
            <v>25661755</v>
          </cell>
          <cell r="S72" t="str">
            <v>1 PERSONA NATURAL</v>
          </cell>
          <cell r="T72" t="str">
            <v>3 CÉDULA DE CIUDADANÍA</v>
          </cell>
          <cell r="U72">
            <v>11232498</v>
          </cell>
          <cell r="V72" t="str">
            <v>N/A</v>
          </cell>
          <cell r="W72" t="str">
            <v>11 NO SE DILIGENCIA INFORMACIÓN PARA ESTE FORMULARIO EN ESTE PERÍODO DE REPORTE</v>
          </cell>
          <cell r="X72" t="str">
            <v>N/A</v>
          </cell>
          <cell r="Y72" t="str">
            <v>PARRA ALMECIGA CARLOS GERMAN</v>
          </cell>
          <cell r="Z72" t="str">
            <v>1 PÓLIZA</v>
          </cell>
          <cell r="AA72" t="str">
            <v>12 SEGUROS DEL ESTADO</v>
          </cell>
          <cell r="AB72" t="str">
            <v>2 CUMPLIMIENTO</v>
          </cell>
          <cell r="AC72">
            <v>43873</v>
          </cell>
          <cell r="AD72" t="str">
            <v>14-46-101038828</v>
          </cell>
          <cell r="AE72" t="str">
            <v>PNN Chingaza</v>
          </cell>
          <cell r="AF72" t="str">
            <v>2 SUPERVISOR</v>
          </cell>
          <cell r="AG72" t="str">
            <v>3 CÉDULA DE CIUDADANÍA</v>
          </cell>
          <cell r="AH72">
            <v>11387082</v>
          </cell>
          <cell r="AI72" t="str">
            <v>JUAN CARLOS CLAVIJO FLOREZ</v>
          </cell>
          <cell r="AJ72">
            <v>289</v>
          </cell>
          <cell r="AK72" t="str">
            <v>3 NO PACTADOS</v>
          </cell>
          <cell r="AL72">
            <v>43873</v>
          </cell>
          <cell r="AM72">
            <v>43873</v>
          </cell>
          <cell r="AN72" t="str">
            <v>4 NO SE HA ADICIONADO NI EN VALOR y EN TIEMPO</v>
          </cell>
          <cell r="AO72">
            <v>0</v>
          </cell>
          <cell r="AP72">
            <v>0</v>
          </cell>
          <cell r="AR72">
            <v>0</v>
          </cell>
          <cell r="AT72">
            <v>43873</v>
          </cell>
          <cell r="AU72">
            <v>44165</v>
          </cell>
          <cell r="AW72" t="str">
            <v>2. NO</v>
          </cell>
          <cell r="AZ72" t="str">
            <v>2. NO</v>
          </cell>
          <cell r="BA72">
            <v>0</v>
          </cell>
          <cell r="BE72" t="str">
            <v>2020701501900070E</v>
          </cell>
          <cell r="BF72">
            <v>25661755</v>
          </cell>
          <cell r="BH72" t="str">
            <v>https://community.secop.gov.co/Public/Tendering/ContractNoticePhases/View?PPI=CO1.PPI.5867311&amp;isFromPublicArea=True&amp;isModal=False</v>
          </cell>
          <cell r="BI72" t="str">
            <v>VIGENTE</v>
          </cell>
          <cell r="BK72" t="str">
            <v>https://community.secop.gov.co/Public/Tendering/ContractNoticePhases/View?PPI=CO1.PPI.5867311&amp;isFromPublicArea=True&amp;isModal=False</v>
          </cell>
        </row>
        <row r="73">
          <cell r="A73" t="str">
            <v>DTOR-CPS-072-F-2020</v>
          </cell>
          <cell r="B73" t="str">
            <v>1 FONAM</v>
          </cell>
          <cell r="C73" t="str">
            <v>DTOR-CPS-FONAM-072-20</v>
          </cell>
          <cell r="D73">
            <v>72</v>
          </cell>
          <cell r="E73" t="str">
            <v>OTALORA HERRAN MARIA CAMILA</v>
          </cell>
          <cell r="F73">
            <v>43873</v>
          </cell>
          <cell r="G73" t="str">
            <v>Prestación de servicios profesionales y de apoyo a la gestión para dinamizar los procesos de gobernanza y planeación ambiental territorial del Parque Nacional Natural Chingaza priorizados para el año 2020 en los municipios de Gachalá y Junín.</v>
          </cell>
          <cell r="H73" t="str">
            <v>2 CONTRATACIÓN DIRECTA</v>
          </cell>
          <cell r="I73" t="str">
            <v>14 PRESTACIÓN DE SERVICIOS</v>
          </cell>
          <cell r="J73" t="str">
            <v>N/A</v>
          </cell>
          <cell r="K73">
            <v>26020</v>
          </cell>
          <cell r="L73">
            <v>10320</v>
          </cell>
          <cell r="N73">
            <v>43873</v>
          </cell>
          <cell r="P73">
            <v>3565146</v>
          </cell>
          <cell r="Q73">
            <v>36483327</v>
          </cell>
          <cell r="S73" t="str">
            <v>1 PERSONA NATURAL</v>
          </cell>
          <cell r="T73" t="str">
            <v>3 CÉDULA DE CIUDADANÍA</v>
          </cell>
          <cell r="U73">
            <v>1123532332</v>
          </cell>
          <cell r="V73" t="str">
            <v>N/A</v>
          </cell>
          <cell r="W73" t="str">
            <v>11 NO SE DILIGENCIA INFORMACIÓN PARA ESTE FORMULARIO EN ESTE PERÍODO DE REPORTE</v>
          </cell>
          <cell r="X73" t="str">
            <v>N/A</v>
          </cell>
          <cell r="Y73" t="str">
            <v>OTALORA HERRAN MARIA CAMILA</v>
          </cell>
          <cell r="Z73" t="str">
            <v>1 PÓLIZA</v>
          </cell>
          <cell r="AA73" t="str">
            <v>12 SEGUROS DEL ESTADO</v>
          </cell>
          <cell r="AB73" t="str">
            <v>2 CUMPLIMIENTO</v>
          </cell>
          <cell r="AC73">
            <v>43873</v>
          </cell>
          <cell r="AD73" t="str">
            <v>14-46-101038831</v>
          </cell>
          <cell r="AE73" t="str">
            <v>PNN Chingaza</v>
          </cell>
          <cell r="AF73" t="str">
            <v>2 SUPERVISOR</v>
          </cell>
          <cell r="AG73" t="str">
            <v>3 CÉDULA DE CIUDADANÍA</v>
          </cell>
          <cell r="AH73">
            <v>11387082</v>
          </cell>
          <cell r="AI73" t="str">
            <v>JUAN CARLOS CLAVIJO FLOREZ</v>
          </cell>
          <cell r="AJ73">
            <v>307</v>
          </cell>
          <cell r="AK73" t="str">
            <v>3 NO PACTADOS</v>
          </cell>
          <cell r="AL73">
            <v>43873</v>
          </cell>
          <cell r="AM73">
            <v>43873</v>
          </cell>
          <cell r="AN73" t="str">
            <v>4 NO SE HA ADICIONADO NI EN VALOR y EN TIEMPO</v>
          </cell>
          <cell r="AO73">
            <v>0</v>
          </cell>
          <cell r="AP73">
            <v>0</v>
          </cell>
          <cell r="AR73">
            <v>0</v>
          </cell>
          <cell r="AT73">
            <v>43873</v>
          </cell>
          <cell r="AU73">
            <v>44183</v>
          </cell>
          <cell r="AW73" t="str">
            <v>2. NO</v>
          </cell>
          <cell r="AZ73" t="str">
            <v>2. NO</v>
          </cell>
          <cell r="BA73">
            <v>0</v>
          </cell>
          <cell r="BE73" t="str">
            <v>2020701501900071E</v>
          </cell>
          <cell r="BF73">
            <v>36483327</v>
          </cell>
          <cell r="BH73" t="str">
            <v>https://community.secop.gov.co/Public/Tendering/ContractNoticePhases/View?PPI=CO1.PPI.5868925&amp;isFromPublicArea=True&amp;isModal=False</v>
          </cell>
          <cell r="BI73" t="str">
            <v>VIGENTE</v>
          </cell>
          <cell r="BK73" t="str">
            <v>https://community.secop.gov.co/Public/Tendering/ContractNoticePhases/View?PPI=CO1.PPI.5868925&amp;isFromPublicArea=True&amp;isModal=False</v>
          </cell>
        </row>
        <row r="74">
          <cell r="A74" t="str">
            <v>DTOR-CPS-073-F-2020</v>
          </cell>
          <cell r="B74" t="str">
            <v>1 FONAM</v>
          </cell>
          <cell r="C74" t="str">
            <v>DTOR-CPS-FONAM-073-20</v>
          </cell>
          <cell r="D74">
            <v>73</v>
          </cell>
          <cell r="E74" t="str">
            <v>MANCO SILVA DEIBYS GILDARDO</v>
          </cell>
          <cell r="F74">
            <v>43873</v>
          </cell>
          <cell r="G74" t="str">
            <v>Prestación de servicios profesionales y de apoyo a la gestión para orientar la implementación de los procesos priorizados para la vigencia 2020 en la línea Servicios Ecosistémicos y Cambio Climático de acuerdo con el Plan de manejo del Parque Nacional Natural Chingaza.</v>
          </cell>
          <cell r="H74" t="str">
            <v>2 CONTRATACIÓN DIRECTA</v>
          </cell>
          <cell r="I74" t="str">
            <v>14 PRESTACIÓN DE SERVICIOS</v>
          </cell>
          <cell r="J74" t="str">
            <v>N/A</v>
          </cell>
          <cell r="K74">
            <v>26220</v>
          </cell>
          <cell r="L74">
            <v>10420</v>
          </cell>
          <cell r="N74">
            <v>43873</v>
          </cell>
          <cell r="P74">
            <v>5971344</v>
          </cell>
          <cell r="Q74">
            <v>61106754</v>
          </cell>
          <cell r="S74" t="str">
            <v>1 PERSONA NATURAL</v>
          </cell>
          <cell r="T74" t="str">
            <v>3 CÉDULA DE CIUDADANÍA</v>
          </cell>
          <cell r="U74">
            <v>86081319</v>
          </cell>
          <cell r="V74" t="str">
            <v>N/A</v>
          </cell>
          <cell r="W74" t="str">
            <v>11 NO SE DILIGENCIA INFORMACIÓN PARA ESTE FORMULARIO EN ESTE PERÍODO DE REPORTE</v>
          </cell>
          <cell r="X74" t="str">
            <v>N/A</v>
          </cell>
          <cell r="Y74" t="str">
            <v>MANCO SILVA DEIBYS GILDARDO</v>
          </cell>
          <cell r="Z74" t="str">
            <v>1 PÓLIZA</v>
          </cell>
          <cell r="AA74" t="str">
            <v>12 SEGUROS DEL ESTADO</v>
          </cell>
          <cell r="AB74" t="str">
            <v>2 CUMPLIMIENTO</v>
          </cell>
          <cell r="AC74">
            <v>43873</v>
          </cell>
          <cell r="AD74" t="str">
            <v>14-46-101038835</v>
          </cell>
          <cell r="AE74" t="str">
            <v>PNN Chingaza</v>
          </cell>
          <cell r="AF74" t="str">
            <v>2 SUPERVISOR</v>
          </cell>
          <cell r="AG74" t="str">
            <v>3 CÉDULA DE CIUDADANÍA</v>
          </cell>
          <cell r="AH74">
            <v>11387082</v>
          </cell>
          <cell r="AI74" t="str">
            <v>JUAN CARLOS CLAVIJO FLOREZ</v>
          </cell>
          <cell r="AJ74">
            <v>307</v>
          </cell>
          <cell r="AK74" t="str">
            <v>3 NO PACTADOS</v>
          </cell>
          <cell r="AL74">
            <v>43873</v>
          </cell>
          <cell r="AM74">
            <v>43873</v>
          </cell>
          <cell r="AN74" t="str">
            <v>4 NO SE HA ADICIONADO NI EN VALOR y EN TIEMPO</v>
          </cell>
          <cell r="AO74">
            <v>0</v>
          </cell>
          <cell r="AP74">
            <v>0</v>
          </cell>
          <cell r="AR74">
            <v>0</v>
          </cell>
          <cell r="AT74">
            <v>43873</v>
          </cell>
          <cell r="AU74">
            <v>44183</v>
          </cell>
          <cell r="AW74" t="str">
            <v>2. NO</v>
          </cell>
          <cell r="AZ74" t="str">
            <v>2. NO</v>
          </cell>
          <cell r="BA74">
            <v>0</v>
          </cell>
          <cell r="BE74" t="str">
            <v>2020701501900072E</v>
          </cell>
          <cell r="BF74">
            <v>61106754</v>
          </cell>
          <cell r="BH74" t="str">
            <v>https://community.secop.gov.co/Public/Tendering/ContractNoticePhases/View?PPI=CO1.PPI.5869775&amp;isFromPublicArea=True&amp;isModal=False</v>
          </cell>
          <cell r="BI74" t="str">
            <v>VIGENTE</v>
          </cell>
          <cell r="BK74" t="str">
            <v>https://community.secop.gov.co/Public/Tendering/ContractNoticePhases/View?PPI=CO1.PPI.5869775&amp;isFromPublicArea=True&amp;isModal=False</v>
          </cell>
        </row>
        <row r="75">
          <cell r="A75" t="str">
            <v>DTOR-CPS-074-F-2020</v>
          </cell>
          <cell r="B75" t="str">
            <v>1 FONAM</v>
          </cell>
          <cell r="C75" t="str">
            <v>DTOR-CPS-FONAM-074-20</v>
          </cell>
          <cell r="D75">
            <v>74</v>
          </cell>
          <cell r="E75" t="str">
            <v>PULIDO PULIDO ANGEL RAMIRO</v>
          </cell>
          <cell r="F75">
            <v>43873</v>
          </cell>
          <cell r="G75" t="str">
            <v>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v>
          </cell>
          <cell r="H75" t="str">
            <v>2 CONTRATACIÓN DIRECTA</v>
          </cell>
          <cell r="I75" t="str">
            <v>14 PRESTACIÓN DE SERVICIOS</v>
          </cell>
          <cell r="J75" t="str">
            <v>N/A</v>
          </cell>
          <cell r="K75">
            <v>26120</v>
          </cell>
          <cell r="L75">
            <v>10520</v>
          </cell>
          <cell r="N75">
            <v>43873</v>
          </cell>
          <cell r="P75">
            <v>2663850</v>
          </cell>
          <cell r="Q75">
            <v>27260065</v>
          </cell>
          <cell r="S75" t="str">
            <v>1 PERSONA NATURAL</v>
          </cell>
          <cell r="T75" t="str">
            <v>3 CÉDULA DE CIUDADANÍA</v>
          </cell>
          <cell r="U75">
            <v>81753037</v>
          </cell>
          <cell r="V75" t="str">
            <v>N/A</v>
          </cell>
          <cell r="W75" t="str">
            <v>11 NO SE DILIGENCIA INFORMACIÓN PARA ESTE FORMULARIO EN ESTE PERÍODO DE REPORTE</v>
          </cell>
          <cell r="X75" t="str">
            <v>N/A</v>
          </cell>
          <cell r="Y75" t="str">
            <v>PULIDO PULIDO ANGEL RAMIRO</v>
          </cell>
          <cell r="Z75" t="str">
            <v>1 PÓLIZA</v>
          </cell>
          <cell r="AA75" t="str">
            <v>12 SEGUROS DEL ESTADO</v>
          </cell>
          <cell r="AB75" t="str">
            <v>2 CUMPLIMIENTO</v>
          </cell>
          <cell r="AC75">
            <v>43873</v>
          </cell>
          <cell r="AD75" t="str">
            <v>14-46-101038838</v>
          </cell>
          <cell r="AE75" t="str">
            <v>PNN Chingaza</v>
          </cell>
          <cell r="AF75" t="str">
            <v>2 SUPERVISOR</v>
          </cell>
          <cell r="AG75" t="str">
            <v>3 CÉDULA DE CIUDADANÍA</v>
          </cell>
          <cell r="AH75">
            <v>11387082</v>
          </cell>
          <cell r="AI75" t="str">
            <v>JUAN CARLOS CLAVIJO FLOREZ</v>
          </cell>
          <cell r="AJ75">
            <v>307</v>
          </cell>
          <cell r="AK75" t="str">
            <v>3 NO PACTADOS</v>
          </cell>
          <cell r="AL75">
            <v>43873</v>
          </cell>
          <cell r="AM75">
            <v>43873</v>
          </cell>
          <cell r="AN75" t="str">
            <v>4 NO SE HA ADICIONADO NI EN VALOR y EN TIEMPO</v>
          </cell>
          <cell r="AO75">
            <v>0</v>
          </cell>
          <cell r="AP75">
            <v>0</v>
          </cell>
          <cell r="AR75">
            <v>0</v>
          </cell>
          <cell r="AT75">
            <v>43873</v>
          </cell>
          <cell r="AU75">
            <v>44183</v>
          </cell>
          <cell r="AW75" t="str">
            <v>2. NO</v>
          </cell>
          <cell r="AZ75" t="str">
            <v>2. NO</v>
          </cell>
          <cell r="BA75">
            <v>0</v>
          </cell>
          <cell r="BE75" t="str">
            <v>2020701501900073E</v>
          </cell>
          <cell r="BF75">
            <v>27260065</v>
          </cell>
          <cell r="BH75" t="str">
            <v>https://community.secop.gov.co/Public/Tendering/ContractNoticePhases/View?PPI=CO1.PPI.5869332&amp;isFromPublicArea=True&amp;isModal=False</v>
          </cell>
          <cell r="BI75" t="str">
            <v>VIGENTE</v>
          </cell>
          <cell r="BK75" t="str">
            <v>https://community.secop.gov.co/Public/Tendering/ContractNoticePhases/View?PPI=CO1.PPI.5869332&amp;isFromPublicArea=True&amp;isModal=False</v>
          </cell>
        </row>
        <row r="76">
          <cell r="A76" t="str">
            <v>DTOR-CPS-075-F-2020</v>
          </cell>
          <cell r="B76" t="str">
            <v>1 FONAM</v>
          </cell>
          <cell r="C76" t="str">
            <v>DTOR-CPS-FONAM-075-20</v>
          </cell>
          <cell r="D76">
            <v>75</v>
          </cell>
          <cell r="E76" t="str">
            <v>RAMOS GUATIVA JOSUE ISNARDO</v>
          </cell>
          <cell r="F76">
            <v>43873</v>
          </cell>
          <cell r="G76" t="str">
            <v>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v>
          </cell>
          <cell r="H76" t="str">
            <v>2 CONTRATACIÓN DIRECTA</v>
          </cell>
          <cell r="I76" t="str">
            <v>14 PRESTACIÓN DE SERVICIOS</v>
          </cell>
          <cell r="J76" t="str">
            <v>N/A</v>
          </cell>
          <cell r="K76">
            <v>26320</v>
          </cell>
          <cell r="L76">
            <v>10920</v>
          </cell>
          <cell r="N76">
            <v>43873</v>
          </cell>
          <cell r="P76">
            <v>1337498</v>
          </cell>
          <cell r="Q76">
            <v>12884564</v>
          </cell>
          <cell r="S76" t="str">
            <v>1 PERSONA NATURAL</v>
          </cell>
          <cell r="T76" t="str">
            <v>3 CÉDULA DE CIUDADANÍA</v>
          </cell>
          <cell r="U76">
            <v>1121825144</v>
          </cell>
          <cell r="V76" t="str">
            <v>N/A</v>
          </cell>
          <cell r="W76" t="str">
            <v>11 NO SE DILIGENCIA INFORMACIÓN PARA ESTE FORMULARIO EN ESTE PERÍODO DE REPORTE</v>
          </cell>
          <cell r="X76" t="str">
            <v>N/A</v>
          </cell>
          <cell r="Y76" t="str">
            <v>RAMOS GUATIVA JOSUE ISNARDO</v>
          </cell>
          <cell r="Z76" t="str">
            <v>1 PÓLIZA</v>
          </cell>
          <cell r="AA76" t="str">
            <v>12 SEGUROS DEL ESTADO</v>
          </cell>
          <cell r="AB76" t="str">
            <v>2 CUMPLIMIENTO</v>
          </cell>
          <cell r="AC76">
            <v>43873</v>
          </cell>
          <cell r="AD76" t="str">
            <v>14-46-101038840</v>
          </cell>
          <cell r="AE76" t="str">
            <v>PNN Chingaza</v>
          </cell>
          <cell r="AF76" t="str">
            <v>2 SUPERVISOR</v>
          </cell>
          <cell r="AG76" t="str">
            <v>3 CÉDULA DE CIUDADANÍA</v>
          </cell>
          <cell r="AH76">
            <v>11387082</v>
          </cell>
          <cell r="AI76" t="str">
            <v>JUAN CARLOS CLAVIJO FLOREZ</v>
          </cell>
          <cell r="AJ76">
            <v>289</v>
          </cell>
          <cell r="AK76" t="str">
            <v>3 NO PACTADOS</v>
          </cell>
          <cell r="AL76">
            <v>43873</v>
          </cell>
          <cell r="AM76">
            <v>43873</v>
          </cell>
          <cell r="AN76" t="str">
            <v>4 NO SE HA ADICIONADO NI EN VALOR y EN TIEMPO</v>
          </cell>
          <cell r="AO76">
            <v>0</v>
          </cell>
          <cell r="AP76">
            <v>0</v>
          </cell>
          <cell r="AR76">
            <v>0</v>
          </cell>
          <cell r="AT76">
            <v>43873</v>
          </cell>
          <cell r="AU76">
            <v>44165</v>
          </cell>
          <cell r="AW76" t="str">
            <v>2. NO</v>
          </cell>
          <cell r="AZ76" t="str">
            <v>2. NO</v>
          </cell>
          <cell r="BA76">
            <v>0</v>
          </cell>
          <cell r="BE76" t="str">
            <v>2020701501900074E</v>
          </cell>
          <cell r="BF76">
            <v>12884564</v>
          </cell>
          <cell r="BH76" t="str">
            <v>https://community.secop.gov.co/Public/Tendering/ContractNoticePhases/View?PPI=CO1.PPI.5876109&amp;isFromPublicArea=True&amp;isModal=False
 https://community.secop.gov.co/Public/Tendering/ContractNoticePhases/View?PPI=CO1.PPI.5876109&amp;isFromPublicArea=True&amp;isModal=False</v>
          </cell>
          <cell r="BI76" t="str">
            <v>VIGENTE</v>
          </cell>
          <cell r="BK76" t="str">
            <v>https://community.secop.gov.co/Public/Tendering/ContractNoticePhases/View?PPI=CO1.PPI.5876109&amp;isFromPublicArea=True&amp;isModal=False
 https://community.secop.gov.co/Public/Tendering/ContractNoticePhases/View?PPI=CO1.PPI.5876109&amp;isFromPublicArea=True&amp;isModal=False</v>
          </cell>
        </row>
        <row r="77">
          <cell r="A77" t="str">
            <v>DTOR-CPS-076-F-2020</v>
          </cell>
          <cell r="B77" t="str">
            <v>1 FONAM</v>
          </cell>
          <cell r="C77" t="str">
            <v>DTOR-CPS-FONAM-076-20</v>
          </cell>
          <cell r="D77">
            <v>76</v>
          </cell>
          <cell r="E77" t="str">
            <v>ALFONSO PEREZ HERNAN</v>
          </cell>
          <cell r="F77">
            <v>43873</v>
          </cell>
          <cell r="G77" t="str">
            <v>Prestación de servicios de apoyo a la gestión para el desarrollo de acciones preventivas programadas para la vigencia 2020 con el fin de promover la regulación y ordenamiento del ecoturismo en el Parque Nacional Natural Chingaza</v>
          </cell>
          <cell r="H77" t="str">
            <v>2 CONTRATACIÓN DIRECTA</v>
          </cell>
          <cell r="I77" t="str">
            <v>14 PRESTACIÓN DE SERVICIOS</v>
          </cell>
          <cell r="J77" t="str">
            <v>N/A</v>
          </cell>
          <cell r="K77">
            <v>23620</v>
          </cell>
          <cell r="L77">
            <v>10720</v>
          </cell>
          <cell r="N77">
            <v>43873</v>
          </cell>
          <cell r="P77">
            <v>1508029</v>
          </cell>
          <cell r="Q77">
            <v>15432163</v>
          </cell>
          <cell r="S77" t="str">
            <v>1 PERSONA NATURAL</v>
          </cell>
          <cell r="T77" t="str">
            <v>3 CÉDULA DE CIUDADANÍA</v>
          </cell>
          <cell r="U77">
            <v>11382583</v>
          </cell>
          <cell r="V77" t="str">
            <v>N/A</v>
          </cell>
          <cell r="W77" t="str">
            <v>11 NO SE DILIGENCIA INFORMACIÓN PARA ESTE FORMULARIO EN ESTE PERÍODO DE REPORTE</v>
          </cell>
          <cell r="X77" t="str">
            <v>N/A</v>
          </cell>
          <cell r="Y77" t="str">
            <v>ALFONSO PEREZ HERNAN</v>
          </cell>
          <cell r="Z77" t="str">
            <v>1 PÓLIZA</v>
          </cell>
          <cell r="AA77" t="str">
            <v>12 SEGUROS DEL ESTADO</v>
          </cell>
          <cell r="AB77" t="str">
            <v>2 CUMPLIMIENTO</v>
          </cell>
          <cell r="AC77">
            <v>43873</v>
          </cell>
          <cell r="AD77" t="str">
            <v>14-46-101038843</v>
          </cell>
          <cell r="AE77" t="str">
            <v>PNN Chingaza</v>
          </cell>
          <cell r="AF77" t="str">
            <v>2 SUPERVISOR</v>
          </cell>
          <cell r="AG77" t="str">
            <v>3 CÉDULA DE CIUDADANÍA</v>
          </cell>
          <cell r="AH77">
            <v>11387082</v>
          </cell>
          <cell r="AI77" t="str">
            <v>JUAN CARLOS CLAVIJO FLOREZ</v>
          </cell>
          <cell r="AJ77">
            <v>307</v>
          </cell>
          <cell r="AK77" t="str">
            <v>3 NO PACTADOS</v>
          </cell>
          <cell r="AL77">
            <v>43873</v>
          </cell>
          <cell r="AM77">
            <v>43873</v>
          </cell>
          <cell r="AN77" t="str">
            <v>4 NO SE HA ADICIONADO NI EN VALOR y EN TIEMPO</v>
          </cell>
          <cell r="AO77">
            <v>0</v>
          </cell>
          <cell r="AP77">
            <v>0</v>
          </cell>
          <cell r="AR77">
            <v>0</v>
          </cell>
          <cell r="AT77">
            <v>43873</v>
          </cell>
          <cell r="AU77">
            <v>44183</v>
          </cell>
          <cell r="AW77" t="str">
            <v>2. NO</v>
          </cell>
          <cell r="AZ77" t="str">
            <v>2. NO</v>
          </cell>
          <cell r="BA77">
            <v>0</v>
          </cell>
          <cell r="BE77" t="str">
            <v>2020701501900075E</v>
          </cell>
          <cell r="BF77">
            <v>15432163</v>
          </cell>
          <cell r="BH77" t="str">
            <v>https://community.secop.gov.co/Public/Tendering/ContractNoticePhases/View?PPI=CO1.PPI.5869787&amp;isFromPublicArea=True&amp;isModal=False</v>
          </cell>
          <cell r="BI77" t="str">
            <v>VIGENTE</v>
          </cell>
          <cell r="BK77" t="str">
            <v>https://community.secop.gov.co/Public/Tendering/ContractNoticePhases/View?PPI=CO1.PPI.5869787&amp;isFromPublicArea=True&amp;isModal=False</v>
          </cell>
        </row>
        <row r="78">
          <cell r="A78" t="str">
            <v>DTOR-CPS-077-F-2020</v>
          </cell>
          <cell r="B78" t="str">
            <v>1 FONAM</v>
          </cell>
          <cell r="C78" t="str">
            <v>DTOR-CPS-FONAM-077-20</v>
          </cell>
          <cell r="D78">
            <v>77</v>
          </cell>
          <cell r="E78" t="str">
            <v>MARIN MORA ANDREA LISETH</v>
          </cell>
          <cell r="F78">
            <v>43874</v>
          </cell>
          <cell r="G78" t="str">
            <v>Prestación de servicios profesionales y de apoyo a la gestión en el proceso de ordenamiento ecoturístico y turismo incluyente del Parque Nacional Natural Chingaza y su zona de influencia.</v>
          </cell>
          <cell r="H78" t="str">
            <v>2 CONTRATACIÓN DIRECTA</v>
          </cell>
          <cell r="I78" t="str">
            <v>14 PRESTACIÓN DE SERVICIOS</v>
          </cell>
          <cell r="J78" t="str">
            <v>N/A</v>
          </cell>
          <cell r="K78">
            <v>25620</v>
          </cell>
          <cell r="L78">
            <v>11320</v>
          </cell>
          <cell r="N78">
            <v>43874</v>
          </cell>
          <cell r="P78">
            <v>3156754</v>
          </cell>
          <cell r="Q78">
            <v>32198891</v>
          </cell>
          <cell r="S78" t="str">
            <v>1 PERSONA NATURAL</v>
          </cell>
          <cell r="T78" t="str">
            <v>3 CÉDULA DE CIUDADANÍA</v>
          </cell>
          <cell r="U78">
            <v>1019086442</v>
          </cell>
          <cell r="V78" t="str">
            <v>N/A</v>
          </cell>
          <cell r="W78" t="str">
            <v>11 NO SE DILIGENCIA INFORMACIÓN PARA ESTE FORMULARIO EN ESTE PERÍODO DE REPORTE</v>
          </cell>
          <cell r="X78" t="str">
            <v>N/A</v>
          </cell>
          <cell r="Y78" t="str">
            <v>MARIN MORA ANDREA LISETH</v>
          </cell>
          <cell r="Z78" t="str">
            <v>1 PÓLIZA</v>
          </cell>
          <cell r="AA78" t="str">
            <v>12 SEGUROS DEL ESTADO</v>
          </cell>
          <cell r="AB78" t="str">
            <v>2 CUMPLIMIENTO</v>
          </cell>
          <cell r="AC78">
            <v>43874</v>
          </cell>
          <cell r="AD78" t="str">
            <v>14-46-101038904</v>
          </cell>
          <cell r="AE78" t="str">
            <v>PNN Chingaza</v>
          </cell>
          <cell r="AF78" t="str">
            <v>2 SUPERVISOR</v>
          </cell>
          <cell r="AG78" t="str">
            <v>3 CÉDULA DE CIUDADANÍA</v>
          </cell>
          <cell r="AH78">
            <v>11387082</v>
          </cell>
          <cell r="AI78" t="str">
            <v>JUAN CARLOS CLAVIJO FLOREZ</v>
          </cell>
          <cell r="AJ78">
            <v>306</v>
          </cell>
          <cell r="AK78" t="str">
            <v>3 NO PACTADOS</v>
          </cell>
          <cell r="AL78">
            <v>43874</v>
          </cell>
          <cell r="AM78">
            <v>43874</v>
          </cell>
          <cell r="AN78" t="str">
            <v>4 NO SE HA ADICIONADO NI EN VALOR y EN TIEMPO</v>
          </cell>
          <cell r="AO78">
            <v>0</v>
          </cell>
          <cell r="AP78">
            <v>0</v>
          </cell>
          <cell r="AR78">
            <v>0</v>
          </cell>
          <cell r="AT78">
            <v>43874</v>
          </cell>
          <cell r="AU78">
            <v>44183</v>
          </cell>
          <cell r="AW78" t="str">
            <v>2. NO</v>
          </cell>
          <cell r="AZ78" t="str">
            <v>2. NO</v>
          </cell>
          <cell r="BA78">
            <v>0</v>
          </cell>
          <cell r="BE78" t="str">
            <v>2020701501900076E</v>
          </cell>
          <cell r="BF78">
            <v>32198891</v>
          </cell>
          <cell r="BH78" t="str">
            <v>https://community.secop.gov.co/Public/Tendering/ContractNoticePhases/View?PPI=CO1.PPI.5891376&amp;isFromPublicArea=True&amp;isModal=False</v>
          </cell>
          <cell r="BI78" t="str">
            <v>VIGENTE</v>
          </cell>
          <cell r="BK78" t="str">
            <v>https://community.secop.gov.co/Public/Tendering/ContractNoticePhases/View?PPI=CO1.PPI.5891376&amp;isFromPublicArea=True&amp;isModal=False</v>
          </cell>
        </row>
        <row r="79">
          <cell r="A79" t="str">
            <v>DTOR-CPS-078-F-2020</v>
          </cell>
          <cell r="B79" t="str">
            <v>1 FONAM</v>
          </cell>
          <cell r="C79" t="str">
            <v>DTOR-CPS-FONAM-078-20</v>
          </cell>
          <cell r="D79">
            <v>78</v>
          </cell>
          <cell r="E79" t="str">
            <v>TAPIA MUÑOZ GERMAN DARIO</v>
          </cell>
          <cell r="F79">
            <v>43874</v>
          </cell>
          <cell r="G79" t="str">
            <v>Prestación de servicios profesionales y de apoyo a la gestión para el conocimiento de la geología del Parque Nacional Natural Chingaza en los sectores de Siecha y El Angulo.</v>
          </cell>
          <cell r="H79" t="str">
            <v>2 CONTRATACIÓN DIRECTA</v>
          </cell>
          <cell r="I79" t="str">
            <v>14 PRESTACIÓN DE SERVICIOS</v>
          </cell>
          <cell r="J79" t="str">
            <v>N/A</v>
          </cell>
          <cell r="K79">
            <v>25820</v>
          </cell>
          <cell r="L79">
            <v>11420</v>
          </cell>
          <cell r="N79">
            <v>43874</v>
          </cell>
          <cell r="P79">
            <v>5397388</v>
          </cell>
          <cell r="Q79">
            <v>16192164</v>
          </cell>
          <cell r="S79" t="str">
            <v>1 PERSONA NATURAL</v>
          </cell>
          <cell r="T79" t="str">
            <v>3 CÉDULA DE CIUDADANÍA</v>
          </cell>
          <cell r="U79">
            <v>79567898</v>
          </cell>
          <cell r="V79" t="str">
            <v>N/A</v>
          </cell>
          <cell r="W79" t="str">
            <v>11 NO SE DILIGENCIA INFORMACIÓN PARA ESTE FORMULARIO EN ESTE PERÍODO DE REPORTE</v>
          </cell>
          <cell r="X79" t="str">
            <v>N/A</v>
          </cell>
          <cell r="Y79" t="str">
            <v>TAPIA MUÑOZ GERMAN DARIO</v>
          </cell>
          <cell r="Z79" t="str">
            <v>1 PÓLIZA</v>
          </cell>
          <cell r="AA79" t="str">
            <v>12 SEGUROS DEL ESTADO</v>
          </cell>
          <cell r="AB79" t="str">
            <v>2 CUMPLIMIENTO</v>
          </cell>
          <cell r="AC79">
            <v>43874</v>
          </cell>
          <cell r="AD79" t="str">
            <v>14-46-101038893</v>
          </cell>
          <cell r="AE79" t="str">
            <v>PNN Chingaza</v>
          </cell>
          <cell r="AF79" t="str">
            <v>2 SUPERVISOR</v>
          </cell>
          <cell r="AG79" t="str">
            <v>3 CÉDULA DE CIUDADANÍA</v>
          </cell>
          <cell r="AH79">
            <v>11387082</v>
          </cell>
          <cell r="AI79" t="str">
            <v>JUAN CARLOS CLAVIJO FLOREZ</v>
          </cell>
          <cell r="AJ79">
            <v>90</v>
          </cell>
          <cell r="AK79" t="str">
            <v>3 NO PACTADOS</v>
          </cell>
          <cell r="AL79">
            <v>43874</v>
          </cell>
          <cell r="AM79">
            <v>43963</v>
          </cell>
          <cell r="AN79" t="str">
            <v>4 NO SE HA ADICIONADO NI EN VALOR y EN TIEMPO</v>
          </cell>
          <cell r="AO79">
            <v>0</v>
          </cell>
          <cell r="AP79">
            <v>0</v>
          </cell>
          <cell r="AR79">
            <v>0</v>
          </cell>
          <cell r="AT79">
            <v>43874</v>
          </cell>
          <cell r="AU79">
            <v>43963</v>
          </cell>
          <cell r="AW79" t="str">
            <v>2. NO</v>
          </cell>
          <cell r="AZ79" t="str">
            <v>2. NO</v>
          </cell>
          <cell r="BA79">
            <v>0</v>
          </cell>
          <cell r="BE79" t="str">
            <v>2020701501900077E</v>
          </cell>
          <cell r="BF79">
            <v>16192164</v>
          </cell>
          <cell r="BH79" t="str">
            <v>https://community.secop.gov.co/Public/Tendering/ContractNoticePhases/View?PPI=CO1.PPI.5893461&amp;isFromPublicArea=True&amp;isModal=False</v>
          </cell>
          <cell r="BI79" t="str">
            <v>VIGENTE</v>
          </cell>
          <cell r="BK79" t="str">
            <v>https://community.secop.gov.co/Public/Tendering/ContractNoticePhases/View?PPI=CO1.PPI.5893461&amp;isFromPublicArea=True&amp;isModal=False</v>
          </cell>
        </row>
        <row r="80">
          <cell r="A80" t="str">
            <v>DTOR-CPS-079-F-2020</v>
          </cell>
          <cell r="B80" t="str">
            <v>1 FONAM</v>
          </cell>
          <cell r="C80" t="str">
            <v>DTOR-CPS-FONAM-079-20</v>
          </cell>
          <cell r="D80">
            <v>79</v>
          </cell>
          <cell r="E80" t="str">
            <v>MANCERA RAMIREZ DANIEL</v>
          </cell>
          <cell r="F80">
            <v>43874</v>
          </cell>
          <cell r="G80" t="str">
            <v>Prestación de servicios técnicos y de apoyo a la gestión para la implementación de procesos de restauración ecológica y propagación de material vegetal priorizados vigencia 2020 en el Parque Nacional Natural Chingaza.</v>
          </cell>
          <cell r="H80" t="str">
            <v>2 CONTRATACIÓN DIRECTA</v>
          </cell>
          <cell r="I80" t="str">
            <v>14 PRESTACIÓN DE SERVICIOS</v>
          </cell>
          <cell r="J80" t="str">
            <v>N/A</v>
          </cell>
          <cell r="K80">
            <v>26520</v>
          </cell>
          <cell r="L80">
            <v>11520</v>
          </cell>
          <cell r="N80">
            <v>43874</v>
          </cell>
          <cell r="P80">
            <v>2663850</v>
          </cell>
          <cell r="Q80">
            <v>23974650</v>
          </cell>
          <cell r="S80" t="str">
            <v>1 PERSONA NATURAL</v>
          </cell>
          <cell r="T80" t="str">
            <v>3 CÉDULA DE CIUDADANÍA</v>
          </cell>
          <cell r="U80">
            <v>1120376670</v>
          </cell>
          <cell r="V80" t="str">
            <v>N/A</v>
          </cell>
          <cell r="W80" t="str">
            <v>11 NO SE DILIGENCIA INFORMACIÓN PARA ESTE FORMULARIO EN ESTE PERÍODO DE REPORTE</v>
          </cell>
          <cell r="X80" t="str">
            <v>N/A</v>
          </cell>
          <cell r="Y80" t="str">
            <v>MANCERA RAMIREZ DANIEL</v>
          </cell>
          <cell r="Z80" t="str">
            <v>1 PÓLIZA</v>
          </cell>
          <cell r="AA80" t="str">
            <v>12 SEGUROS DEL ESTADO</v>
          </cell>
          <cell r="AB80" t="str">
            <v>2 CUMPLIMIENTO</v>
          </cell>
          <cell r="AC80">
            <v>43874</v>
          </cell>
          <cell r="AD80" t="str">
            <v>14-46-101038907</v>
          </cell>
          <cell r="AE80" t="str">
            <v>PNN Chingaza</v>
          </cell>
          <cell r="AF80" t="str">
            <v>2 SUPERVISOR</v>
          </cell>
          <cell r="AG80" t="str">
            <v>3 CÉDULA DE CIUDADANÍA</v>
          </cell>
          <cell r="AH80">
            <v>11387082</v>
          </cell>
          <cell r="AI80" t="str">
            <v>JUAN CARLOS CLAVIJO FLOREZ</v>
          </cell>
          <cell r="AJ80">
            <v>270</v>
          </cell>
          <cell r="AK80" t="str">
            <v>3 NO PACTADOS</v>
          </cell>
          <cell r="AL80">
            <v>43874</v>
          </cell>
          <cell r="AM80">
            <v>43874</v>
          </cell>
          <cell r="AN80" t="str">
            <v>4 NO SE HA ADICIONADO NI EN VALOR y EN TIEMPO</v>
          </cell>
          <cell r="AO80">
            <v>0</v>
          </cell>
          <cell r="AP80">
            <v>0</v>
          </cell>
          <cell r="AR80">
            <v>0</v>
          </cell>
          <cell r="AT80">
            <v>43874</v>
          </cell>
          <cell r="AU80">
            <v>44147</v>
          </cell>
          <cell r="AW80" t="str">
            <v>2. NO</v>
          </cell>
          <cell r="AZ80" t="str">
            <v>2. NO</v>
          </cell>
          <cell r="BA80">
            <v>0</v>
          </cell>
          <cell r="BE80" t="str">
            <v>2020701501900078E</v>
          </cell>
          <cell r="BF80">
            <v>23974650</v>
          </cell>
          <cell r="BH80" t="str">
            <v>https://community.secop.gov.co/Public/Tendering/ContractNoticePhases/View?PPI=CO1.PPI.5894353&amp;isFromPublicArea=True&amp;isModal=False</v>
          </cell>
          <cell r="BI80" t="str">
            <v>VIGENTE</v>
          </cell>
          <cell r="BK80" t="str">
            <v>https://community.secop.gov.co/Public/Tendering/ContractNoticePhases/View?PPI=CO1.PPI.5894353&amp;isFromPublicArea=True&amp;isModal=False</v>
          </cell>
        </row>
        <row r="81">
          <cell r="A81" t="str">
            <v>DTOR-CPS-080-F-2020</v>
          </cell>
          <cell r="B81" t="str">
            <v>1 FONAM</v>
          </cell>
          <cell r="C81" t="str">
            <v>DTOR-CPS-FONAM-080-20</v>
          </cell>
          <cell r="D81">
            <v>80</v>
          </cell>
          <cell r="E81" t="str">
            <v>BELTRAN URREGO JAVIER ANTONIO</v>
          </cell>
          <cell r="F81">
            <v>43874</v>
          </cell>
          <cell r="G81" t="str">
            <v>Prestación de servicios de apoyo a la gestión en la implementación de los procesos programadas para la vigencia 2020 en la línea de Comunicación y Educación para la Conservación del Parque Nacional Natural Chingaza para el sector de manejo piedemonte.</v>
          </cell>
          <cell r="H81" t="str">
            <v>2 CONTRATACIÓN DIRECTA</v>
          </cell>
          <cell r="I81" t="str">
            <v>14 PRESTACIÓN DE SERVICIOS</v>
          </cell>
          <cell r="J81" t="str">
            <v>N/A</v>
          </cell>
          <cell r="K81">
            <v>26720</v>
          </cell>
          <cell r="L81">
            <v>11620</v>
          </cell>
          <cell r="N81">
            <v>43874</v>
          </cell>
          <cell r="P81">
            <v>1508029</v>
          </cell>
          <cell r="Q81">
            <v>14477078</v>
          </cell>
          <cell r="S81" t="str">
            <v>1 PERSONA NATURAL</v>
          </cell>
          <cell r="T81" t="str">
            <v>3 CÉDULA DE CIUDADANÍA</v>
          </cell>
          <cell r="U81">
            <v>86076318</v>
          </cell>
          <cell r="V81" t="str">
            <v>N/A</v>
          </cell>
          <cell r="W81" t="str">
            <v>11 NO SE DILIGENCIA INFORMACIÓN PARA ESTE FORMULARIO EN ESTE PERÍODO DE REPORTE</v>
          </cell>
          <cell r="X81" t="str">
            <v>N/A</v>
          </cell>
          <cell r="Y81" t="str">
            <v>BELTRAN URREGO JAVIER ANTONIO</v>
          </cell>
          <cell r="Z81" t="str">
            <v>1 PÓLIZA</v>
          </cell>
          <cell r="AA81" t="str">
            <v>12 SEGUROS DEL ESTADO</v>
          </cell>
          <cell r="AB81" t="str">
            <v>2 CUMPLIMIENTO</v>
          </cell>
          <cell r="AC81">
            <v>43874</v>
          </cell>
          <cell r="AD81" t="str">
            <v>14-46-101038894</v>
          </cell>
          <cell r="AE81" t="str">
            <v>PNN Chingaza</v>
          </cell>
          <cell r="AF81" t="str">
            <v>2 SUPERVISOR</v>
          </cell>
          <cell r="AG81" t="str">
            <v>3 CÉDULA DE CIUDADANÍA</v>
          </cell>
          <cell r="AH81">
            <v>11387082</v>
          </cell>
          <cell r="AI81" t="str">
            <v>JUAN CARLOS CLAVIJO FLOREZ</v>
          </cell>
          <cell r="AJ81">
            <v>288</v>
          </cell>
          <cell r="AK81" t="str">
            <v>3 NO PACTADOS</v>
          </cell>
          <cell r="AL81">
            <v>43874</v>
          </cell>
          <cell r="AM81">
            <v>43874</v>
          </cell>
          <cell r="AN81" t="str">
            <v>4 NO SE HA ADICIONADO NI EN VALOR y EN TIEMPO</v>
          </cell>
          <cell r="AO81">
            <v>0</v>
          </cell>
          <cell r="AP81">
            <v>0</v>
          </cell>
          <cell r="AR81">
            <v>0</v>
          </cell>
          <cell r="AT81">
            <v>43874</v>
          </cell>
          <cell r="AU81">
            <v>44165</v>
          </cell>
          <cell r="AW81" t="str">
            <v>2. NO</v>
          </cell>
          <cell r="AZ81" t="str">
            <v>2. NO</v>
          </cell>
          <cell r="BA81">
            <v>0</v>
          </cell>
          <cell r="BE81" t="str">
            <v>2020701501900079E</v>
          </cell>
          <cell r="BF81">
            <v>14477078</v>
          </cell>
          <cell r="BH81" t="str">
            <v>https://community.secop.gov.co/Public/Tendering/ContractNoticePhases/View?PPI=CO1.PPI.5895397&amp;isFromPublicArea=True&amp;isModal=False</v>
          </cell>
          <cell r="BI81" t="str">
            <v>VIGENTE</v>
          </cell>
          <cell r="BK81" t="str">
            <v>https://community.secop.gov.co/Public/Tendering/ContractNoticePhases/View?PPI=CO1.PPI.5895397&amp;isFromPublicArea=True&amp;isModal=False</v>
          </cell>
        </row>
        <row r="82">
          <cell r="A82" t="str">
            <v>DTOR-CPS-081-F-2020</v>
          </cell>
          <cell r="B82" t="str">
            <v>1 FONAM</v>
          </cell>
          <cell r="C82" t="str">
            <v>DTOR-CPS-FONAM-081-20</v>
          </cell>
          <cell r="D82">
            <v>81</v>
          </cell>
          <cell r="E82" t="str">
            <v>ARBOLEDA OVALLE CARLOS FELIPE</v>
          </cell>
          <cell r="F82">
            <v>43874</v>
          </cell>
          <cell r="G82" t="str">
            <v>Prestación de servicios profesionales para el seguimiento y orientación en el desarrollo de los mantenimiento, adecuaciones y construcción de infraestructura al interior del Parque Nacional Natural Chingaza, de acuerdo con los lineamientos ya definidos en la entidad</v>
          </cell>
          <cell r="H82" t="str">
            <v>2 CONTRATACIÓN DIRECTA</v>
          </cell>
          <cell r="I82" t="str">
            <v>14 PRESTACIÓN DE SERVICIOS</v>
          </cell>
          <cell r="J82" t="str">
            <v>N/A</v>
          </cell>
          <cell r="K82">
            <v>26420</v>
          </cell>
          <cell r="L82">
            <v>11720</v>
          </cell>
          <cell r="N82">
            <v>43874</v>
          </cell>
          <cell r="P82">
            <v>3156754</v>
          </cell>
          <cell r="Q82">
            <v>32198891</v>
          </cell>
          <cell r="S82" t="str">
            <v>1 PERSONA NATURAL</v>
          </cell>
          <cell r="T82" t="str">
            <v>3 CÉDULA DE CIUDADANÍA</v>
          </cell>
          <cell r="U82">
            <v>1010228318</v>
          </cell>
          <cell r="V82" t="str">
            <v>N/A</v>
          </cell>
          <cell r="W82" t="str">
            <v>11 NO SE DILIGENCIA INFORMACIÓN PARA ESTE FORMULARIO EN ESTE PERÍODO DE REPORTE</v>
          </cell>
          <cell r="X82" t="str">
            <v>N/A</v>
          </cell>
          <cell r="Y82" t="str">
            <v>ARBOLEDA OVALLE CARLOS FELIPE</v>
          </cell>
          <cell r="Z82" t="str">
            <v>1 PÓLIZA</v>
          </cell>
          <cell r="AA82" t="str">
            <v>12 SEGUROS DEL ESTADO</v>
          </cell>
          <cell r="AB82" t="str">
            <v>2 CUMPLIMIENTO</v>
          </cell>
          <cell r="AC82">
            <v>43874</v>
          </cell>
          <cell r="AD82" t="str">
            <v>14-46-101038908</v>
          </cell>
          <cell r="AE82" t="str">
            <v>PNN Chingaza</v>
          </cell>
          <cell r="AF82" t="str">
            <v>2 SUPERVISOR</v>
          </cell>
          <cell r="AG82" t="str">
            <v>3 CÉDULA DE CIUDADANÍA</v>
          </cell>
          <cell r="AH82">
            <v>11387082</v>
          </cell>
          <cell r="AI82" t="str">
            <v>JUAN CARLOS CLAVIJO FLOREZ</v>
          </cell>
          <cell r="AJ82">
            <v>306</v>
          </cell>
          <cell r="AK82" t="str">
            <v>3 NO PACTADOS</v>
          </cell>
          <cell r="AL82">
            <v>43874</v>
          </cell>
          <cell r="AM82">
            <v>43874</v>
          </cell>
          <cell r="AN82" t="str">
            <v>4 NO SE HA ADICIONADO NI EN VALOR y EN TIEMPO</v>
          </cell>
          <cell r="AO82">
            <v>0</v>
          </cell>
          <cell r="AP82">
            <v>0</v>
          </cell>
          <cell r="AR82">
            <v>0</v>
          </cell>
          <cell r="AT82">
            <v>43874</v>
          </cell>
          <cell r="AU82">
            <v>44183</v>
          </cell>
          <cell r="AW82" t="str">
            <v>2. NO</v>
          </cell>
          <cell r="AZ82" t="str">
            <v>2. NO</v>
          </cell>
          <cell r="BA82">
            <v>0</v>
          </cell>
          <cell r="BE82" t="str">
            <v>2020701501900080E</v>
          </cell>
          <cell r="BF82">
            <v>32198891</v>
          </cell>
          <cell r="BH82" t="str">
            <v>https://community.secop.gov.co/Public/Tendering/ContractNoticePhases/View?PPI=CO1.PPI.5899436&amp;isFromPublicArea=True&amp;isModal=False</v>
          </cell>
          <cell r="BI82" t="str">
            <v>VIGENTE</v>
          </cell>
          <cell r="BK82" t="str">
            <v>https://community.secop.gov.co/Public/Tendering/ContractNoticePhases/View?PPI=CO1.PPI.5899436&amp;isFromPublicArea=True&amp;isModal=False</v>
          </cell>
        </row>
        <row r="83">
          <cell r="A83" t="str">
            <v>DTOR-CPS-082-F-2020</v>
          </cell>
          <cell r="B83" t="str">
            <v>1 FONAM</v>
          </cell>
          <cell r="C83" t="str">
            <v>DTOR-CPS-FONAM-082-20</v>
          </cell>
          <cell r="D83">
            <v>82</v>
          </cell>
          <cell r="E83" t="str">
            <v>VELASCO PEÑA CESAR ALEJANDRO</v>
          </cell>
          <cell r="F83">
            <v>43874</v>
          </cell>
          <cell r="G83" t="str">
            <v>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v>
          </cell>
          <cell r="H83" t="str">
            <v>2 CONTRATACIÓN DIRECTA</v>
          </cell>
          <cell r="I83" t="str">
            <v>14 PRESTACIÓN DE SERVICIOS</v>
          </cell>
          <cell r="J83" t="str">
            <v>N/A</v>
          </cell>
          <cell r="K83">
            <v>23820</v>
          </cell>
          <cell r="L83">
            <v>11820</v>
          </cell>
          <cell r="N83">
            <v>43874</v>
          </cell>
          <cell r="P83">
            <v>1508029</v>
          </cell>
          <cell r="Q83">
            <v>15381896</v>
          </cell>
          <cell r="S83" t="str">
            <v>1 PERSONA NATURAL</v>
          </cell>
          <cell r="T83" t="str">
            <v>3 CÉDULA DE CIUDADANÍA</v>
          </cell>
          <cell r="U83">
            <v>80822116</v>
          </cell>
          <cell r="V83" t="str">
            <v>N/A</v>
          </cell>
          <cell r="W83" t="str">
            <v>11 NO SE DILIGENCIA INFORMACIÓN PARA ESTE FORMULARIO EN ESTE PERÍODO DE REPORTE</v>
          </cell>
          <cell r="X83" t="str">
            <v>N/A</v>
          </cell>
          <cell r="Y83" t="str">
            <v>VELASCO PEÑA CESAR ALEJANDRO</v>
          </cell>
          <cell r="Z83" t="str">
            <v>1 PÓLIZA</v>
          </cell>
          <cell r="AA83" t="str">
            <v>12 SEGUROS DEL ESTADO</v>
          </cell>
          <cell r="AB83" t="str">
            <v>2 CUMPLIMIENTO</v>
          </cell>
          <cell r="AC83">
            <v>43874</v>
          </cell>
          <cell r="AD83" t="str">
            <v>14-46-101038909</v>
          </cell>
          <cell r="AE83" t="str">
            <v>PNN Chingaza</v>
          </cell>
          <cell r="AF83" t="str">
            <v>2 SUPERVISOR</v>
          </cell>
          <cell r="AG83" t="str">
            <v>3 CÉDULA DE CIUDADANÍA</v>
          </cell>
          <cell r="AH83">
            <v>11387082</v>
          </cell>
          <cell r="AI83" t="str">
            <v>JUAN CARLOS CLAVIJO FLOREZ</v>
          </cell>
          <cell r="AJ83">
            <v>306</v>
          </cell>
          <cell r="AK83" t="str">
            <v>3 NO PACTADOS</v>
          </cell>
          <cell r="AL83">
            <v>43874</v>
          </cell>
          <cell r="AM83">
            <v>43874</v>
          </cell>
          <cell r="AN83" t="str">
            <v>4 NO SE HA ADICIONADO NI EN VALOR y EN TIEMPO</v>
          </cell>
          <cell r="AO83">
            <v>0</v>
          </cell>
          <cell r="AP83">
            <v>0</v>
          </cell>
          <cell r="AR83">
            <v>0</v>
          </cell>
          <cell r="AT83">
            <v>43874</v>
          </cell>
          <cell r="AU83">
            <v>44183</v>
          </cell>
          <cell r="AW83" t="str">
            <v>2. NO</v>
          </cell>
          <cell r="AZ83" t="str">
            <v>2. NO</v>
          </cell>
          <cell r="BA83">
            <v>0</v>
          </cell>
          <cell r="BE83" t="str">
            <v>2020701501900081E</v>
          </cell>
          <cell r="BF83">
            <v>15381896</v>
          </cell>
          <cell r="BH83" t="str">
            <v>https://community.secop.gov.co/Public/Tendering/ContractNoticePhases/View?PPI=CO1.PPI.5900038&amp;isFromPublicArea=True&amp;isModal=False</v>
          </cell>
          <cell r="BI83" t="str">
            <v>VIGENTE</v>
          </cell>
          <cell r="BK83" t="str">
            <v>https://community.secop.gov.co/Public/Tendering/ContractNoticePhases/View?PPI=CO1.PPI.5900038&amp;isFromPublicArea=True&amp;isModal=False</v>
          </cell>
        </row>
        <row r="84">
          <cell r="A84" t="str">
            <v>DTOR-CPS-083-F-2020</v>
          </cell>
          <cell r="B84" t="str">
            <v>1 FONAM</v>
          </cell>
          <cell r="C84" t="str">
            <v>DTOR-CPS-FONAM-083-20</v>
          </cell>
          <cell r="D84">
            <v>83</v>
          </cell>
          <cell r="E84" t="str">
            <v>CASTILLO ORTEGON ANDRES FELIPE</v>
          </cell>
          <cell r="F84">
            <v>43875</v>
          </cell>
          <cell r="G84" t="str">
            <v>Prestación de servicios profesionales y de apoyo para orientar las acciones priorizadas en la vigencia 2020 para la gestión integral del recurso hídrico en el Parque Nacional Natural Chinga</v>
          </cell>
          <cell r="H84" t="str">
            <v>2 CONTRATACIÓN DIRECTA</v>
          </cell>
          <cell r="I84" t="str">
            <v>14 PRESTACIÓN DE SERVICIOS</v>
          </cell>
          <cell r="J84" t="str">
            <v>N/A</v>
          </cell>
          <cell r="K84">
            <v>26620</v>
          </cell>
          <cell r="L84">
            <v>12120</v>
          </cell>
          <cell r="N84">
            <v>43875</v>
          </cell>
          <cell r="P84">
            <v>3852124</v>
          </cell>
          <cell r="Q84">
            <v>39163261</v>
          </cell>
          <cell r="S84" t="str">
            <v>1 PERSONA NATURAL</v>
          </cell>
          <cell r="T84" t="str">
            <v>3 CÉDULA DE CIUDADANÍA</v>
          </cell>
          <cell r="U84">
            <v>1016024555</v>
          </cell>
          <cell r="V84" t="str">
            <v>N/A</v>
          </cell>
          <cell r="W84" t="str">
            <v>11 NO SE DILIGENCIA INFORMACIÓN PARA ESTE FORMULARIO EN ESTE PERÍODO DE REPORTE</v>
          </cell>
          <cell r="X84" t="str">
            <v>N/A</v>
          </cell>
          <cell r="Y84" t="str">
            <v>CASTILLO ORTEGON ANDRES FELIPE</v>
          </cell>
          <cell r="Z84" t="str">
            <v>1 PÓLIZA</v>
          </cell>
          <cell r="AA84" t="str">
            <v>12 SEGUROS DEL ESTADO</v>
          </cell>
          <cell r="AB84" t="str">
            <v>2 CUMPLIMIENTO</v>
          </cell>
          <cell r="AC84">
            <v>43875</v>
          </cell>
          <cell r="AD84" t="str">
            <v>14-46-101038983</v>
          </cell>
          <cell r="AE84" t="str">
            <v>PNN Chingaza</v>
          </cell>
          <cell r="AF84" t="str">
            <v>2 SUPERVISOR</v>
          </cell>
          <cell r="AG84" t="str">
            <v>3 CÉDULA DE CIUDADANÍA</v>
          </cell>
          <cell r="AH84">
            <v>11387082</v>
          </cell>
          <cell r="AI84" t="str">
            <v>JUAN CARLOS CLAVIJO FLOREZ</v>
          </cell>
          <cell r="AJ84">
            <v>305</v>
          </cell>
          <cell r="AK84" t="str">
            <v>3 NO PACTADOS</v>
          </cell>
          <cell r="AL84">
            <v>43875</v>
          </cell>
          <cell r="AM84">
            <v>43875</v>
          </cell>
          <cell r="AN84" t="str">
            <v>4 NO SE HA ADICIONADO NI EN VALOR y EN TIEMPO</v>
          </cell>
          <cell r="AO84">
            <v>0</v>
          </cell>
          <cell r="AP84">
            <v>-36980391</v>
          </cell>
          <cell r="AR84">
            <v>0</v>
          </cell>
          <cell r="AT84">
            <v>43875</v>
          </cell>
          <cell r="AU84">
            <v>43889</v>
          </cell>
          <cell r="AV84">
            <v>43891</v>
          </cell>
          <cell r="AW84" t="str">
            <v>2. NO</v>
          </cell>
          <cell r="AZ84" t="str">
            <v>2. NO</v>
          </cell>
          <cell r="BA84">
            <v>0</v>
          </cell>
          <cell r="BD84" t="str">
            <v xml:space="preserve">Terminacion anticipada por mutuo acuerdo 2020-03-01  y liquidacion </v>
          </cell>
          <cell r="BE84" t="str">
            <v>2020701501900082E</v>
          </cell>
          <cell r="BF84">
            <v>2182870</v>
          </cell>
          <cell r="BH84" t="str">
            <v>https://community.secop.gov.co/Public/Tendering/ContractNoticePhases/View?PPI=CO1.PPI.5918214&amp;isFromPublicArea=True&amp;isModal=False</v>
          </cell>
          <cell r="BI84" t="str">
            <v>VIGENTE</v>
          </cell>
          <cell r="BK84" t="str">
            <v>https://community.secop.gov.co/Public/Tendering/ContractNoticePhases/View?PPI=CO1.PPI.5918214&amp;isFromPublicArea=True&amp;isModal=False</v>
          </cell>
        </row>
        <row r="85">
          <cell r="A85" t="str">
            <v>DTOR-CPS-084-F-2020</v>
          </cell>
          <cell r="B85" t="str">
            <v>1 FONAM</v>
          </cell>
          <cell r="C85" t="str">
            <v>DTOR-CPS-FONAM-084-20</v>
          </cell>
          <cell r="D85">
            <v>84</v>
          </cell>
          <cell r="E85" t="str">
            <v>FLOREZ PASTOR IVONNE LARITZA</v>
          </cell>
          <cell r="F85">
            <v>43875</v>
          </cell>
          <cell r="G85" t="str">
            <v>Prestación de servicios profesionales y de apoyo a la gestión para dinamizar los procesos de gobernanza y planeación ambiental territorial del Parque Nacional Natural Chingaza en los municipios de San Juanito y El Calvario.</v>
          </cell>
          <cell r="H85" t="str">
            <v>2 CONTRATACIÓN DIRECTA</v>
          </cell>
          <cell r="I85" t="str">
            <v>14 PRESTACIÓN DE SERVICIOS</v>
          </cell>
          <cell r="J85" t="str">
            <v>N/A</v>
          </cell>
          <cell r="K85" t="str">
            <v>26920-38020</v>
          </cell>
          <cell r="L85" t="str">
            <v>12420-40120</v>
          </cell>
          <cell r="N85">
            <v>43875</v>
          </cell>
          <cell r="P85">
            <v>3565146</v>
          </cell>
          <cell r="Q85">
            <v>34106563</v>
          </cell>
          <cell r="S85" t="str">
            <v>1 PERSONA NATURAL</v>
          </cell>
          <cell r="T85" t="str">
            <v>3 CÉDULA DE CIUDADANÍA</v>
          </cell>
          <cell r="U85">
            <v>1069715305</v>
          </cell>
          <cell r="V85" t="str">
            <v>N/A</v>
          </cell>
          <cell r="W85" t="str">
            <v>11 NO SE DILIGENCIA INFORMACIÓN PARA ESTE FORMULARIO EN ESTE PERÍODO DE REPORTE</v>
          </cell>
          <cell r="X85" t="str">
            <v>N/A</v>
          </cell>
          <cell r="Y85" t="str">
            <v>FLOREZ PASTOR IVONNE LARITZA</v>
          </cell>
          <cell r="Z85" t="str">
            <v>1 PÓLIZA</v>
          </cell>
          <cell r="AA85" t="str">
            <v>12 SEGUROS DEL ESTADO</v>
          </cell>
          <cell r="AB85" t="str">
            <v>2 CUMPLIMIENTO</v>
          </cell>
          <cell r="AC85">
            <v>43875</v>
          </cell>
          <cell r="AD85" t="str">
            <v>14-46-101038985</v>
          </cell>
          <cell r="AE85" t="str">
            <v>PNN Chingaza</v>
          </cell>
          <cell r="AF85" t="str">
            <v>2 SUPERVISOR</v>
          </cell>
          <cell r="AG85" t="str">
            <v>3 CÉDULA DE CIUDADANÍA</v>
          </cell>
          <cell r="AH85">
            <v>11387082</v>
          </cell>
          <cell r="AI85" t="str">
            <v>JUAN CARLOS CLAVIJO FLOREZ</v>
          </cell>
          <cell r="AJ85">
            <v>317</v>
          </cell>
          <cell r="AK85" t="str">
            <v>3 NO PACTADOS</v>
          </cell>
          <cell r="AL85">
            <v>43875</v>
          </cell>
          <cell r="AM85">
            <v>43875</v>
          </cell>
          <cell r="AN85" t="str">
            <v>3 ADICIÓN EN VALOR y EN TIEMPO</v>
          </cell>
          <cell r="AO85">
            <v>1</v>
          </cell>
          <cell r="AP85">
            <v>3565146</v>
          </cell>
          <cell r="AQ85">
            <v>44126</v>
          </cell>
          <cell r="AR85">
            <v>30</v>
          </cell>
          <cell r="AS85">
            <v>44126</v>
          </cell>
          <cell r="AT85">
            <v>43875</v>
          </cell>
          <cell r="AU85">
            <v>44195</v>
          </cell>
          <cell r="AW85" t="str">
            <v>2. NO</v>
          </cell>
          <cell r="AZ85" t="str">
            <v>2. NO</v>
          </cell>
          <cell r="BA85">
            <v>0</v>
          </cell>
          <cell r="BD85" t="str">
            <v>SE REALIZA ADICION Y PRORROGA POR 30 DIAS DEL 22/OCT/2020</v>
          </cell>
          <cell r="BE85" t="str">
            <v>2020701501900083E</v>
          </cell>
          <cell r="BF85">
            <v>37671709</v>
          </cell>
          <cell r="BH85" t="str">
            <v>https://community.secop.gov.co/Public/Tendering/ContractNoticePhases/View?PPI=CO1.PPI.5922080&amp;isFromPublicArea=True&amp;isModal=False</v>
          </cell>
          <cell r="BI85" t="str">
            <v>VIGENTE</v>
          </cell>
          <cell r="BK85" t="str">
            <v>https://community.secop.gov.co/Public/Tendering/ContractNoticePhases/View?PPI=CO1.PPI.5922080&amp;isFromPublicArea=True&amp;isModal=False</v>
          </cell>
        </row>
        <row r="86">
          <cell r="A86" t="str">
            <v>DTOR-CPS-085-F-2020</v>
          </cell>
          <cell r="B86" t="str">
            <v>1 FONAM</v>
          </cell>
          <cell r="C86" t="str">
            <v>DTOR-CPS-FONAM-085-20</v>
          </cell>
          <cell r="D86">
            <v>85</v>
          </cell>
          <cell r="E86" t="str">
            <v>PARRA AGUILERA JORGE LUIS</v>
          </cell>
          <cell r="F86">
            <v>43875</v>
          </cell>
          <cell r="G86" t="str">
            <v>Prestación de servicios técnicos y de apoyo a la gestión para la implementación de los procesos enmarcados en el ejercicio de la gobernanza ambiental y prevención de presiones del Parque Nacional Natural Chingaza, con énfasis en los municipios de Medina, Restrepo y Cumaral.</v>
          </cell>
          <cell r="H86" t="str">
            <v>2 CONTRATACIÓN DIRECTA</v>
          </cell>
          <cell r="I86" t="str">
            <v>14 PRESTACIÓN DE SERVICIOS</v>
          </cell>
          <cell r="J86" t="str">
            <v>N/A</v>
          </cell>
          <cell r="K86">
            <v>27020</v>
          </cell>
          <cell r="L86">
            <v>12520</v>
          </cell>
          <cell r="N86">
            <v>43875</v>
          </cell>
          <cell r="P86">
            <v>2663850</v>
          </cell>
          <cell r="Q86">
            <v>27082475</v>
          </cell>
          <cell r="S86" t="str">
            <v>1 PERSONA NATURAL</v>
          </cell>
          <cell r="T86" t="str">
            <v>3 CÉDULA DE CIUDADANÍA</v>
          </cell>
          <cell r="U86">
            <v>1069900169</v>
          </cell>
          <cell r="V86" t="str">
            <v>N/A</v>
          </cell>
          <cell r="W86" t="str">
            <v>11 NO SE DILIGENCIA INFORMACIÓN PARA ESTE FORMULARIO EN ESTE PERÍODO DE REPORTE</v>
          </cell>
          <cell r="X86" t="str">
            <v>N/A</v>
          </cell>
          <cell r="Y86" t="str">
            <v>PARRA AGUILERA JORGE LUIS</v>
          </cell>
          <cell r="Z86" t="str">
            <v>1 PÓLIZA</v>
          </cell>
          <cell r="AA86" t="str">
            <v>12 SEGUROS DEL ESTADO</v>
          </cell>
          <cell r="AB86" t="str">
            <v>2 CUMPLIMIENTO</v>
          </cell>
          <cell r="AC86">
            <v>43875</v>
          </cell>
          <cell r="AD86" t="str">
            <v>14-46-101038986</v>
          </cell>
          <cell r="AE86" t="str">
            <v>PNN Chingaza</v>
          </cell>
          <cell r="AF86" t="str">
            <v>2 SUPERVISOR</v>
          </cell>
          <cell r="AG86" t="str">
            <v>3 CÉDULA DE CIUDADANÍA</v>
          </cell>
          <cell r="AH86">
            <v>11387082</v>
          </cell>
          <cell r="AI86" t="str">
            <v>JUAN CARLOS CLAVIJO FLOREZ</v>
          </cell>
          <cell r="AJ86">
            <v>305</v>
          </cell>
          <cell r="AK86" t="str">
            <v>3 NO PACTADOS</v>
          </cell>
          <cell r="AL86">
            <v>43875</v>
          </cell>
          <cell r="AM86">
            <v>43875</v>
          </cell>
          <cell r="AN86" t="str">
            <v>4 NO SE HA ADICIONADO NI EN VALOR y EN TIEMPO</v>
          </cell>
          <cell r="AO86">
            <v>0</v>
          </cell>
          <cell r="AP86">
            <v>0</v>
          </cell>
          <cell r="AR86">
            <v>0</v>
          </cell>
          <cell r="AT86">
            <v>43875</v>
          </cell>
          <cell r="AU86">
            <v>44183</v>
          </cell>
          <cell r="AW86" t="str">
            <v>2. NO</v>
          </cell>
          <cell r="AZ86" t="str">
            <v>2. NO</v>
          </cell>
          <cell r="BA86">
            <v>0</v>
          </cell>
          <cell r="BE86" t="str">
            <v>2020701501900084E</v>
          </cell>
          <cell r="BF86">
            <v>27082475</v>
          </cell>
          <cell r="BH86" t="str">
            <v>https://community.secop.gov.co/Public/Tendering/ContractNoticePhases/View?PPI=CO1.PPI.5925330&amp;isFromPublicArea=True&amp;isModal=False</v>
          </cell>
          <cell r="BI86" t="str">
            <v>VIGENTE</v>
          </cell>
          <cell r="BK86" t="str">
            <v>https://community.secop.gov.co/Public/Tendering/ContractNoticePhases/View?PPI=CO1.PPI.5925330&amp;isFromPublicArea=True&amp;isModal=False</v>
          </cell>
        </row>
        <row r="87">
          <cell r="A87" t="str">
            <v>DTOR-CPS-086-F-2020</v>
          </cell>
          <cell r="B87" t="str">
            <v>1 FONAM</v>
          </cell>
          <cell r="C87" t="str">
            <v>DTOR-CPS-FONAM-086-20</v>
          </cell>
          <cell r="D87">
            <v>86</v>
          </cell>
          <cell r="E87" t="str">
            <v>RODRIGUEZ ORTIZ JULIANA</v>
          </cell>
          <cell r="F87">
            <v>43875</v>
          </cell>
          <cell r="G87" t="str">
            <v>Prestación de servicios profesionales y de apoyo para la gestión, investigación y monitoreo de la mastofauna del Parque Nacional Natural Chingaza.</v>
          </cell>
          <cell r="H87" t="str">
            <v>2 CONTRATACIÓN DIRECTA</v>
          </cell>
          <cell r="I87" t="str">
            <v>14 PRESTACIÓN DE SERVICIOS</v>
          </cell>
          <cell r="J87" t="str">
            <v>N/A</v>
          </cell>
          <cell r="K87">
            <v>25420</v>
          </cell>
          <cell r="L87">
            <v>12820</v>
          </cell>
          <cell r="N87">
            <v>43875</v>
          </cell>
          <cell r="P87">
            <v>4426079</v>
          </cell>
          <cell r="Q87">
            <v>44998470</v>
          </cell>
          <cell r="S87" t="str">
            <v>1 PERSONA NATURAL</v>
          </cell>
          <cell r="T87" t="str">
            <v>3 CÉDULA DE CIUDADANÍA</v>
          </cell>
          <cell r="U87">
            <v>52692950</v>
          </cell>
          <cell r="V87" t="str">
            <v>N/A</v>
          </cell>
          <cell r="W87" t="str">
            <v>11 NO SE DILIGENCIA INFORMACIÓN PARA ESTE FORMULARIO EN ESTE PERÍODO DE REPORTE</v>
          </cell>
          <cell r="X87" t="str">
            <v>N/A</v>
          </cell>
          <cell r="Y87" t="str">
            <v>RODRIGUEZ ORTIZ JULIANA</v>
          </cell>
          <cell r="Z87" t="str">
            <v>1 PÓLIZA</v>
          </cell>
          <cell r="AA87" t="str">
            <v>12 SEGUROS DEL ESTADO</v>
          </cell>
          <cell r="AB87" t="str">
            <v>2 CUMPLIMIENTO</v>
          </cell>
          <cell r="AC87">
            <v>43875</v>
          </cell>
          <cell r="AD87" t="str">
            <v>14-46-101038987</v>
          </cell>
          <cell r="AE87" t="str">
            <v>PNN Chingaza</v>
          </cell>
          <cell r="AF87" t="str">
            <v>2 SUPERVISOR</v>
          </cell>
          <cell r="AG87" t="str">
            <v>3 CÉDULA DE CIUDADANÍA</v>
          </cell>
          <cell r="AH87">
            <v>11387082</v>
          </cell>
          <cell r="AI87" t="str">
            <v>JUAN CARLOS CLAVIJO FLOREZ</v>
          </cell>
          <cell r="AJ87">
            <v>305</v>
          </cell>
          <cell r="AK87" t="str">
            <v>3 NO PACTADOS</v>
          </cell>
          <cell r="AL87">
            <v>43875</v>
          </cell>
          <cell r="AM87">
            <v>43875</v>
          </cell>
          <cell r="AN87" t="str">
            <v>4 NO SE HA ADICIONADO NI EN VALOR y EN TIEMPO</v>
          </cell>
          <cell r="AO87">
            <v>0</v>
          </cell>
          <cell r="AP87">
            <v>0</v>
          </cell>
          <cell r="AR87">
            <v>0</v>
          </cell>
          <cell r="AT87">
            <v>43875</v>
          </cell>
          <cell r="AU87">
            <v>44183</v>
          </cell>
          <cell r="AW87" t="str">
            <v>2. NO</v>
          </cell>
          <cell r="AZ87" t="str">
            <v>2. NO</v>
          </cell>
          <cell r="BA87">
            <v>0</v>
          </cell>
          <cell r="BE87" t="str">
            <v>2020701501900085E</v>
          </cell>
          <cell r="BF87">
            <v>44998470</v>
          </cell>
          <cell r="BH87" t="str">
            <v>https://community.secop.gov.co/Public/Tendering/ContractNoticePhases/View?PPI=CO1.PPI.5925362&amp;isFromPublicArea=True&amp;isModal=False</v>
          </cell>
          <cell r="BI87" t="str">
            <v>VIGENTE</v>
          </cell>
          <cell r="BK87" t="str">
            <v>https://community.secop.gov.co/Public/Tendering/ContractNoticePhases/View?PPI=CO1.PPI.5925362&amp;isFromPublicArea=True&amp;isModal=False</v>
          </cell>
        </row>
        <row r="88">
          <cell r="A88" t="str">
            <v>DTOR-CPS-087-F-2020</v>
          </cell>
          <cell r="B88" t="str">
            <v>1 FONAM</v>
          </cell>
          <cell r="C88" t="str">
            <v>DTOR-CPS-FONAM-087-20</v>
          </cell>
          <cell r="D88">
            <v>87</v>
          </cell>
          <cell r="E88" t="str">
            <v>CERVERA GARCIA CLAUDIA YOLANDA</v>
          </cell>
          <cell r="F88">
            <v>43882</v>
          </cell>
          <cell r="G88" t="str">
            <v>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v>
          </cell>
          <cell r="H88" t="str">
            <v>2 CONTRATACIÓN DIRECTA</v>
          </cell>
          <cell r="I88" t="str">
            <v>14 PRESTACIÓN DE SERVICIOS</v>
          </cell>
          <cell r="J88" t="str">
            <v>N/A</v>
          </cell>
          <cell r="K88">
            <v>29420</v>
          </cell>
          <cell r="L88">
            <v>14520</v>
          </cell>
          <cell r="N88">
            <v>43882</v>
          </cell>
          <cell r="P88">
            <v>5397388</v>
          </cell>
          <cell r="Q88">
            <v>55773009</v>
          </cell>
          <cell r="S88" t="str">
            <v>1 PERSONA NATURAL</v>
          </cell>
          <cell r="T88" t="str">
            <v>3 CÉDULA DE CIUDADANÍA</v>
          </cell>
          <cell r="U88">
            <v>65779562</v>
          </cell>
          <cell r="V88" t="str">
            <v>N/A</v>
          </cell>
          <cell r="W88" t="str">
            <v>11 NO SE DILIGENCIA INFORMACIÓN PARA ESTE FORMULARIO EN ESTE PERÍODO DE REPORTE</v>
          </cell>
          <cell r="X88" t="str">
            <v>N/A</v>
          </cell>
          <cell r="Y88" t="str">
            <v>CERVERA GARCIA CLAUDIA YOLANDA</v>
          </cell>
          <cell r="Z88" t="str">
            <v>1 PÓLIZA</v>
          </cell>
          <cell r="AA88" t="str">
            <v>12 SEGUROS DEL ESTADO</v>
          </cell>
          <cell r="AB88" t="str">
            <v>2 CUMPLIMIENTO</v>
          </cell>
          <cell r="AC88">
            <v>43882</v>
          </cell>
          <cell r="AD88" t="str">
            <v>14-46-101039360</v>
          </cell>
          <cell r="AE88" t="str">
            <v>PNN Chingaza</v>
          </cell>
          <cell r="AF88" t="str">
            <v>2 SUPERVISOR</v>
          </cell>
          <cell r="AG88" t="str">
            <v>3 CÉDULA DE CIUDADANÍA</v>
          </cell>
          <cell r="AH88">
            <v>11387082</v>
          </cell>
          <cell r="AI88" t="str">
            <v>JUAN CARLOS CLAVIJO FLOREZ</v>
          </cell>
          <cell r="AJ88">
            <v>310</v>
          </cell>
          <cell r="AK88" t="str">
            <v>3 NO PACTADOS</v>
          </cell>
          <cell r="AL88">
            <v>43882</v>
          </cell>
          <cell r="AM88">
            <v>43883</v>
          </cell>
          <cell r="AN88" t="str">
            <v>4 NO SE HA ADICIONADO NI EN VALOR y EN TIEMPO</v>
          </cell>
          <cell r="AO88">
            <v>0</v>
          </cell>
          <cell r="AP88">
            <v>0</v>
          </cell>
          <cell r="AR88">
            <v>0</v>
          </cell>
          <cell r="AT88">
            <v>43882</v>
          </cell>
          <cell r="AU88">
            <v>44195</v>
          </cell>
          <cell r="AW88" t="str">
            <v>2. NO</v>
          </cell>
          <cell r="AZ88" t="str">
            <v>2. NO</v>
          </cell>
          <cell r="BA88">
            <v>0</v>
          </cell>
          <cell r="BE88" t="str">
            <v>2020701501900092E</v>
          </cell>
          <cell r="BF88">
            <v>55773009</v>
          </cell>
          <cell r="BH88" t="str">
            <v xml:space="preserve">https://community.secop.gov.co/Public/Tendering/ContractNoticePhases/View?PPI=CO1.PPI.6072510&amp;isFromPublicArea=True&amp;isModal=False
</v>
          </cell>
          <cell r="BI88" t="str">
            <v>VIGENTE</v>
          </cell>
          <cell r="BK88" t="str">
            <v xml:space="preserve">https://community.secop.gov.co/Public/Tendering/ContractNoticePhases/View?PPI=CO1.PPI.6072510&amp;isFromPublicArea=True&amp;isModal=False
</v>
          </cell>
        </row>
        <row r="89">
          <cell r="A89" t="str">
            <v>DTOR-CPS-088-F-2020</v>
          </cell>
          <cell r="B89" t="str">
            <v>1 FONAM</v>
          </cell>
          <cell r="C89" t="str">
            <v>DTOR-CPS-FONAM-088-20</v>
          </cell>
          <cell r="D89">
            <v>88</v>
          </cell>
          <cell r="E89" t="str">
            <v>BARRETO GUTIERREZ LAURA LORENA</v>
          </cell>
          <cell r="F89">
            <v>43896</v>
          </cell>
          <cell r="G89" t="str">
            <v>Prestación de servicios profesionales y de apoyo para orientar las acciones priorizadas en la vigencia 2020 para la gestión integral del recurso hídrico en el Parque Nacional Natural Chingaza.</v>
          </cell>
          <cell r="H89" t="str">
            <v>2 CONTRATACIÓN DIRECTA</v>
          </cell>
          <cell r="I89" t="str">
            <v>14 PRESTACIÓN DE SERVICIOS</v>
          </cell>
          <cell r="J89" t="str">
            <v>N/A</v>
          </cell>
          <cell r="K89">
            <v>29920</v>
          </cell>
          <cell r="L89">
            <v>23120</v>
          </cell>
          <cell r="N89">
            <v>43896</v>
          </cell>
          <cell r="P89">
            <v>3852124</v>
          </cell>
          <cell r="Q89">
            <v>36338370</v>
          </cell>
          <cell r="S89" t="str">
            <v>1 PERSONA NATURAL</v>
          </cell>
          <cell r="T89" t="str">
            <v>3 CÉDULA DE CIUDADANÍA</v>
          </cell>
          <cell r="U89">
            <v>1022950791</v>
          </cell>
          <cell r="V89" t="str">
            <v>N/A</v>
          </cell>
          <cell r="W89" t="str">
            <v>11 NO SE DILIGENCIA INFORMACIÓN PARA ESTE FORMULARIO EN ESTE PERÍODO DE REPORTE</v>
          </cell>
          <cell r="X89" t="str">
            <v>N/A</v>
          </cell>
          <cell r="Y89" t="str">
            <v>BARRETO GUTIERREZ LAURA LORENA</v>
          </cell>
          <cell r="Z89" t="str">
            <v>1 PÓLIZA</v>
          </cell>
          <cell r="AA89" t="str">
            <v>12 SEGUROS DEL ESTADO</v>
          </cell>
          <cell r="AB89" t="str">
            <v>2 CUMPLIMIENTO</v>
          </cell>
          <cell r="AC89">
            <v>43896</v>
          </cell>
          <cell r="AD89" t="str">
            <v>14-46-101039981</v>
          </cell>
          <cell r="AE89" t="str">
            <v>PNN Chingaza</v>
          </cell>
          <cell r="AF89" t="str">
            <v>2 SUPERVISOR</v>
          </cell>
          <cell r="AG89" t="str">
            <v>3 CÉDULA DE CIUDADANÍA</v>
          </cell>
          <cell r="AH89">
            <v>11387082</v>
          </cell>
          <cell r="AI89" t="str">
            <v>JUAN CARLOS CLAVIJO FLOREZ</v>
          </cell>
          <cell r="AJ89">
            <v>283</v>
          </cell>
          <cell r="AK89" t="str">
            <v>3 NO PACTADOS</v>
          </cell>
          <cell r="AL89">
            <v>43896</v>
          </cell>
          <cell r="AM89">
            <v>43914</v>
          </cell>
          <cell r="AN89" t="str">
            <v>4 NO SE HA ADICIONADO NI EN VALOR y EN TIEMPO</v>
          </cell>
          <cell r="AO89">
            <v>0</v>
          </cell>
          <cell r="AP89">
            <v>0</v>
          </cell>
          <cell r="AR89">
            <v>0</v>
          </cell>
          <cell r="AT89">
            <v>43896</v>
          </cell>
          <cell r="AU89">
            <v>44183</v>
          </cell>
          <cell r="AW89" t="str">
            <v>2. NO</v>
          </cell>
          <cell r="AZ89" t="str">
            <v>2. NO</v>
          </cell>
          <cell r="BA89">
            <v>0</v>
          </cell>
          <cell r="BE89" t="str">
            <v>2020701501900093E</v>
          </cell>
          <cell r="BF89">
            <v>36338370</v>
          </cell>
          <cell r="BH89" t="str">
            <v>https://community.secop.gov.co/Public/Tendering/ContractNoticePhases/View?PPI=CO1.PPI.6351546&amp;isFromPublicArea=True&amp;isModal=False</v>
          </cell>
          <cell r="BI89" t="str">
            <v>VIGENTE</v>
          </cell>
          <cell r="BK89" t="str">
            <v>https://community.secop.gov.co/Public/Tendering/ContractNoticePhases/View?PPI=CO1.PPI.6351546&amp;isFromPublicArea=True&amp;isModal=False</v>
          </cell>
        </row>
        <row r="90">
          <cell r="A90" t="str">
            <v>DTOR-CPS-089-F-2020</v>
          </cell>
          <cell r="B90" t="str">
            <v>1 FONAM</v>
          </cell>
          <cell r="C90" t="str">
            <v>DTOR-CPS-FONAM-089-20</v>
          </cell>
          <cell r="D90">
            <v>89</v>
          </cell>
          <cell r="E90" t="str">
            <v>ACOSTA RUGE GERMAN ANDRES</v>
          </cell>
          <cell r="F90">
            <v>43907</v>
          </cell>
          <cell r="G90" t="str">
            <v>Prestación de Servicios Profesionales para la generación y formulación de los proyectos de infraestructura de telecomunicaciones y recuperación de los sistemas existentes en la entidad con énfasis en el PNN Chingaza.</v>
          </cell>
          <cell r="H90" t="str">
            <v>2 CONTRATACIÓN DIRECTA</v>
          </cell>
          <cell r="I90" t="str">
            <v>14 PRESTACIÓN DE SERVICIOS</v>
          </cell>
          <cell r="J90" t="str">
            <v>N/A</v>
          </cell>
          <cell r="K90">
            <v>28120</v>
          </cell>
          <cell r="L90">
            <v>26720</v>
          </cell>
          <cell r="N90">
            <v>43907</v>
          </cell>
          <cell r="P90">
            <v>5397388</v>
          </cell>
          <cell r="Q90">
            <v>48936318</v>
          </cell>
          <cell r="S90" t="str">
            <v>1 PERSONA NATURAL</v>
          </cell>
          <cell r="T90" t="str">
            <v>3 CÉDULA DE CIUDADANÍA</v>
          </cell>
          <cell r="U90">
            <v>80931479</v>
          </cell>
          <cell r="V90" t="str">
            <v>N/A</v>
          </cell>
          <cell r="W90" t="str">
            <v>11 NO SE DILIGENCIA INFORMACIÓN PARA ESTE FORMULARIO EN ESTE PERÍODO DE REPORTE</v>
          </cell>
          <cell r="X90" t="str">
            <v>N/A</v>
          </cell>
          <cell r="Y90" t="str">
            <v>ACOSTA RUGE GERMAN ANDRES</v>
          </cell>
          <cell r="Z90" t="str">
            <v>1 PÓLIZA</v>
          </cell>
          <cell r="AA90" t="str">
            <v>12 SEGUROS DEL ESTADO</v>
          </cell>
          <cell r="AB90" t="str">
            <v>2 CUMPLIMIENTO</v>
          </cell>
          <cell r="AC90">
            <v>43907</v>
          </cell>
          <cell r="AD90" t="str">
            <v>14-46-101040276</v>
          </cell>
          <cell r="AE90" t="str">
            <v>PNN Chingaza</v>
          </cell>
          <cell r="AF90" t="str">
            <v>2 SUPERVISOR</v>
          </cell>
          <cell r="AG90" t="str">
            <v>3 CÉDULA DE CIUDADANÍA</v>
          </cell>
          <cell r="AH90">
            <v>11387082</v>
          </cell>
          <cell r="AI90" t="str">
            <v>JUAN CARLOS CLAVIJO FLOREZ</v>
          </cell>
          <cell r="AJ90">
            <v>272</v>
          </cell>
          <cell r="AK90" t="str">
            <v>3 NO PACTADOS</v>
          </cell>
          <cell r="AL90">
            <v>43907</v>
          </cell>
          <cell r="AM90">
            <v>43914</v>
          </cell>
          <cell r="AN90" t="str">
            <v>4 NO SE HA ADICIONADO NI EN VALOR y EN TIEMPO</v>
          </cell>
          <cell r="AO90">
            <v>0</v>
          </cell>
          <cell r="AP90">
            <v>0</v>
          </cell>
          <cell r="AR90">
            <v>0</v>
          </cell>
          <cell r="AT90">
            <v>43907</v>
          </cell>
          <cell r="AU90">
            <v>44183</v>
          </cell>
          <cell r="AW90" t="str">
            <v>2. NO</v>
          </cell>
          <cell r="AZ90" t="str">
            <v>2. NO</v>
          </cell>
          <cell r="BA90">
            <v>0</v>
          </cell>
          <cell r="BE90" t="str">
            <v>2020701501900094E</v>
          </cell>
          <cell r="BF90">
            <v>48936318</v>
          </cell>
          <cell r="BH90" t="str">
            <v>https://community.secop.gov.co/Public/Tendering/ContractNoticePhases/View?PPI=CO1.PPI.6531664&amp;isFromPublicArea=True&amp;isModal=False</v>
          </cell>
          <cell r="BI90" t="str">
            <v>VIGENTE</v>
          </cell>
          <cell r="BK90" t="str">
            <v>https://community.secop.gov.co/Public/Tendering/ContractNoticePhases/View?PPI=CO1.PPI.6531664&amp;isFromPublicArea=True&amp;isModal=False</v>
          </cell>
        </row>
        <row r="91">
          <cell r="A91" t="str">
            <v>DTOR-CPS-090-F-2020</v>
          </cell>
          <cell r="B91" t="str">
            <v>1 FONAM</v>
          </cell>
          <cell r="C91" t="str">
            <v>DTOR-CPS-FONAM-090-20</v>
          </cell>
          <cell r="D91">
            <v>90</v>
          </cell>
          <cell r="E91" t="str">
            <v>GALAN NAVARRO REMY ALEXANDER</v>
          </cell>
          <cell r="F91">
            <v>43907</v>
          </cell>
          <cell r="G91" t="str">
            <v>Prestación de servicios profesionales para la administración del Sistema de Información Geográfica y migración de los geoprocesos, relacionados con las estrategias de manejo, con énfasis en el PNN Chingaza.</v>
          </cell>
          <cell r="H91" t="str">
            <v>2 CONTRATACIÓN DIRECTA</v>
          </cell>
          <cell r="I91" t="str">
            <v>14 PRESTACIÓN DE SERVICIOS</v>
          </cell>
          <cell r="J91" t="str">
            <v>N/A</v>
          </cell>
          <cell r="K91">
            <v>28020</v>
          </cell>
          <cell r="L91">
            <v>26820</v>
          </cell>
          <cell r="N91">
            <v>43907</v>
          </cell>
          <cell r="P91">
            <v>4823432</v>
          </cell>
          <cell r="Q91">
            <v>43732450</v>
          </cell>
          <cell r="S91" t="str">
            <v>1 PERSONA NATURAL</v>
          </cell>
          <cell r="T91" t="str">
            <v>3 CÉDULA DE CIUDADANÍA</v>
          </cell>
          <cell r="U91">
            <v>80100455</v>
          </cell>
          <cell r="V91" t="str">
            <v>N/A</v>
          </cell>
          <cell r="W91" t="str">
            <v>11 NO SE DILIGENCIA INFORMACIÓN PARA ESTE FORMULARIO EN ESTE PERÍODO DE REPORTE</v>
          </cell>
          <cell r="X91" t="str">
            <v>N/A</v>
          </cell>
          <cell r="Y91" t="str">
            <v>GALAN NAVARRO REMY ALEXANDER</v>
          </cell>
          <cell r="Z91" t="str">
            <v>1 PÓLIZA</v>
          </cell>
          <cell r="AA91" t="str">
            <v>12 SEGUROS DEL ESTADO</v>
          </cell>
          <cell r="AB91" t="str">
            <v>2 CUMPLIMIENTO</v>
          </cell>
          <cell r="AC91">
            <v>43907</v>
          </cell>
          <cell r="AD91" t="str">
            <v>14-46-101040278</v>
          </cell>
          <cell r="AE91" t="str">
            <v>PNN Chingaza</v>
          </cell>
          <cell r="AF91" t="str">
            <v>2 SUPERVISOR</v>
          </cell>
          <cell r="AG91" t="str">
            <v>3 CÉDULA DE CIUDADANÍA</v>
          </cell>
          <cell r="AH91">
            <v>11387082</v>
          </cell>
          <cell r="AI91" t="str">
            <v>JUAN CARLOS CLAVIJO FLOREZ</v>
          </cell>
          <cell r="AJ91">
            <v>272</v>
          </cell>
          <cell r="AK91" t="str">
            <v>3 NO PACTADOS</v>
          </cell>
          <cell r="AL91">
            <v>43907</v>
          </cell>
          <cell r="AM91">
            <v>43914</v>
          </cell>
          <cell r="AN91" t="str">
            <v>4 NO SE HA ADICIONADO NI EN VALOR y EN TIEMPO</v>
          </cell>
          <cell r="AO91">
            <v>0</v>
          </cell>
          <cell r="AP91">
            <v>0</v>
          </cell>
          <cell r="AR91">
            <v>0</v>
          </cell>
          <cell r="AT91">
            <v>43907</v>
          </cell>
          <cell r="AU91">
            <v>44183</v>
          </cell>
          <cell r="AW91" t="str">
            <v>2. NO</v>
          </cell>
          <cell r="AZ91" t="str">
            <v>2. NO</v>
          </cell>
          <cell r="BA91">
            <v>0</v>
          </cell>
          <cell r="BE91" t="str">
            <v>2020701501900095E</v>
          </cell>
          <cell r="BF91">
            <v>43732450</v>
          </cell>
          <cell r="BH91" t="str">
            <v>https://community.secop.gov.co/Public/Tendering/ContractNoticePhases/View?PPI=CO1.PPI.6532990&amp;isFromPublicArea=True&amp;isModal=False</v>
          </cell>
          <cell r="BI91" t="str">
            <v>VIGENTE</v>
          </cell>
          <cell r="BK91" t="str">
            <v>https://community.secop.gov.co/Public/Tendering/ContractNoticePhases/View?PPI=CO1.PPI.6532990&amp;isFromPublicArea=True&amp;isModal=False</v>
          </cell>
        </row>
        <row r="92">
          <cell r="A92" t="str">
            <v>DTOR-CPS-091-F-2020</v>
          </cell>
          <cell r="B92" t="str">
            <v>1 FONAM</v>
          </cell>
          <cell r="C92" t="str">
            <v>DTOR-CPS-FONAM-091-20</v>
          </cell>
          <cell r="D92">
            <v>91</v>
          </cell>
          <cell r="E92" t="str">
            <v>PARDO YAGUE LUIS GUILLERMO</v>
          </cell>
          <cell r="F92">
            <v>43907</v>
          </cell>
          <cell r="G92" t="str">
            <v>Prestación de servicios profesionales y de apoyo a la gestión para la implementación de las líneas estratégicas priorizadas para la vigencia 2020 del Plan de Ordenamiento Ecoturístico del Parque Nacional Natural Tinigua</v>
          </cell>
          <cell r="H92" t="str">
            <v>2 CONTRATACIÓN DIRECTA</v>
          </cell>
          <cell r="I92" t="str">
            <v>14 PRESTACIÓN DE SERVICIOS</v>
          </cell>
          <cell r="J92" t="str">
            <v>N/A</v>
          </cell>
          <cell r="K92">
            <v>30420</v>
          </cell>
          <cell r="L92">
            <v>27520</v>
          </cell>
          <cell r="N92">
            <v>43907</v>
          </cell>
          <cell r="P92">
            <v>3156754</v>
          </cell>
          <cell r="Q92">
            <v>28621236</v>
          </cell>
          <cell r="S92" t="str">
            <v>1 PERSONA NATURAL</v>
          </cell>
          <cell r="T92" t="str">
            <v>3 CÉDULA DE CIUDADANÍA</v>
          </cell>
          <cell r="U92">
            <v>1121899085</v>
          </cell>
          <cell r="V92" t="str">
            <v>N/A</v>
          </cell>
          <cell r="W92" t="str">
            <v>11 NO SE DILIGENCIA INFORMACIÓN PARA ESTE FORMULARIO EN ESTE PERÍODO DE REPORTE</v>
          </cell>
          <cell r="X92" t="str">
            <v>N/A</v>
          </cell>
          <cell r="Y92" t="str">
            <v>PARDO YAGUE LUIS GUILLERMO</v>
          </cell>
          <cell r="Z92" t="str">
            <v>1 PÓLIZA</v>
          </cell>
          <cell r="AA92" t="str">
            <v>12 SEGUROS DEL ESTADO</v>
          </cell>
          <cell r="AB92" t="str">
            <v>2 CUMPLIMIENTO</v>
          </cell>
          <cell r="AC92">
            <v>43907</v>
          </cell>
          <cell r="AD92" t="str">
            <v>14-46101040301</v>
          </cell>
          <cell r="AE92" t="str">
            <v>PNN Tinigua</v>
          </cell>
          <cell r="AF92" t="str">
            <v>2 SUPERVISOR</v>
          </cell>
          <cell r="AG92" t="str">
            <v>3 CÉDULA DE CIUDADANÍA</v>
          </cell>
          <cell r="AH92">
            <v>93291822</v>
          </cell>
          <cell r="AI92" t="str">
            <v>QUERUBIN RODRIGUEZ PINILLA</v>
          </cell>
          <cell r="AJ92">
            <v>272</v>
          </cell>
          <cell r="AK92" t="str">
            <v>3 NO PACTADOS</v>
          </cell>
          <cell r="AL92">
            <v>43907</v>
          </cell>
          <cell r="AM92">
            <v>43917</v>
          </cell>
          <cell r="AN92" t="str">
            <v>4 NO SE HA ADICIONADO NI EN VALOR y EN TIEMPO</v>
          </cell>
          <cell r="AO92">
            <v>0</v>
          </cell>
          <cell r="AP92">
            <v>0</v>
          </cell>
          <cell r="AR92">
            <v>0</v>
          </cell>
          <cell r="AT92">
            <v>43907</v>
          </cell>
          <cell r="AU92">
            <v>44183</v>
          </cell>
          <cell r="AW92" t="str">
            <v>2. NO</v>
          </cell>
          <cell r="AZ92" t="str">
            <v>1. SI</v>
          </cell>
          <cell r="BA92">
            <v>1</v>
          </cell>
          <cell r="BB92" t="str">
            <v>CAMBIO DE OBLIGACIONES POR EMERGENCIA COVID</v>
          </cell>
          <cell r="BC92">
            <v>44046</v>
          </cell>
          <cell r="BE92" t="str">
            <v>2020701501900096E</v>
          </cell>
          <cell r="BF92">
            <v>28621236</v>
          </cell>
          <cell r="BH92" t="str">
            <v>https://community.secop.gov.co/Public/Tendering/ContractNoticePhases/View?PPI=CO1.PPI.6531453&amp;isFromPublicArea=True&amp;isModal=False</v>
          </cell>
          <cell r="BI92" t="str">
            <v>VIGENTE</v>
          </cell>
          <cell r="BK92" t="str">
            <v>https://community.secop.gov.co/Public/Tendering/ContractNoticePhases/View?PPI=CO1.PPI.6531453&amp;isFromPublicArea=True&amp;isModal=False</v>
          </cell>
        </row>
        <row r="93">
          <cell r="A93" t="str">
            <v>DTOR-CPS-092-F-2020</v>
          </cell>
          <cell r="B93" t="str">
            <v>1 FONAM</v>
          </cell>
          <cell r="C93" t="str">
            <v>DTOR-CPS-FONAM-092-20</v>
          </cell>
          <cell r="D93">
            <v>92</v>
          </cell>
          <cell r="E93" t="str">
            <v>MANOSALVA MORENO LEONARDO</v>
          </cell>
          <cell r="F93">
            <v>43909</v>
          </cell>
          <cell r="G93" t="str">
            <v>Prestación de servicios profesionales y de apoyo a la gestión para orientar la implementación del Programa de Restauración Ecológica del Parque Nacional Natural Chingaza, así como liderar el monitoreo a las áreas en proceso de restauración ecológica.</v>
          </cell>
          <cell r="H93" t="str">
            <v>2 CONTRATACIÓN DIRECTA</v>
          </cell>
          <cell r="I93" t="str">
            <v>14 PRESTACIÓN DE SERVICIOS</v>
          </cell>
          <cell r="J93" t="str">
            <v>N/A</v>
          </cell>
          <cell r="K93">
            <v>30520</v>
          </cell>
          <cell r="L93">
            <v>27820</v>
          </cell>
          <cell r="N93">
            <v>43909</v>
          </cell>
          <cell r="P93">
            <v>4823432</v>
          </cell>
          <cell r="Q93">
            <v>43410888</v>
          </cell>
          <cell r="S93" t="str">
            <v>1 PERSONA NATURAL</v>
          </cell>
          <cell r="T93" t="str">
            <v>3 CÉDULA DE CIUDADANÍA</v>
          </cell>
          <cell r="U93">
            <v>1020721819</v>
          </cell>
          <cell r="V93" t="str">
            <v>N/A</v>
          </cell>
          <cell r="W93" t="str">
            <v>11 NO SE DILIGENCIA INFORMACIÓN PARA ESTE FORMULARIO EN ESTE PERÍODO DE REPORTE</v>
          </cell>
          <cell r="X93" t="str">
            <v>N/A</v>
          </cell>
          <cell r="Y93" t="str">
            <v>MANOSALVA MORENO LEONARDO</v>
          </cell>
          <cell r="Z93" t="str">
            <v>1 PÓLIZA</v>
          </cell>
          <cell r="AA93" t="str">
            <v>12 SEGUROS DEL ESTADO</v>
          </cell>
          <cell r="AB93" t="str">
            <v>2 CUMPLIMIENTO</v>
          </cell>
          <cell r="AC93">
            <v>43909</v>
          </cell>
          <cell r="AD93" t="str">
            <v>14-46-101040369</v>
          </cell>
          <cell r="AE93" t="str">
            <v>PNN Chingaza</v>
          </cell>
          <cell r="AF93" t="str">
            <v>2 SUPERVISOR</v>
          </cell>
          <cell r="AG93" t="str">
            <v>3 CÉDULA DE CIUDADANÍA</v>
          </cell>
          <cell r="AH93">
            <v>11387082</v>
          </cell>
          <cell r="AI93" t="str">
            <v>JUAN CARLOS CLAVIJO FLOREZ</v>
          </cell>
          <cell r="AJ93">
            <v>270</v>
          </cell>
          <cell r="AK93" t="str">
            <v>3 NO PACTADOS</v>
          </cell>
          <cell r="AL93">
            <v>43909</v>
          </cell>
          <cell r="AM93">
            <v>43914</v>
          </cell>
          <cell r="AN93" t="str">
            <v>4 NO SE HA ADICIONADO NI EN VALOR y EN TIEMPO</v>
          </cell>
          <cell r="AO93">
            <v>0</v>
          </cell>
          <cell r="AP93">
            <v>0</v>
          </cell>
          <cell r="AR93">
            <v>0</v>
          </cell>
          <cell r="AT93">
            <v>43909</v>
          </cell>
          <cell r="AU93">
            <v>44183</v>
          </cell>
          <cell r="AW93" t="str">
            <v>2. NO</v>
          </cell>
          <cell r="AZ93" t="str">
            <v>2. NO</v>
          </cell>
          <cell r="BA93">
            <v>0</v>
          </cell>
          <cell r="BE93" t="str">
            <v>2020701501900087E</v>
          </cell>
          <cell r="BF93">
            <v>43410888</v>
          </cell>
          <cell r="BH93" t="str">
            <v>https://community.secop.gov.co/Public/Tendering/ContractNoticePhases/View?PPI=CO1.PPI.6583493&amp;isFromPublicArea=True&amp;isModal=False</v>
          </cell>
          <cell r="BI93" t="str">
            <v>VIGENTE</v>
          </cell>
          <cell r="BK93" t="str">
            <v>https://community.secop.gov.co/Public/Tendering/ContractNoticePhases/View?PPI=CO1.PPI.6583493&amp;isFromPublicArea=True&amp;isModal=False</v>
          </cell>
        </row>
        <row r="94">
          <cell r="A94" t="str">
            <v>DTOR-CPS-093-F-2020</v>
          </cell>
          <cell r="B94" t="str">
            <v>1 FONAM</v>
          </cell>
          <cell r="C94" t="str">
            <v>DTOR-CPS-FONAM-093-20</v>
          </cell>
          <cell r="D94">
            <v>93</v>
          </cell>
          <cell r="E94" t="str">
            <v>ROJAS CORTES DIEGO EFREM</v>
          </cell>
          <cell r="F94">
            <v>43924</v>
          </cell>
          <cell r="G94" t="str">
            <v>Prestación de servicios profesionales para el ajuste, actualización, soporte y desarrollo de las aplicaciones Web que usa el Parque Nacional Natural Chingaza para el desarrollo de las estrategias de manejo.</v>
          </cell>
          <cell r="H94" t="str">
            <v>2 CONTRATACIÓN DIRECTA</v>
          </cell>
          <cell r="I94" t="str">
            <v>14 PRESTACIÓN DE SERVICIOS</v>
          </cell>
          <cell r="J94" t="str">
            <v>N/A</v>
          </cell>
          <cell r="K94">
            <v>27920</v>
          </cell>
          <cell r="L94">
            <v>28520</v>
          </cell>
          <cell r="N94">
            <v>43924</v>
          </cell>
          <cell r="P94">
            <v>3565146</v>
          </cell>
          <cell r="Q94">
            <v>30422579</v>
          </cell>
          <cell r="S94" t="str">
            <v>1 PERSONA NATURAL</v>
          </cell>
          <cell r="T94" t="str">
            <v>3 CÉDULA DE CIUDADANÍA</v>
          </cell>
          <cell r="U94">
            <v>1018404898</v>
          </cell>
          <cell r="V94" t="str">
            <v>N/A</v>
          </cell>
          <cell r="W94" t="str">
            <v>11 NO SE DILIGENCIA INFORMACIÓN PARA ESTE FORMULARIO EN ESTE PERÍODO DE REPORTE</v>
          </cell>
          <cell r="X94" t="str">
            <v>N/A</v>
          </cell>
          <cell r="Y94" t="str">
            <v>ROJAS CORTES DIEGO EFREM</v>
          </cell>
          <cell r="Z94" t="str">
            <v>1 PÓLIZA</v>
          </cell>
          <cell r="AA94" t="str">
            <v>12 SEGUROS DEL ESTADO</v>
          </cell>
          <cell r="AB94" t="str">
            <v>2 CUMPLIMIENTO</v>
          </cell>
          <cell r="AC94">
            <v>43924</v>
          </cell>
          <cell r="AD94" t="str">
            <v>14-46-101040593</v>
          </cell>
          <cell r="AE94" t="str">
            <v>PNN Chingaza</v>
          </cell>
          <cell r="AF94" t="str">
            <v>2 SUPERVISOR</v>
          </cell>
          <cell r="AG94" t="str">
            <v>3 CÉDULA DE CIUDADANÍA</v>
          </cell>
          <cell r="AH94">
            <v>11387082</v>
          </cell>
          <cell r="AI94" t="str">
            <v>JUAN CARLOS CLAVIJO FLOREZ</v>
          </cell>
          <cell r="AJ94">
            <v>256</v>
          </cell>
          <cell r="AK94" t="str">
            <v>3 NO PACTADOS</v>
          </cell>
          <cell r="AL94">
            <v>43924</v>
          </cell>
          <cell r="AM94">
            <v>43934</v>
          </cell>
          <cell r="AN94" t="str">
            <v>4 NO SE HA ADICIONADO NI EN VALOR y EN TIEMPO</v>
          </cell>
          <cell r="AO94">
            <v>0</v>
          </cell>
          <cell r="AP94">
            <v>0</v>
          </cell>
          <cell r="AR94">
            <v>0</v>
          </cell>
          <cell r="AT94">
            <v>43924</v>
          </cell>
          <cell r="AU94">
            <v>44183</v>
          </cell>
          <cell r="AW94" t="str">
            <v>2. NO</v>
          </cell>
          <cell r="AZ94" t="str">
            <v>2. NO</v>
          </cell>
          <cell r="BA94">
            <v>0</v>
          </cell>
          <cell r="BE94" t="str">
            <v>2020701501900097E</v>
          </cell>
          <cell r="BF94">
            <v>30422579</v>
          </cell>
          <cell r="BH94" t="str">
            <v>https://community.secop.gov.co/Public/Tendering/ContractNoticePhases/View?PPI=CO1.PPI.6858982&amp;isFromPublicArea=True&amp;isModal=False</v>
          </cell>
          <cell r="BI94" t="str">
            <v>VIGENTE</v>
          </cell>
          <cell r="BK94" t="str">
            <v>https://community.secop.gov.co/Public/Tendering/ContractNoticePhases/View?PPI=CO1.PPI.6858982&amp;isFromPublicArea=True&amp;isModal=False</v>
          </cell>
        </row>
        <row r="95">
          <cell r="A95" t="str">
            <v>CA-001F-2020</v>
          </cell>
          <cell r="B95" t="str">
            <v>1 FONAM</v>
          </cell>
          <cell r="C95" t="str">
            <v>DTOR-CA-001-20</v>
          </cell>
          <cell r="D95">
            <v>1</v>
          </cell>
          <cell r="E95" t="str">
            <v>ANGELICA MARIA PIÑEROS LADINO</v>
          </cell>
          <cell r="F95">
            <v>43861</v>
          </cell>
          <cell r="G95" t="str">
            <v>Arrendamiento de bien inmueble en la cll 12 CRA 9 barrio esperanza municipio de medina para el funcionamiento  de sede adminitiva pnn chingaza</v>
          </cell>
          <cell r="H95" t="str">
            <v>2 CONTRATACIÓN DIRECTA</v>
          </cell>
          <cell r="I95" t="str">
            <v>1 ARRENDAMIENTO y/o ADQUISICIÓN DE INMUEBLES</v>
          </cell>
          <cell r="J95" t="str">
            <v>N/A</v>
          </cell>
          <cell r="K95">
            <v>9020</v>
          </cell>
          <cell r="L95">
            <v>3920</v>
          </cell>
          <cell r="N95">
            <v>43861</v>
          </cell>
          <cell r="P95">
            <v>640746</v>
          </cell>
          <cell r="Q95">
            <v>6407460</v>
          </cell>
          <cell r="S95" t="str">
            <v>1 PERSONA NATURAL</v>
          </cell>
          <cell r="T95" t="str">
            <v>3 CÉDULA DE CIUDADANÍA</v>
          </cell>
          <cell r="U95">
            <v>1026576791</v>
          </cell>
          <cell r="V95" t="str">
            <v>N/A</v>
          </cell>
          <cell r="W95" t="str">
            <v>11 NO SE DILIGENCIA INFORMACIÓN PARA ESTE FORMULARIO EN ESTE PERÍODO DE REPORTE</v>
          </cell>
          <cell r="X95" t="str">
            <v>N/A</v>
          </cell>
          <cell r="Y95" t="str">
            <v>ANGELICA MARIA PIÑEROS LADINO</v>
          </cell>
          <cell r="Z95" t="str">
            <v>6 NO CONSTITUYÓ GARANTÍAS</v>
          </cell>
          <cell r="AB95" t="str">
            <v>99999998 NO SE DILIGENCIA INFORMACIÓN PARA ESTE FORMULARIO EN ESTE PERÍODO DE REPORTE</v>
          </cell>
          <cell r="AE95" t="str">
            <v>PNN Chingaza</v>
          </cell>
          <cell r="AF95" t="str">
            <v>2 SUPERVISOR</v>
          </cell>
          <cell r="AG95" t="str">
            <v>3 CÉDULA DE CIUDADANÍA</v>
          </cell>
          <cell r="AH95">
            <v>11387082</v>
          </cell>
          <cell r="AI95" t="str">
            <v>JUAN CARLOS CLAVIJO FLOREZ</v>
          </cell>
          <cell r="AJ95">
            <v>300</v>
          </cell>
          <cell r="AK95" t="str">
            <v>3 NO PACTADOS</v>
          </cell>
          <cell r="AN95" t="str">
            <v>4 NO SE HA ADICIONADO NI EN VALOR y EN TIEMPO</v>
          </cell>
          <cell r="AO95">
            <v>0</v>
          </cell>
          <cell r="AP95">
            <v>0</v>
          </cell>
          <cell r="AR95">
            <v>0</v>
          </cell>
          <cell r="AT95">
            <v>43862</v>
          </cell>
          <cell r="AU95">
            <v>44165</v>
          </cell>
          <cell r="AW95" t="str">
            <v>2. NO</v>
          </cell>
          <cell r="AZ95" t="str">
            <v>2. NO</v>
          </cell>
          <cell r="BA95">
            <v>0</v>
          </cell>
          <cell r="BE95" t="str">
            <v>2020701501300001E</v>
          </cell>
          <cell r="BF95">
            <v>6407460</v>
          </cell>
          <cell r="BH95" t="str">
            <v>https://community.secop.gov.co/Public/Tendering/ContractNoticePhases/View?PPI=CO1.PPI.5608130&amp;isFromPublicArea=True&amp;isModal=False</v>
          </cell>
          <cell r="BI95" t="str">
            <v>VIGENTE</v>
          </cell>
          <cell r="BK95" t="str">
            <v>https://community.secop.gov.co/Public/Tendering/ContractNoticePhases/View?PPI=CO1.PPI.5608130&amp;isFromPublicArea=True&amp;isModal=False</v>
          </cell>
        </row>
        <row r="96">
          <cell r="A96" t="str">
            <v>CA-002F-2020</v>
          </cell>
          <cell r="B96" t="str">
            <v>1 FONAM</v>
          </cell>
          <cell r="C96" t="str">
            <v>DTOR-CA-002-20</v>
          </cell>
          <cell r="D96">
            <v>2</v>
          </cell>
          <cell r="E96" t="str">
            <v>JOSE ALDEMAR ALVAREZ VANEGAS</v>
          </cell>
          <cell r="F96">
            <v>43861</v>
          </cell>
          <cell r="G96" t="str">
            <v>Arrendamiento de bien inmueble en la CRA 3A 9-06  municipio de San Juanito para el funcionamiento  de sede adminitiva pnn chingaza</v>
          </cell>
          <cell r="H96" t="str">
            <v>2 CONTRATACIÓN DIRECTA</v>
          </cell>
          <cell r="I96" t="str">
            <v>1 ARRENDAMIENTO y/o ADQUISICIÓN DE INMUEBLES</v>
          </cell>
          <cell r="J96" t="str">
            <v>N/A</v>
          </cell>
          <cell r="K96">
            <v>9120</v>
          </cell>
          <cell r="L96">
            <v>2020</v>
          </cell>
          <cell r="N96">
            <v>43861</v>
          </cell>
          <cell r="P96">
            <v>413584</v>
          </cell>
          <cell r="Q96">
            <v>4135840</v>
          </cell>
          <cell r="S96" t="str">
            <v>1 PERSONA NATURAL</v>
          </cell>
          <cell r="T96" t="str">
            <v>3 CÉDULA DE CIUDADANÍA</v>
          </cell>
          <cell r="U96">
            <v>17348901</v>
          </cell>
          <cell r="V96" t="str">
            <v>N/A</v>
          </cell>
          <cell r="W96" t="str">
            <v>11 NO SE DILIGENCIA INFORMACIÓN PARA ESTE FORMULARIO EN ESTE PERÍODO DE REPORTE</v>
          </cell>
          <cell r="X96" t="str">
            <v>N/A</v>
          </cell>
          <cell r="Y96" t="str">
            <v>JOSE ALDEMAR ALVAREZ VANEGAS</v>
          </cell>
          <cell r="Z96" t="str">
            <v>6 NO CONSTITUYÓ GARANTÍAS</v>
          </cell>
          <cell r="AB96" t="str">
            <v>99999998 NO SE DILIGENCIA INFORMACIÓN PARA ESTE FORMULARIO EN ESTE PERÍODO DE REPORTE</v>
          </cell>
          <cell r="AE96" t="str">
            <v>PNN Chingaza</v>
          </cell>
          <cell r="AF96" t="str">
            <v>2 SUPERVISOR</v>
          </cell>
          <cell r="AG96" t="str">
            <v>3 CÉDULA DE CIUDADANÍA</v>
          </cell>
          <cell r="AH96">
            <v>11387082</v>
          </cell>
          <cell r="AI96" t="str">
            <v>JUAN CARLOS CLAVIJO FLOREZ</v>
          </cell>
          <cell r="AJ96">
            <v>300</v>
          </cell>
          <cell r="AK96" t="str">
            <v>3 NO PACTADOS</v>
          </cell>
          <cell r="AN96" t="str">
            <v>4 NO SE HA ADICIONADO NI EN VALOR y EN TIEMPO</v>
          </cell>
          <cell r="AO96">
            <v>0</v>
          </cell>
          <cell r="AP96">
            <v>0</v>
          </cell>
          <cell r="AR96">
            <v>0</v>
          </cell>
          <cell r="AT96">
            <v>43862</v>
          </cell>
          <cell r="AU96">
            <v>44165</v>
          </cell>
          <cell r="AW96" t="str">
            <v>2. NO</v>
          </cell>
          <cell r="AZ96" t="str">
            <v>2. NO</v>
          </cell>
          <cell r="BA96">
            <v>0</v>
          </cell>
          <cell r="BE96" t="str">
            <v>2020701501300002E</v>
          </cell>
          <cell r="BF96">
            <v>4135840</v>
          </cell>
          <cell r="BH96" t="str">
            <v>https://community.secop.gov.co/Public/Tendering/ContractNoticePhases/View?PPI=CO1.PPI.5610048&amp;isFromPublicArea=True&amp;isModal=False</v>
          </cell>
          <cell r="BI96" t="str">
            <v>VIGENTE</v>
          </cell>
          <cell r="BK96" t="str">
            <v>https://community.secop.gov.co/Public/Tendering/ContractNoticePhases/View?PPI=CO1.PPI.5610048&amp;isFromPublicArea=True&amp;isModal=False</v>
          </cell>
        </row>
        <row r="97">
          <cell r="A97" t="str">
            <v>CA-003F-2020</v>
          </cell>
          <cell r="B97" t="str">
            <v>1 FONAM</v>
          </cell>
          <cell r="C97" t="str">
            <v>DTOR-CA-003-20</v>
          </cell>
          <cell r="D97">
            <v>3</v>
          </cell>
          <cell r="E97" t="str">
            <v>PEÑA PINEDA MARIA UGENIA</v>
          </cell>
          <cell r="F97">
            <v>43866</v>
          </cell>
          <cell r="G97" t="str">
            <v>ARRENDADMIENTO DEL INMUEBLE UBICADO EN LA CRA 4 /  2-65 BARRIO NARIÑO DEL MUNICIPIO DE GACHAL (C/MARCA) PARA FUNCIONAMIENTO SEDE OPERATIVA EL PNN CHINGAZA</v>
          </cell>
          <cell r="H97" t="str">
            <v>2 CONTRATACIÓN DIRECTA</v>
          </cell>
          <cell r="I97" t="str">
            <v>1 ARRENDAMIENTO y/o ADQUISICIÓN DE INMUEBLES</v>
          </cell>
          <cell r="J97" t="str">
            <v>N/A</v>
          </cell>
          <cell r="K97">
            <v>9220</v>
          </cell>
          <cell r="L97">
            <v>5320</v>
          </cell>
          <cell r="N97">
            <v>43866</v>
          </cell>
          <cell r="Q97">
            <v>7893333</v>
          </cell>
          <cell r="S97" t="str">
            <v>1 PERSONA NATURAL</v>
          </cell>
          <cell r="T97" t="str">
            <v>3 CÉDULA DE CIUDADANÍA</v>
          </cell>
          <cell r="U97">
            <v>20572651</v>
          </cell>
          <cell r="W97" t="str">
            <v>11 NO SE DILIGENCIA INFORMACIÓN PARA ESTE FORMULARIO EN ESTE PERÍODO DE REPORTE</v>
          </cell>
          <cell r="X97" t="str">
            <v>N/A</v>
          </cell>
          <cell r="Y97" t="str">
            <v>PEÑA PINEDA MARIA UGENIA</v>
          </cell>
          <cell r="Z97" t="str">
            <v>6 NO CONSTITUYÓ GARANTÍAS</v>
          </cell>
          <cell r="AB97" t="str">
            <v>99999998 NO SE DILIGENCIA INFORMACIÓN PARA ESTE FORMULARIO EN ESTE PERÍODO DE REPORTE</v>
          </cell>
          <cell r="AE97" t="str">
            <v>PNN Chingaza</v>
          </cell>
          <cell r="AF97" t="str">
            <v>2 SUPERVISOR</v>
          </cell>
          <cell r="AG97" t="str">
            <v>3 CÉDULA DE CIUDADANÍA</v>
          </cell>
          <cell r="AH97">
            <v>11387082</v>
          </cell>
          <cell r="AI97" t="str">
            <v>JUAN CARLOS CLAVIJO FLOREZ</v>
          </cell>
          <cell r="AJ97">
            <v>296</v>
          </cell>
          <cell r="AK97" t="str">
            <v>3 NO PACTADOS</v>
          </cell>
          <cell r="AN97" t="str">
            <v>4 NO SE HA ADICIONADO NI EN VALOR y EN TIEMPO</v>
          </cell>
          <cell r="AO97">
            <v>0</v>
          </cell>
          <cell r="AP97">
            <v>0</v>
          </cell>
          <cell r="AR97">
            <v>0</v>
          </cell>
          <cell r="AT97">
            <v>43866</v>
          </cell>
          <cell r="AU97">
            <v>44165</v>
          </cell>
          <cell r="AW97" t="str">
            <v>2. NO</v>
          </cell>
          <cell r="AZ97" t="str">
            <v>2. NO</v>
          </cell>
          <cell r="BA97">
            <v>0</v>
          </cell>
          <cell r="BE97" t="str">
            <v>2020701501300003E</v>
          </cell>
          <cell r="BF97">
            <v>7893333</v>
          </cell>
          <cell r="BI97" t="str">
            <v>VIGENTE</v>
          </cell>
        </row>
        <row r="98">
          <cell r="A98" t="str">
            <v>AMP-OC45275-F-2020</v>
          </cell>
          <cell r="B98" t="str">
            <v>1 FONAM</v>
          </cell>
          <cell r="D98" t="str">
            <v>OC 45275</v>
          </cell>
          <cell r="E98" t="str">
            <v>ORGANIZACION TERPEL S.A.</v>
          </cell>
          <cell r="F98">
            <v>43881</v>
          </cell>
          <cell r="G98" t="str">
            <v>CONTRATO DE COMBUSTIBLES Y LUBRICANTES, SECTOR BOGOTA PNN SUMAPAZ-MEM 20207190000293.</v>
          </cell>
          <cell r="H98" t="str">
            <v>6 ACUERDO MARCO DE PRECIO</v>
          </cell>
          <cell r="I98" t="str">
            <v>21 ORDEN DE COMPRA</v>
          </cell>
          <cell r="J98" t="str">
            <v>N/A</v>
          </cell>
          <cell r="K98">
            <v>15820</v>
          </cell>
          <cell r="L98">
            <v>14420</v>
          </cell>
          <cell r="N98">
            <v>43881</v>
          </cell>
          <cell r="Q98">
            <v>16000000</v>
          </cell>
          <cell r="S98" t="str">
            <v>2 PERSONA JURIDICA</v>
          </cell>
          <cell r="T98" t="str">
            <v>1 NIT</v>
          </cell>
          <cell r="V98">
            <v>830095213</v>
          </cell>
          <cell r="X98" t="str">
            <v>N/A</v>
          </cell>
          <cell r="Y98" t="str">
            <v>ORGANIZACION TERPEL S.A.</v>
          </cell>
          <cell r="Z98" t="str">
            <v>6 NO CONSTITUYÓ GARANTÍAS</v>
          </cell>
          <cell r="AB98" t="str">
            <v>99999998 NO SE DILIGENCIA INFORMACIÓN PARA ESTE FORMULARIO EN ESTE PERÍODO DE REPORTE</v>
          </cell>
          <cell r="AE98" t="str">
            <v>PNN Sumapaz</v>
          </cell>
          <cell r="AF98" t="str">
            <v>2 SUPERVISOR</v>
          </cell>
          <cell r="AG98" t="str">
            <v>3 CÉDULA DE CIUDADANÍA</v>
          </cell>
          <cell r="AH98">
            <v>79531595</v>
          </cell>
          <cell r="AI98" t="str">
            <v>MARCO EUTIMIO PARDO PARDO</v>
          </cell>
          <cell r="AJ98">
            <v>311</v>
          </cell>
          <cell r="AK98" t="str">
            <v>3 NO PACTADOS</v>
          </cell>
          <cell r="AN98" t="str">
            <v>4 NO SE HA ADICIONADO NI EN VALOR y EN TIEMPO</v>
          </cell>
          <cell r="AO98">
            <v>0</v>
          </cell>
          <cell r="AP98">
            <v>0</v>
          </cell>
          <cell r="AR98">
            <v>0</v>
          </cell>
          <cell r="AT98">
            <v>43881</v>
          </cell>
          <cell r="AU98">
            <v>44195</v>
          </cell>
          <cell r="AW98" t="str">
            <v>2. NO</v>
          </cell>
          <cell r="AZ98" t="str">
            <v>2. NO</v>
          </cell>
          <cell r="BA98">
            <v>0</v>
          </cell>
          <cell r="BE98" t="str">
            <v>2020701502300016E</v>
          </cell>
          <cell r="BF98">
            <v>16000000</v>
          </cell>
          <cell r="BH98" t="str">
            <v>https://www.colombiacompra.gov.co/tienda-virtual-del-estado-colombiano/ordenes-compra/45275</v>
          </cell>
          <cell r="BI98" t="str">
            <v>VIGENTE</v>
          </cell>
          <cell r="BK98" t="str">
            <v>https://www.colombiacompra.gov.co/tienda-virtual-del-estado-colombiano/ordenes-compra/45275</v>
          </cell>
        </row>
        <row r="99">
          <cell r="A99" t="str">
            <v>AMP-OC45490-F-2020</v>
          </cell>
          <cell r="B99" t="str">
            <v>1 FONAM</v>
          </cell>
          <cell r="D99" t="str">
            <v>OC 45490</v>
          </cell>
          <cell r="E99" t="str">
            <v>ORGANIZACION TERPEL S.A.</v>
          </cell>
          <cell r="F99">
            <v>43886</v>
          </cell>
          <cell r="G99" t="str">
            <v>SUMINISTRO DE COMBUSTIBLE PARA EL PARQUE ASIGNADO SIERRA LA MACARENA CIUDAD VCIO DURANTE VIGENCIA 2020-MEM 20207170000573</v>
          </cell>
          <cell r="H99" t="str">
            <v>6 ACUERDO MARCO DE PRECIO</v>
          </cell>
          <cell r="I99" t="str">
            <v>21 ORDEN DE COMPRA</v>
          </cell>
          <cell r="J99" t="str">
            <v>N/A</v>
          </cell>
          <cell r="K99">
            <v>20120</v>
          </cell>
          <cell r="L99">
            <v>16920</v>
          </cell>
          <cell r="N99">
            <v>43887</v>
          </cell>
          <cell r="Q99">
            <v>7000004</v>
          </cell>
          <cell r="S99" t="str">
            <v>2 PERSONA JURIDICA</v>
          </cell>
          <cell r="T99" t="str">
            <v>1 NIT</v>
          </cell>
          <cell r="V99">
            <v>830095213</v>
          </cell>
          <cell r="X99" t="str">
            <v>N/A</v>
          </cell>
          <cell r="Y99" t="str">
            <v>ORGANIZACION TERPEL S.A.</v>
          </cell>
          <cell r="Z99" t="str">
            <v>6 NO CONSTITUYÓ GARANTÍAS</v>
          </cell>
          <cell r="AB99" t="str">
            <v>99999998 NO SE DILIGENCIA INFORMACIÓN PARA ESTE FORMULARIO EN ESTE PERÍODO DE REPORTE</v>
          </cell>
          <cell r="AE99" t="str">
            <v>PNN Serranía de la Macarena</v>
          </cell>
          <cell r="AF99" t="str">
            <v>2 SUPERVISOR</v>
          </cell>
          <cell r="AG99" t="str">
            <v>3 CÉDULA DE CIUDADANÍA</v>
          </cell>
          <cell r="AH99">
            <v>51935189</v>
          </cell>
          <cell r="AI99" t="str">
            <v>OLGA LUCIA RUIZ MORALES</v>
          </cell>
          <cell r="AJ99">
            <v>306</v>
          </cell>
          <cell r="AK99" t="str">
            <v>3 NO PACTADOS</v>
          </cell>
          <cell r="AN99" t="str">
            <v>4 NO SE HA ADICIONADO NI EN VALOR y EN TIEMPO</v>
          </cell>
          <cell r="AO99">
            <v>0</v>
          </cell>
          <cell r="AP99">
            <v>-1800000</v>
          </cell>
          <cell r="AR99">
            <v>0</v>
          </cell>
          <cell r="AT99">
            <v>43886</v>
          </cell>
          <cell r="AU99">
            <v>44195</v>
          </cell>
          <cell r="AW99" t="str">
            <v>2. NO</v>
          </cell>
          <cell r="AZ99" t="str">
            <v>2. NO</v>
          </cell>
          <cell r="BA99">
            <v>0</v>
          </cell>
          <cell r="BE99" t="str">
            <v>2020701502300017E</v>
          </cell>
          <cell r="BF99">
            <v>5200004</v>
          </cell>
          <cell r="BH99" t="str">
            <v>https://www.colombiacompra.gov.co/tienda-virtual-del-estado-colombiano/ordenes-compra/45490</v>
          </cell>
          <cell r="BI99" t="str">
            <v>VIGENTE</v>
          </cell>
          <cell r="BK99" t="str">
            <v>https://www.colombiacompra.gov.co/tienda-virtual-del-estado-colombiano/ordenes-compra/45490</v>
          </cell>
        </row>
        <row r="100">
          <cell r="A100" t="str">
            <v>AMP-OC454905-F-2020</v>
          </cell>
          <cell r="B100" t="str">
            <v>1 FONAM</v>
          </cell>
          <cell r="D100" t="str">
            <v>OC 45490</v>
          </cell>
          <cell r="E100" t="str">
            <v>ORGANIZACION TERPEL S.A.</v>
          </cell>
          <cell r="F100">
            <v>43886</v>
          </cell>
          <cell r="G100" t="str">
            <v>SUMINISTRO DE COMBUSTIBLE PARA EL PARQUE ASIGNADO SIERRA LA MACARENA CIUDAD VCIO DURANTE VIGENCIA 2020-MEM 20207170000573</v>
          </cell>
          <cell r="H100" t="str">
            <v>6 ACUERDO MARCO DE PRECIO</v>
          </cell>
          <cell r="I100" t="str">
            <v>21 ORDEN DE COMPRA</v>
          </cell>
          <cell r="J100" t="str">
            <v>N/A</v>
          </cell>
          <cell r="K100">
            <v>19220</v>
          </cell>
          <cell r="L100">
            <v>17020</v>
          </cell>
          <cell r="N100">
            <v>43887</v>
          </cell>
          <cell r="Q100">
            <v>4000000</v>
          </cell>
          <cell r="S100" t="str">
            <v>2 PERSONA JURIDICA</v>
          </cell>
          <cell r="T100" t="str">
            <v>1 NIT</v>
          </cell>
          <cell r="V100">
            <v>830095213</v>
          </cell>
          <cell r="X100" t="str">
            <v>N/A</v>
          </cell>
          <cell r="Y100" t="str">
            <v>ORGANIZACION TERPEL S.A.</v>
          </cell>
          <cell r="Z100" t="str">
            <v>6 NO CONSTITUYÓ GARANTÍAS</v>
          </cell>
          <cell r="AB100" t="str">
            <v>99999998 NO SE DILIGENCIA INFORMACIÓN PARA ESTE FORMULARIO EN ESTE PERÍODO DE REPORTE</v>
          </cell>
          <cell r="AE100" t="str">
            <v>PNN Tinigua</v>
          </cell>
          <cell r="AF100" t="str">
            <v>2 SUPERVISOR</v>
          </cell>
          <cell r="AG100" t="str">
            <v>3 CÉDULA DE CIUDADANÍA</v>
          </cell>
          <cell r="AH100">
            <v>93291822</v>
          </cell>
          <cell r="AI100" t="str">
            <v>QUERUBIN RODRIGUEZ PINILLA</v>
          </cell>
          <cell r="AJ100">
            <v>306</v>
          </cell>
          <cell r="AK100" t="str">
            <v>3 NO PACTADOS</v>
          </cell>
          <cell r="AN100" t="str">
            <v>1 ADICIÓN EN VALOR (DIFERENTE A PRÓRROGAS)</v>
          </cell>
          <cell r="AO100">
            <v>0</v>
          </cell>
          <cell r="AP100">
            <v>-2000000</v>
          </cell>
          <cell r="AQ100">
            <v>44034</v>
          </cell>
          <cell r="AR100">
            <v>0</v>
          </cell>
          <cell r="AT100">
            <v>43886</v>
          </cell>
          <cell r="AU100">
            <v>44195</v>
          </cell>
          <cell r="AW100" t="str">
            <v>2. NO</v>
          </cell>
          <cell r="AZ100" t="str">
            <v>1. SI</v>
          </cell>
          <cell r="BA100">
            <v>0</v>
          </cell>
          <cell r="BD100" t="str">
            <v>SE REALIZA REDUCCION EN 2 MILLONES FECHA 22 DE JULIO- PNN TINIGUA</v>
          </cell>
          <cell r="BE100" t="str">
            <v>2020701502300017E</v>
          </cell>
          <cell r="BF100">
            <v>2000000</v>
          </cell>
          <cell r="BH100" t="str">
            <v>https://www.colombiacompra.gov.co/tienda-virtual-del-estado-colombiano/ordenes-compra/45490</v>
          </cell>
          <cell r="BI100" t="str">
            <v>VIGENTE</v>
          </cell>
          <cell r="BK100" t="str">
            <v>https://www.colombiacompra.gov.co/tienda-virtual-del-estado-colombiano/ordenes-compra/45490</v>
          </cell>
        </row>
        <row r="101">
          <cell r="A101" t="str">
            <v>AMP-OC45504-F-2020</v>
          </cell>
          <cell r="B101" t="str">
            <v>1 FONAM</v>
          </cell>
          <cell r="D101" t="str">
            <v>OC 45504</v>
          </cell>
          <cell r="E101" t="str">
            <v>BIG PASS S.A.S</v>
          </cell>
          <cell r="F101">
            <v>43887</v>
          </cell>
          <cell r="G101" t="str">
            <v>CONTRATO DE COMBUSTIBLES Y LUBRICANTES, SECTOR META PNN SUMAPAZ-MEM 20207190000303.</v>
          </cell>
          <cell r="H101" t="str">
            <v>6 ACUERDO MARCO DE PRECIO</v>
          </cell>
          <cell r="I101" t="str">
            <v>21 ORDEN DE COMPRA</v>
          </cell>
          <cell r="J101" t="str">
            <v>N/A</v>
          </cell>
          <cell r="K101">
            <v>16020</v>
          </cell>
          <cell r="L101">
            <v>17820</v>
          </cell>
          <cell r="N101">
            <v>43887</v>
          </cell>
          <cell r="Q101">
            <v>5000000</v>
          </cell>
          <cell r="S101" t="str">
            <v>2 PERSONA JURIDICA</v>
          </cell>
          <cell r="T101" t="str">
            <v>1 NIT</v>
          </cell>
          <cell r="V101">
            <v>800112214</v>
          </cell>
          <cell r="X101" t="str">
            <v>N/A</v>
          </cell>
          <cell r="Y101" t="str">
            <v>BIG PASS S.A.S</v>
          </cell>
          <cell r="Z101" t="str">
            <v>6 NO CONSTITUYÓ GARANTÍAS</v>
          </cell>
          <cell r="AB101" t="str">
            <v>99999998 NO SE DILIGENCIA INFORMACIÓN PARA ESTE FORMULARIO EN ESTE PERÍODO DE REPORTE</v>
          </cell>
          <cell r="AE101" t="str">
            <v>PNN Sumapaz</v>
          </cell>
          <cell r="AF101" t="str">
            <v>2 SUPERVISOR</v>
          </cell>
          <cell r="AG101" t="str">
            <v>3 CÉDULA DE CIUDADANÍA</v>
          </cell>
          <cell r="AH101">
            <v>79531595</v>
          </cell>
          <cell r="AI101" t="str">
            <v>MARCO EUTIMIO PARDO PARDO</v>
          </cell>
          <cell r="AJ101">
            <v>305</v>
          </cell>
          <cell r="AK101" t="str">
            <v>3 NO PACTADOS</v>
          </cell>
          <cell r="AN101" t="str">
            <v>4 NO SE HA ADICIONADO NI EN VALOR y EN TIEMPO</v>
          </cell>
          <cell r="AO101">
            <v>0</v>
          </cell>
          <cell r="AP101">
            <v>0</v>
          </cell>
          <cell r="AR101">
            <v>0</v>
          </cell>
          <cell r="AT101">
            <v>43887</v>
          </cell>
          <cell r="AU101">
            <v>44195</v>
          </cell>
          <cell r="AW101" t="str">
            <v>2. NO</v>
          </cell>
          <cell r="AZ101" t="str">
            <v>2. NO</v>
          </cell>
          <cell r="BA101">
            <v>0</v>
          </cell>
          <cell r="BE101" t="str">
            <v>2020701502300018E</v>
          </cell>
          <cell r="BF101">
            <v>5000000</v>
          </cell>
          <cell r="BH101" t="str">
            <v>https://www.colombiacompra.gov.co/tienda-virtual-del-estado-colombiano/ordenes-compra/45504</v>
          </cell>
          <cell r="BI101" t="str">
            <v>VIGENTE</v>
          </cell>
          <cell r="BK101" t="str">
            <v>https://www.colombiacompra.gov.co/tienda-virtual-del-estado-colombiano/ordenes-compra/45504</v>
          </cell>
        </row>
        <row r="102">
          <cell r="A102" t="str">
            <v>AMP-OC45513-F-2020</v>
          </cell>
          <cell r="B102" t="str">
            <v>1 FONAM</v>
          </cell>
          <cell r="D102" t="str">
            <v>OC 45513</v>
          </cell>
          <cell r="E102" t="str">
            <v>ORGANIZACION TERPEL S.A.</v>
          </cell>
          <cell r="F102">
            <v>43887</v>
          </cell>
          <cell r="G102" t="str">
            <v>SUMINISTRO DE COMBUSTIBLE PARA LA CIUDAD DE NEIVA VIGENCIA 2020-MEM 20207180000653.</v>
          </cell>
          <cell r="H102" t="str">
            <v>6 ACUERDO MARCO DE PRECIO</v>
          </cell>
          <cell r="I102" t="str">
            <v>21 ORDEN DE COMPRA</v>
          </cell>
          <cell r="J102" t="str">
            <v>N/A</v>
          </cell>
          <cell r="K102">
            <v>17620</v>
          </cell>
          <cell r="L102">
            <v>17920</v>
          </cell>
          <cell r="N102">
            <v>43887</v>
          </cell>
          <cell r="Q102">
            <v>12788087</v>
          </cell>
          <cell r="S102" t="str">
            <v>2 PERSONA JURIDICA</v>
          </cell>
          <cell r="T102" t="str">
            <v>1 NIT</v>
          </cell>
          <cell r="V102">
            <v>830095213</v>
          </cell>
          <cell r="X102" t="str">
            <v>N/A</v>
          </cell>
          <cell r="Y102" t="str">
            <v>ORGANIZACION TERPEL S.A.</v>
          </cell>
          <cell r="Z102" t="str">
            <v>6 NO CONSTITUYÓ GARANTÍAS</v>
          </cell>
          <cell r="AB102" t="str">
            <v>99999998 NO SE DILIGENCIA INFORMACIÓN PARA ESTE FORMULARIO EN ESTE PERÍODO DE REPORTE</v>
          </cell>
          <cell r="AE102" t="str">
            <v>PNN Cordillera de los Picachos</v>
          </cell>
          <cell r="AF102" t="str">
            <v>2 SUPERVISOR</v>
          </cell>
          <cell r="AG102" t="str">
            <v>3 CÉDULA DE CIUDADANÍA</v>
          </cell>
          <cell r="AH102">
            <v>52423663</v>
          </cell>
          <cell r="AI102" t="str">
            <v>LUZ ADRIANA MALAVER ROJAS</v>
          </cell>
          <cell r="AJ102">
            <v>305</v>
          </cell>
          <cell r="AK102" t="str">
            <v>3 NO PACTADOS</v>
          </cell>
          <cell r="AN102" t="str">
            <v>1 ADICIÓN EN VALOR (DIFERENTE A PRÓRROGAS)</v>
          </cell>
          <cell r="AO102">
            <v>1</v>
          </cell>
          <cell r="AP102">
            <v>-6000000</v>
          </cell>
          <cell r="AQ102">
            <v>44035</v>
          </cell>
          <cell r="AR102">
            <v>0</v>
          </cell>
          <cell r="AT102">
            <v>43887</v>
          </cell>
          <cell r="AU102">
            <v>44195</v>
          </cell>
          <cell r="AW102" t="str">
            <v>2. NO</v>
          </cell>
          <cell r="AZ102" t="str">
            <v>1. SI</v>
          </cell>
          <cell r="BA102">
            <v>0</v>
          </cell>
          <cell r="BD102" t="str">
            <v>SE REALIZA REDUCCION EN 6 MILLONES FECHA 23 DE JULIO</v>
          </cell>
          <cell r="BE102" t="str">
            <v>2020701502300019E</v>
          </cell>
          <cell r="BF102">
            <v>6788087</v>
          </cell>
          <cell r="BH102" t="str">
            <v>https://www.colombiacompra.gov.co/tienda-virtual-del-estado-colombiano/ordenes-compra/45513</v>
          </cell>
          <cell r="BI102" t="str">
            <v>VIGENTE</v>
          </cell>
          <cell r="BK102" t="str">
            <v>https://www.colombiacompra.gov.co/tienda-virtual-del-estado-colombiano/ordenes-compra/45513</v>
          </cell>
        </row>
        <row r="103">
          <cell r="A103" t="str">
            <v>AMP-OC45735-F-2020</v>
          </cell>
          <cell r="B103" t="str">
            <v>1 FONAM</v>
          </cell>
          <cell r="D103" t="str">
            <v>OC 45735</v>
          </cell>
          <cell r="E103" t="str">
            <v>ORGANIZACION TERPEL S.A.</v>
          </cell>
          <cell r="F103">
            <v>43893</v>
          </cell>
          <cell r="G103" t="str">
            <v>Suministro de combustible (Gasolina corriente, Diésel) en la ciudad de Bogotá D.C para el parque automotor del Parque Nacional Natural Chingaza de conformidad con lo estipulado en el Acuerdo Marco de Precios.</v>
          </cell>
          <cell r="H103" t="str">
            <v>6 ACUERDO MARCO DE PRECIO</v>
          </cell>
          <cell r="I103" t="str">
            <v>21 ORDEN DE COMPRA</v>
          </cell>
          <cell r="J103" t="str">
            <v>N/A</v>
          </cell>
          <cell r="K103" t="str">
            <v>28320-29520</v>
          </cell>
          <cell r="L103" t="str">
            <v>19320-19420</v>
          </cell>
          <cell r="N103">
            <v>43893</v>
          </cell>
          <cell r="Q103">
            <v>74330000</v>
          </cell>
          <cell r="S103" t="str">
            <v>2 PERSONA JURIDICA</v>
          </cell>
          <cell r="T103" t="str">
            <v>1 NIT</v>
          </cell>
          <cell r="V103">
            <v>830095213</v>
          </cell>
          <cell r="X103" t="str">
            <v>N/A</v>
          </cell>
          <cell r="Y103" t="str">
            <v>ORGANIZACION TERPEL S.A.</v>
          </cell>
          <cell r="Z103" t="str">
            <v>6 NO CONSTITUYÓ GARANTÍAS</v>
          </cell>
          <cell r="AB103" t="str">
            <v>99999998 NO SE DILIGENCIA INFORMACIÓN PARA ESTE FORMULARIO EN ESTE PERÍODO DE REPORTE</v>
          </cell>
          <cell r="AE103" t="str">
            <v>PNN Chingaza</v>
          </cell>
          <cell r="AF103" t="str">
            <v>2 SUPERVISOR</v>
          </cell>
          <cell r="AG103" t="str">
            <v>3 CÉDULA DE CIUDADANÍA</v>
          </cell>
          <cell r="AH103">
            <v>11387082</v>
          </cell>
          <cell r="AI103" t="str">
            <v>JUAN CARLOS CLAVIJO FLOREZ</v>
          </cell>
          <cell r="AJ103">
            <v>298</v>
          </cell>
          <cell r="AK103" t="str">
            <v>3 NO PACTADOS</v>
          </cell>
          <cell r="AN103" t="str">
            <v>1 ADICIÓN EN VALOR (DIFERENTE A PRÓRROGAS)</v>
          </cell>
          <cell r="AO103">
            <v>0</v>
          </cell>
          <cell r="AP103">
            <v>-20000000</v>
          </cell>
          <cell r="AQ103">
            <v>44034</v>
          </cell>
          <cell r="AR103">
            <v>0</v>
          </cell>
          <cell r="AT103">
            <v>43893</v>
          </cell>
          <cell r="AU103">
            <v>44195</v>
          </cell>
          <cell r="AW103" t="str">
            <v>2. NO</v>
          </cell>
          <cell r="AZ103" t="str">
            <v>1. SI</v>
          </cell>
          <cell r="BA103">
            <v>0</v>
          </cell>
          <cell r="BD103" t="str">
            <v>SE REALIZA REDUCCION EN 20 MILLONES FECHA 22 DE JULIO</v>
          </cell>
          <cell r="BE103" t="str">
            <v>2020701502300001E</v>
          </cell>
          <cell r="BF103">
            <v>54330000</v>
          </cell>
          <cell r="BH103" t="str">
            <v>https://www.colombiacompra.gov.co/tienda-virtual-del-estado-colombiano/ordenes-compra/45735</v>
          </cell>
          <cell r="BI103" t="str">
            <v>VIGENTE</v>
          </cell>
          <cell r="BK103" t="str">
            <v>https://www.colombiacompra.gov.co/tienda-virtual-del-estado-colombiano/ordenes-compra/45735</v>
          </cell>
        </row>
        <row r="104">
          <cell r="A104" t="str">
            <v>AMP-OC45841-F-2020</v>
          </cell>
          <cell r="B104" t="str">
            <v>1 FONAM</v>
          </cell>
          <cell r="D104" t="str">
            <v>OC 45841</v>
          </cell>
          <cell r="E104" t="str">
            <v>SUBATOURS SAS</v>
          </cell>
          <cell r="F104">
            <v>43896</v>
          </cell>
          <cell r="G104" t="str">
            <v>Suministro de tiquetes aéreos nacionales para el desplazamiento de funcionarios y contratistas de Parques Nacionales Naturales de Colombia, principalmente de la Dirección Territorial Orinoquía y sus áreas adscritas (Parques Nacionales Naturales de Tinigua, Cordillera de los Picachos, Sierra de la Macarena y El Tuparro), durante la vigencia 2020 mediante la modalidad de Acuerdo Marco de Precios.</v>
          </cell>
          <cell r="H104" t="str">
            <v>6 ACUERDO MARCO DE PRECIO</v>
          </cell>
          <cell r="I104" t="str">
            <v>21 ORDEN DE COMPRA</v>
          </cell>
          <cell r="J104" t="str">
            <v>N/A</v>
          </cell>
          <cell r="K104" t="str">
            <v>12420-12520-12620-12720-10420-10520-10620-10720-12220-12320-17120-17220</v>
          </cell>
          <cell r="L104" t="str">
            <v>20820 AL 22020</v>
          </cell>
          <cell r="N104">
            <v>43896</v>
          </cell>
          <cell r="Q104">
            <v>38415116</v>
          </cell>
          <cell r="S104" t="str">
            <v>2 PERSONA JURIDICA</v>
          </cell>
          <cell r="T104" t="str">
            <v>1 NIT</v>
          </cell>
          <cell r="V104">
            <v>800075003</v>
          </cell>
          <cell r="X104" t="str">
            <v>N/A</v>
          </cell>
          <cell r="Y104" t="str">
            <v>SUBATOURS SAS</v>
          </cell>
          <cell r="Z104" t="str">
            <v>6 NO CONSTITUYÓ GARANTÍAS</v>
          </cell>
          <cell r="AB104" t="str">
            <v>99999998 NO SE DILIGENCIA INFORMACIÓN PARA ESTE FORMULARIO EN ESTE PERÍODO DE REPORTE</v>
          </cell>
          <cell r="AE104" t="str">
            <v xml:space="preserve">PNN Tinigua- PNN Tuparro- PNN Picachos- PNN Macarena </v>
          </cell>
          <cell r="AF104" t="str">
            <v>2 SUPERVISOR</v>
          </cell>
          <cell r="AG104" t="str">
            <v>3 CÉDULA DE CIUDADANÍA</v>
          </cell>
          <cell r="AH104">
            <v>14237801</v>
          </cell>
          <cell r="AI104" t="str">
            <v>EDGAR OLAYA OSPINA</v>
          </cell>
          <cell r="AJ104">
            <v>295</v>
          </cell>
          <cell r="AK104" t="str">
            <v>3 NO PACTADOS</v>
          </cell>
          <cell r="AN104" t="str">
            <v>1 ADICIÓN EN VALOR (DIFERENTE A PRÓRROGAS)</v>
          </cell>
          <cell r="AO104">
            <v>0</v>
          </cell>
          <cell r="AP104">
            <v>-10000000</v>
          </cell>
          <cell r="AQ104">
            <v>44033</v>
          </cell>
          <cell r="AR104">
            <v>0</v>
          </cell>
          <cell r="AT104">
            <v>43896</v>
          </cell>
          <cell r="AU104">
            <v>44195</v>
          </cell>
          <cell r="AW104" t="str">
            <v>2. NO</v>
          </cell>
          <cell r="AZ104" t="str">
            <v>2. NO</v>
          </cell>
          <cell r="BA104">
            <v>0</v>
          </cell>
          <cell r="BD104" t="str">
            <v>CONTRATO COMPARTIDO PNN TINIGUA  9.009.100 PNN MACARENA 8.490.000 PNN TUPARRO 14.916.000 PNN PICACHOS 6.000.016// REDUCION DE 10 MILLONES TINIGUA 3.000.000-MACARENA 2.122.500- TUPARRO 3.377.496 - PICACHOS 1.500.004</v>
          </cell>
          <cell r="BE104" t="str">
            <v>2020701502300002E</v>
          </cell>
          <cell r="BF104">
            <v>28415116</v>
          </cell>
          <cell r="BH104" t="str">
            <v>https://www.colombiacompra.gov.co/tienda-virtual-del-estado-colombiano/ordenes-compra/45841</v>
          </cell>
          <cell r="BI104" t="str">
            <v>VIGENTE</v>
          </cell>
          <cell r="BK104" t="str">
            <v>https://www.colombiacompra.gov.co/tienda-virtual-del-estado-colombiano/ordenes-compra/45841</v>
          </cell>
        </row>
        <row r="105">
          <cell r="A105" t="str">
            <v>AMP-OC45948-F-2020</v>
          </cell>
          <cell r="B105" t="str">
            <v>1 FONAM</v>
          </cell>
          <cell r="D105" t="str">
            <v>OC 45948</v>
          </cell>
          <cell r="E105" t="str">
            <v>SODEXO SERVICIOS DE BENEFICIOS E INCENTIVOS COLOMBIA S.A.</v>
          </cell>
          <cell r="F105">
            <v>43900</v>
          </cell>
          <cell r="G105" t="str">
            <v>Suministro de combustible (Gasolina corriente, Diésel) para el parque automotor del PNN Sierra de la Macarena a través de una estación de servicio ubicada en el Municipio de Granada - Meta, a través del Acuerdo Marco de Precios.</v>
          </cell>
          <cell r="H105" t="str">
            <v>6 ACUERDO MARCO DE PRECIO</v>
          </cell>
          <cell r="I105" t="str">
            <v>21 ORDEN DE COMPRA</v>
          </cell>
          <cell r="J105" t="str">
            <v>N/A</v>
          </cell>
          <cell r="K105">
            <v>20220</v>
          </cell>
          <cell r="L105">
            <v>23920</v>
          </cell>
          <cell r="N105">
            <v>43900</v>
          </cell>
          <cell r="Q105">
            <v>7000000</v>
          </cell>
          <cell r="S105" t="str">
            <v>2 PERSONA JURIDICA</v>
          </cell>
          <cell r="T105" t="str">
            <v>1 NIT</v>
          </cell>
          <cell r="V105">
            <v>800219876</v>
          </cell>
          <cell r="X105" t="str">
            <v>N/A</v>
          </cell>
          <cell r="Y105" t="str">
            <v>SODEXO SERVICIOS DE BENEFICIOS E INCENTIVOS COLOMBIA S.A.</v>
          </cell>
          <cell r="Z105" t="str">
            <v>6 NO CONSTITUYÓ GARANTÍAS</v>
          </cell>
          <cell r="AB105" t="str">
            <v>99999998 NO SE DILIGENCIA INFORMACIÓN PARA ESTE FORMULARIO EN ESTE PERÍODO DE REPORTE</v>
          </cell>
          <cell r="AE105" t="str">
            <v>PNN Serranía de la Macarena</v>
          </cell>
          <cell r="AF105" t="str">
            <v>2 SUPERVISOR</v>
          </cell>
          <cell r="AG105" t="str">
            <v>3 CÉDULA DE CIUDADANÍA</v>
          </cell>
          <cell r="AH105">
            <v>51935189</v>
          </cell>
          <cell r="AI105" t="str">
            <v>OLGA LUCIA RUIZ MORALES</v>
          </cell>
          <cell r="AJ105">
            <v>291</v>
          </cell>
          <cell r="AK105" t="str">
            <v>3 NO PACTADOS</v>
          </cell>
          <cell r="AN105" t="str">
            <v>4 NO SE HA ADICIONADO NI EN VALOR y EN TIEMPO</v>
          </cell>
          <cell r="AO105">
            <v>0</v>
          </cell>
          <cell r="AP105">
            <v>0</v>
          </cell>
          <cell r="AR105">
            <v>0</v>
          </cell>
          <cell r="AT105">
            <v>43900</v>
          </cell>
          <cell r="AU105">
            <v>44195</v>
          </cell>
          <cell r="AW105" t="str">
            <v>2. NO</v>
          </cell>
          <cell r="AZ105" t="str">
            <v>2. NO</v>
          </cell>
          <cell r="BA105">
            <v>0</v>
          </cell>
          <cell r="BE105" t="str">
            <v>2020701502300003E</v>
          </cell>
          <cell r="BF105">
            <v>7000000</v>
          </cell>
          <cell r="BH105" t="str">
            <v>https://www.colombiacompra.gov.co/tienda-virtual-del-estado-colombiano/ordenes-compra/45948</v>
          </cell>
          <cell r="BI105" t="str">
            <v>VIGENTE</v>
          </cell>
          <cell r="BK105" t="str">
            <v>https://www.colombiacompra.gov.co/tienda-virtual-del-estado-colombiano/ordenes-compra/45948</v>
          </cell>
        </row>
        <row r="106">
          <cell r="A106" t="str">
            <v>AMP-OC45972-F-2020</v>
          </cell>
          <cell r="B106" t="str">
            <v>1 FONAM</v>
          </cell>
          <cell r="D106" t="str">
            <v>OC 45972</v>
          </cell>
          <cell r="E106" t="str">
            <v>BIG PASS S.A.S</v>
          </cell>
          <cell r="F106">
            <v>43900</v>
          </cell>
          <cell r="G106" t="str">
            <v>Suministro de combustible (Gasolina Corriente, Diesel a través de valeras para el parque automotor asignado al PNN Tinigua a través de una estación de servicio ubicada en el municipio de Uribe.</v>
          </cell>
          <cell r="H106" t="str">
            <v>6 ACUERDO MARCO DE PRECIO</v>
          </cell>
          <cell r="I106" t="str">
            <v>21 ORDEN DE COMPRA</v>
          </cell>
          <cell r="J106" t="str">
            <v>N/A</v>
          </cell>
          <cell r="K106">
            <v>19420</v>
          </cell>
          <cell r="L106">
            <v>24020</v>
          </cell>
          <cell r="N106">
            <v>43900</v>
          </cell>
          <cell r="Q106">
            <v>4000000</v>
          </cell>
          <cell r="S106" t="str">
            <v>2 PERSONA JURIDICA</v>
          </cell>
          <cell r="T106" t="str">
            <v>1 NIT</v>
          </cell>
          <cell r="V106">
            <v>800112214</v>
          </cell>
          <cell r="X106" t="str">
            <v>N/A</v>
          </cell>
          <cell r="Y106" t="str">
            <v>BIG PASS S.A.S</v>
          </cell>
          <cell r="Z106" t="str">
            <v>6 NO CONSTITUYÓ GARANTÍAS</v>
          </cell>
          <cell r="AB106" t="str">
            <v>99999998 NO SE DILIGENCIA INFORMACIÓN PARA ESTE FORMULARIO EN ESTE PERÍODO DE REPORTE</v>
          </cell>
          <cell r="AE106" t="str">
            <v>PNN Tinigua</v>
          </cell>
          <cell r="AF106" t="str">
            <v>2 SUPERVISOR</v>
          </cell>
          <cell r="AG106" t="str">
            <v>3 CÉDULA DE CIUDADANÍA</v>
          </cell>
          <cell r="AH106">
            <v>93291822</v>
          </cell>
          <cell r="AI106" t="str">
            <v>QUERUBIN RODRIGUEZ PINILLA</v>
          </cell>
          <cell r="AJ106">
            <v>260</v>
          </cell>
          <cell r="AK106" t="str">
            <v>3 NO PACTADOS</v>
          </cell>
          <cell r="AN106" t="str">
            <v>2 ADICIÓN EN TIEMPO (PRÓRROGAS)</v>
          </cell>
          <cell r="AO106">
            <v>0</v>
          </cell>
          <cell r="AP106">
            <v>0</v>
          </cell>
          <cell r="AQ106">
            <v>43962</v>
          </cell>
          <cell r="AR106">
            <v>228</v>
          </cell>
          <cell r="AT106">
            <v>43900</v>
          </cell>
          <cell r="AU106">
            <v>44195</v>
          </cell>
          <cell r="AW106" t="str">
            <v>2. NO</v>
          </cell>
          <cell r="AZ106" t="str">
            <v>1. SI</v>
          </cell>
          <cell r="BA106">
            <v>0</v>
          </cell>
          <cell r="BD106" t="str">
            <v>PRORROGA POR 228 DIAS CON FECHA DEL 11 DE MAYO</v>
          </cell>
          <cell r="BE106" t="str">
            <v>2020701502300004E</v>
          </cell>
          <cell r="BF106">
            <v>4000000</v>
          </cell>
          <cell r="BH106" t="str">
            <v>https://www.colombiacompra.gov.co/tienda-virtual-del-estado-colombiano/ordenes-compra/45972</v>
          </cell>
          <cell r="BI106" t="str">
            <v>VIGENTE</v>
          </cell>
          <cell r="BK106" t="str">
            <v>https://www.colombiacompra.gov.co/tienda-virtual-del-estado-colombiano/ordenes-compra/45972</v>
          </cell>
        </row>
        <row r="107">
          <cell r="A107" t="str">
            <v>AMP-OC46216-F-2020</v>
          </cell>
          <cell r="B107" t="str">
            <v>1 FONAM</v>
          </cell>
          <cell r="D107" t="str">
            <v>OC 46216</v>
          </cell>
          <cell r="E107" t="str">
            <v>BIG PASS S.A.S</v>
          </cell>
          <cell r="F107">
            <v>43906</v>
          </cell>
          <cell r="G107" t="str">
            <v>Combustible (Gasolina Corriente, Diesel) a través de valeras para el parque automotor asignado al DNMI Cinaruco a través de una estación de servicio ubicada en el municipio de Cravo Norte, Tame- Arauca, de conformidad con el Acuerdo Marco de Precios.</v>
          </cell>
          <cell r="H107" t="str">
            <v>6 ACUERDO MARCO DE PRECIO</v>
          </cell>
          <cell r="I107" t="str">
            <v>21 ORDEN DE COMPRA</v>
          </cell>
          <cell r="J107" t="str">
            <v>N/A</v>
          </cell>
          <cell r="K107" t="str">
            <v>14920-15020</v>
          </cell>
          <cell r="L107" t="str">
            <v>26320-26420</v>
          </cell>
          <cell r="N107">
            <v>43906</v>
          </cell>
          <cell r="Q107">
            <v>3000000</v>
          </cell>
          <cell r="S107" t="str">
            <v>2 PERSONA JURIDICA</v>
          </cell>
          <cell r="T107" t="str">
            <v>1 NIT</v>
          </cell>
          <cell r="V107">
            <v>800112214</v>
          </cell>
          <cell r="X107" t="str">
            <v>N/A</v>
          </cell>
          <cell r="Y107" t="str">
            <v>BIG PASS S.A.S</v>
          </cell>
          <cell r="Z107" t="str">
            <v>6 NO CONSTITUYÓ GARANTÍAS</v>
          </cell>
          <cell r="AB107" t="str">
            <v>99999998 NO SE DILIGENCIA INFORMACIÓN PARA ESTE FORMULARIO EN ESTE PERÍODO DE REPORTE</v>
          </cell>
          <cell r="AE107" t="str">
            <v>DNMI Cinaruco</v>
          </cell>
          <cell r="AF107" t="str">
            <v>2 SUPERVISOR</v>
          </cell>
          <cell r="AG107" t="str">
            <v>3 CÉDULA DE CIUDADANÍA</v>
          </cell>
          <cell r="AH107">
            <v>14237801</v>
          </cell>
          <cell r="AI107" t="str">
            <v>EDGAR OLAYA OSPINA</v>
          </cell>
          <cell r="AJ107">
            <v>285</v>
          </cell>
          <cell r="AK107" t="str">
            <v>3 NO PACTADOS</v>
          </cell>
          <cell r="AN107" t="str">
            <v>4 NO SE HA ADICIONADO NI EN VALOR y EN TIEMPO</v>
          </cell>
          <cell r="AO107">
            <v>0</v>
          </cell>
          <cell r="AP107">
            <v>0</v>
          </cell>
          <cell r="AR107">
            <v>0</v>
          </cell>
          <cell r="AT107">
            <v>43906</v>
          </cell>
          <cell r="AU107">
            <v>44196</v>
          </cell>
          <cell r="AW107" t="str">
            <v>2. NO</v>
          </cell>
          <cell r="AZ107" t="str">
            <v>2. NO</v>
          </cell>
          <cell r="BA107">
            <v>0</v>
          </cell>
          <cell r="BE107" t="str">
            <v>2020701502300005E</v>
          </cell>
          <cell r="BF107">
            <v>3000000</v>
          </cell>
          <cell r="BH107" t="str">
            <v>https://www.colombiacompra.gov.co/tienda-virtual-del-estado-colombiano/ordenes-compra/46216</v>
          </cell>
          <cell r="BI107" t="str">
            <v>VIGENTE</v>
          </cell>
          <cell r="BK107" t="str">
            <v>https://www.colombiacompra.gov.co/tienda-virtual-del-estado-colombiano/ordenes-compra/46216</v>
          </cell>
        </row>
        <row r="108">
          <cell r="A108" t="str">
            <v>AMP-OC46213-F-2020</v>
          </cell>
          <cell r="B108" t="str">
            <v>1 FONAM</v>
          </cell>
          <cell r="D108" t="str">
            <v>OC 46213</v>
          </cell>
          <cell r="E108" t="str">
            <v>SODEXO SERVICIOS DE BENEFICIOS E INCENTIVOS COLOMBIA S.A.</v>
          </cell>
          <cell r="F108">
            <v>43906</v>
          </cell>
          <cell r="G108" t="str">
            <v>Combustible (Gasolina corriente, Diésel) para el parque automotor asignado al Parque Nacional Natural Chingaza en Municipio de Gachalá - Cundinamarca - de conformidad con el Acuerdo Marco de Precios</v>
          </cell>
          <cell r="H108" t="str">
            <v>6 ACUERDO MARCO DE PRECIO</v>
          </cell>
          <cell r="I108" t="str">
            <v>21 ORDEN DE COMPRA</v>
          </cell>
          <cell r="J108" t="str">
            <v>N/A</v>
          </cell>
          <cell r="K108">
            <v>30020</v>
          </cell>
          <cell r="L108">
            <v>26520</v>
          </cell>
          <cell r="N108">
            <v>43906</v>
          </cell>
          <cell r="Q108">
            <v>4000000</v>
          </cell>
          <cell r="S108" t="str">
            <v>2 PERSONA JURIDICA</v>
          </cell>
          <cell r="T108" t="str">
            <v>1 NIT</v>
          </cell>
          <cell r="V108">
            <v>800219876</v>
          </cell>
          <cell r="X108" t="str">
            <v>N/A</v>
          </cell>
          <cell r="Y108" t="str">
            <v>SODEXO SERVICIOS DE BENEFICIOS E INCENTIVOS COLOMBIA S.A.</v>
          </cell>
          <cell r="Z108" t="str">
            <v>6 NO CONSTITUYÓ GARANTÍAS</v>
          </cell>
          <cell r="AB108" t="str">
            <v>99999998 NO SE DILIGENCIA INFORMACIÓN PARA ESTE FORMULARIO EN ESTE PERÍODO DE REPORTE</v>
          </cell>
          <cell r="AE108" t="str">
            <v>PNN Chingaza</v>
          </cell>
          <cell r="AF108" t="str">
            <v>2 SUPERVISOR</v>
          </cell>
          <cell r="AG108" t="str">
            <v>3 CÉDULA DE CIUDADANÍA</v>
          </cell>
          <cell r="AH108">
            <v>11387082</v>
          </cell>
          <cell r="AI108" t="str">
            <v>JUAN CARLOS CLAVIJO FLOREZ</v>
          </cell>
          <cell r="AJ108">
            <v>285</v>
          </cell>
          <cell r="AK108" t="str">
            <v>3 NO PACTADOS</v>
          </cell>
          <cell r="AN108" t="str">
            <v>4 NO SE HA ADICIONADO NI EN VALOR y EN TIEMPO</v>
          </cell>
          <cell r="AO108">
            <v>0</v>
          </cell>
          <cell r="AP108">
            <v>0</v>
          </cell>
          <cell r="AR108">
            <v>0</v>
          </cell>
          <cell r="AT108">
            <v>43906</v>
          </cell>
          <cell r="AU108">
            <v>44196</v>
          </cell>
          <cell r="AW108" t="str">
            <v>2. NO</v>
          </cell>
          <cell r="AZ108" t="str">
            <v>2. NO</v>
          </cell>
          <cell r="BA108">
            <v>0</v>
          </cell>
          <cell r="BE108" t="str">
            <v>2020701502300006E</v>
          </cell>
          <cell r="BF108">
            <v>4000000</v>
          </cell>
          <cell r="BH108" t="str">
            <v>https://www.colombiacompra.gov.co/tienda-virtual-del-estado-colombiano/ordenes-compra/46213</v>
          </cell>
          <cell r="BI108" t="str">
            <v>VIGENTE</v>
          </cell>
          <cell r="BK108" t="str">
            <v>https://www.colombiacompra.gov.co/tienda-virtual-del-estado-colombiano/ordenes-compra/46213</v>
          </cell>
        </row>
        <row r="109">
          <cell r="A109" t="str">
            <v>AMP-OC46215-F-2020</v>
          </cell>
          <cell r="B109" t="str">
            <v>1 FONAM</v>
          </cell>
          <cell r="D109" t="str">
            <v>OC 46215</v>
          </cell>
          <cell r="E109" t="str">
            <v>DISTRACOM S.A.</v>
          </cell>
          <cell r="F109">
            <v>43906</v>
          </cell>
          <cell r="G109" t="str">
            <v>Combustible (Gasolina corriente, Diésel) para el parque automotor asignado al Parque Nacional Natural Chingaza en Municipio de Medina - Cundinamarca - a través del Acuerdo Marco de Precios</v>
          </cell>
          <cell r="H109" t="str">
            <v>6 ACUERDO MARCO DE PRECIO</v>
          </cell>
          <cell r="I109" t="str">
            <v>21 ORDEN DE COMPRA</v>
          </cell>
          <cell r="J109" t="str">
            <v>N/A</v>
          </cell>
          <cell r="K109">
            <v>30120</v>
          </cell>
          <cell r="L109">
            <v>26620</v>
          </cell>
          <cell r="N109">
            <v>43906</v>
          </cell>
          <cell r="Q109">
            <v>3000000</v>
          </cell>
          <cell r="S109" t="str">
            <v>2 PERSONA JURIDICA</v>
          </cell>
          <cell r="T109" t="str">
            <v>1 NIT</v>
          </cell>
          <cell r="V109">
            <v>811009788</v>
          </cell>
          <cell r="X109" t="str">
            <v>N/A</v>
          </cell>
          <cell r="Y109" t="str">
            <v>DISTRACOM S.A.</v>
          </cell>
          <cell r="Z109" t="str">
            <v>6 NO CONSTITUYÓ GARANTÍAS</v>
          </cell>
          <cell r="AB109" t="str">
            <v>99999998 NO SE DILIGENCIA INFORMACIÓN PARA ESTE FORMULARIO EN ESTE PERÍODO DE REPORTE</v>
          </cell>
          <cell r="AE109" t="str">
            <v>PNN Chingaza</v>
          </cell>
          <cell r="AF109" t="str">
            <v>2 SUPERVISOR</v>
          </cell>
          <cell r="AG109" t="str">
            <v>3 CÉDULA DE CIUDADANÍA</v>
          </cell>
          <cell r="AH109">
            <v>11387082</v>
          </cell>
          <cell r="AI109" t="str">
            <v>JUAN CARLOS CLAVIJO FLOREZ</v>
          </cell>
          <cell r="AJ109">
            <v>285</v>
          </cell>
          <cell r="AK109" t="str">
            <v>3 NO PACTADOS</v>
          </cell>
          <cell r="AN109" t="str">
            <v>1 ADICIÓN EN VALOR (DIFERENTE A PRÓRROGAS)</v>
          </cell>
          <cell r="AO109">
            <v>1</v>
          </cell>
          <cell r="AP109">
            <v>1500000</v>
          </cell>
          <cell r="AQ109">
            <v>44019</v>
          </cell>
          <cell r="AR109">
            <v>0</v>
          </cell>
          <cell r="AT109">
            <v>43906</v>
          </cell>
          <cell r="AU109">
            <v>44196</v>
          </cell>
          <cell r="AW109" t="str">
            <v>2. NO</v>
          </cell>
          <cell r="AZ109" t="str">
            <v>1. SI</v>
          </cell>
          <cell r="BA109">
            <v>0</v>
          </cell>
          <cell r="BD109" t="str">
            <v>ADICION EN 1.500.000 DEL 07 DE JULIO</v>
          </cell>
          <cell r="BE109" t="str">
            <v>2020701502300007E</v>
          </cell>
          <cell r="BF109">
            <v>4500000</v>
          </cell>
          <cell r="BH109" t="str">
            <v>https://www.colombiacompra.gov.co/tienda-virtual-del-estado-colombiano/ordenes-compra/46215</v>
          </cell>
          <cell r="BI109" t="str">
            <v>VIGENTE</v>
          </cell>
          <cell r="BK109" t="str">
            <v>https://www.colombiacompra.gov.co/tienda-virtual-del-estado-colombiano/ordenes-compra/46215</v>
          </cell>
        </row>
        <row r="110">
          <cell r="A110" t="str">
            <v>AMP-OC46327-F-2020</v>
          </cell>
          <cell r="B110" t="str">
            <v>1 FONAM</v>
          </cell>
          <cell r="D110" t="str">
            <v>OC 46327</v>
          </cell>
          <cell r="E110" t="str">
            <v>BIG PASS S.A.S</v>
          </cell>
          <cell r="F110">
            <v>43909</v>
          </cell>
          <cell r="G110" t="str">
            <v>Suministro de combustible (Gasolina Corriente, Diesel) a través de valeras para el parque automotor asignado al Parque Nacional Natural Tinigua y el Parque Nacional Natural Sierra de la Macarena a través de una estación de servicio ubicada en el municipio de La Macarena de conformidad con el Acuerdo Marco de Precios.</v>
          </cell>
          <cell r="H110" t="str">
            <v>6 ACUERDO MARCO DE PRECIO</v>
          </cell>
          <cell r="I110" t="str">
            <v>21 ORDEN DE COMPRA</v>
          </cell>
          <cell r="J110" t="str">
            <v>N/A</v>
          </cell>
          <cell r="K110" t="str">
            <v>19320-14020</v>
          </cell>
          <cell r="L110" t="str">
            <v>27620-27720</v>
          </cell>
          <cell r="N110">
            <v>43909</v>
          </cell>
          <cell r="Q110">
            <v>6014000</v>
          </cell>
          <cell r="S110" t="str">
            <v>2 PERSONA JURIDICA</v>
          </cell>
          <cell r="T110" t="str">
            <v>1 NIT</v>
          </cell>
          <cell r="V110">
            <v>800112214</v>
          </cell>
          <cell r="X110" t="str">
            <v>N/A</v>
          </cell>
          <cell r="Y110" t="str">
            <v>BIG PASS S.A.S</v>
          </cell>
          <cell r="Z110" t="str">
            <v>6 NO CONSTITUYÓ GARANTÍAS</v>
          </cell>
          <cell r="AB110" t="str">
            <v>99999998 NO SE DILIGENCIA INFORMACIÓN PARA ESTE FORMULARIO EN ESTE PERÍODO DE REPORTE</v>
          </cell>
          <cell r="AE110" t="str">
            <v>PNN Tinigua - PNN Macarena</v>
          </cell>
          <cell r="AF110" t="str">
            <v>2 SUPERVISOR</v>
          </cell>
          <cell r="AG110" t="str">
            <v>3 CÉDULA DE CIUDADANÍA</v>
          </cell>
          <cell r="AH110">
            <v>93291822</v>
          </cell>
          <cell r="AI110" t="str">
            <v>QUERUBIN RODRIGUEZ PINILLA</v>
          </cell>
          <cell r="AJ110">
            <v>282</v>
          </cell>
          <cell r="AK110" t="str">
            <v>3 NO PACTADOS</v>
          </cell>
          <cell r="AN110" t="str">
            <v>4 NO SE HA ADICIONADO NI EN VALOR y EN TIEMPO</v>
          </cell>
          <cell r="AO110">
            <v>0</v>
          </cell>
          <cell r="AP110">
            <v>0</v>
          </cell>
          <cell r="AR110">
            <v>0</v>
          </cell>
          <cell r="AT110">
            <v>43909</v>
          </cell>
          <cell r="AU110">
            <v>44196</v>
          </cell>
          <cell r="AW110" t="str">
            <v>2. NO</v>
          </cell>
          <cell r="AZ110" t="str">
            <v>2. NO</v>
          </cell>
          <cell r="BA110">
            <v>0</v>
          </cell>
          <cell r="BD110" t="str">
            <v>CONTRATO COMPARTIDO PNN TINIGUA 4.014.000 PNN MACARENA 2.000.000</v>
          </cell>
          <cell r="BE110" t="str">
            <v>2020701502300008E</v>
          </cell>
          <cell r="BF110">
            <v>6014000</v>
          </cell>
          <cell r="BH110" t="str">
            <v>https://www.colombiacompra.gov.co/tienda-virtual-del-estado-colombiano/ordenes-compra/45956</v>
          </cell>
          <cell r="BI110" t="str">
            <v>VIGENTE</v>
          </cell>
          <cell r="BK110" t="str">
            <v>https://www.colombiacompra.gov.co/tienda-virtual-del-estado-colombiano/ordenes-compra/45956</v>
          </cell>
        </row>
        <row r="111">
          <cell r="A111" t="str">
            <v>AMP-OC47183-F-2020</v>
          </cell>
          <cell r="B111" t="str">
            <v>1 FONAM</v>
          </cell>
          <cell r="D111" t="str">
            <v>OC 47183</v>
          </cell>
          <cell r="E111" t="str">
            <v>SODEXO SERVICIOS DE BENEFICIOS E INCENTIVOS COLOMBIA S.A.</v>
          </cell>
          <cell r="F111">
            <v>43937</v>
          </cell>
          <cell r="G111" t="str">
            <v>Suministro de combustibles (Gasolina corriente, ACPM) para el parque automotor asignado al Parque Nacional Natural El Tuparro en el municipio de Puerto Carreño –Vichada de conformidad con el Acuerdo Marco de Precios.</v>
          </cell>
          <cell r="H111" t="str">
            <v>6 ACUERDO MARCO DE PRECIO</v>
          </cell>
          <cell r="I111" t="str">
            <v>21 ORDEN DE COMPRA</v>
          </cell>
          <cell r="J111" t="str">
            <v>N/A</v>
          </cell>
          <cell r="K111" t="str">
            <v>209-210-219-211-207-206</v>
          </cell>
          <cell r="L111" t="str">
            <v>290-291-292-293-294-29520</v>
          </cell>
          <cell r="N111">
            <v>43937</v>
          </cell>
          <cell r="Q111">
            <v>53000000</v>
          </cell>
          <cell r="S111" t="str">
            <v>2 PERSONA JURIDICA</v>
          </cell>
          <cell r="T111" t="str">
            <v>1 NIT</v>
          </cell>
          <cell r="V111">
            <v>800219876</v>
          </cell>
          <cell r="X111" t="str">
            <v>N/A</v>
          </cell>
          <cell r="Y111" t="str">
            <v>SODEXO SERVICIOS DE BENEFICIOS E INCENTIVOS COLOMBIA S.A.</v>
          </cell>
          <cell r="Z111" t="str">
            <v>6 NO CONSTITUYÓ GARANTÍAS</v>
          </cell>
          <cell r="AB111" t="str">
            <v>99999998 NO SE DILIGENCIA INFORMACIÓN PARA ESTE FORMULARIO EN ESTE PERÍODO DE REPORTE</v>
          </cell>
          <cell r="AE111" t="str">
            <v>PNN Tuparro</v>
          </cell>
          <cell r="AF111" t="str">
            <v>2 SUPERVISOR</v>
          </cell>
          <cell r="AG111" t="str">
            <v>3 CÉDULA DE CIUDADANÍA</v>
          </cell>
          <cell r="AH111">
            <v>80435324</v>
          </cell>
          <cell r="AI111" t="str">
            <v>HENRY PINZON BENAVIDES</v>
          </cell>
          <cell r="AJ111">
            <v>258</v>
          </cell>
          <cell r="AK111" t="str">
            <v>3 NO PACTADOS</v>
          </cell>
          <cell r="AN111" t="str">
            <v>4 NO SE HA ADICIONADO NI EN VALOR y EN TIEMPO</v>
          </cell>
          <cell r="AO111">
            <v>0</v>
          </cell>
          <cell r="AP111">
            <v>0</v>
          </cell>
          <cell r="AR111">
            <v>0</v>
          </cell>
          <cell r="AT111">
            <v>43937</v>
          </cell>
          <cell r="AU111">
            <v>44195</v>
          </cell>
          <cell r="AW111" t="str">
            <v>2. NO</v>
          </cell>
          <cell r="AZ111" t="str">
            <v>2. NO</v>
          </cell>
          <cell r="BA111">
            <v>0</v>
          </cell>
          <cell r="BE111" t="str">
            <v>2020701502300024E</v>
          </cell>
          <cell r="BF111">
            <v>53000000</v>
          </cell>
          <cell r="BH111" t="str">
            <v>https://www.colombiacompra.gov.co/tienda-virtual-del-estado-colombiano/ordenes-compra/47183</v>
          </cell>
          <cell r="BK111" t="str">
            <v>https://www.colombiacompra.gov.co/tienda-virtual-del-estado-colombiano/ordenes-compra/47183</v>
          </cell>
        </row>
        <row r="112">
          <cell r="A112" t="str">
            <v>AMP-OC50171-F-2020</v>
          </cell>
          <cell r="B112" t="str">
            <v>1 FONAM</v>
          </cell>
          <cell r="D112" t="str">
            <v>OC 50171</v>
          </cell>
          <cell r="E112" t="str">
            <v>DISTRACOM S.A.</v>
          </cell>
          <cell r="F112">
            <v>43991</v>
          </cell>
          <cell r="G112" t="str">
            <v>Suministro de combustible (Gasolina Corriente, Diesel) a través de valeras para el parque utomotor asignado al DNMI Cinaruco a través de una estación de servicio ubicada en el municipio de Yopal (Casanare), de conformidad con el Acuerdo Marco de Precios.</v>
          </cell>
          <cell r="H112" t="str">
            <v>6 ACUERDO MARCO DE PRECIO</v>
          </cell>
          <cell r="I112" t="str">
            <v>21 ORDEN DE COMPRA</v>
          </cell>
          <cell r="J112" t="str">
            <v>N/A</v>
          </cell>
          <cell r="K112">
            <v>30620</v>
          </cell>
          <cell r="L112">
            <v>34020</v>
          </cell>
          <cell r="N112">
            <v>43991</v>
          </cell>
          <cell r="Q112">
            <v>1000000</v>
          </cell>
          <cell r="S112" t="str">
            <v>2 PERSONA JURIDICA</v>
          </cell>
          <cell r="T112" t="str">
            <v>1 NIT</v>
          </cell>
          <cell r="V112">
            <v>811009788</v>
          </cell>
          <cell r="X112" t="str">
            <v>N/A</v>
          </cell>
          <cell r="Y112" t="str">
            <v>DISTRACOM S.A.</v>
          </cell>
          <cell r="Z112" t="str">
            <v>6 NO CONSTITUYÓ GARANTÍAS</v>
          </cell>
          <cell r="AB112" t="str">
            <v>99999998 NO SE DILIGENCIA INFORMACIÓN PARA ESTE FORMULARIO EN ESTE PERÍODO DE REPORTE</v>
          </cell>
          <cell r="AE112" t="str">
            <v>DNMI Cinaruco</v>
          </cell>
          <cell r="AF112" t="str">
            <v>2 SUPERVISOR</v>
          </cell>
          <cell r="AG112" t="str">
            <v>3 CÉDULA DE CIUDADANÍA</v>
          </cell>
          <cell r="AH112">
            <v>14237801</v>
          </cell>
          <cell r="AI112" t="str">
            <v>EDGAR OLAYA OSPINA</v>
          </cell>
          <cell r="AJ112">
            <v>202</v>
          </cell>
          <cell r="AK112" t="str">
            <v>3 NO PACTADOS</v>
          </cell>
          <cell r="AN112" t="str">
            <v>4 NO SE HA ADICIONADO NI EN VALOR y EN TIEMPO</v>
          </cell>
          <cell r="AO112">
            <v>0</v>
          </cell>
          <cell r="AP112">
            <v>0</v>
          </cell>
          <cell r="AR112">
            <v>0</v>
          </cell>
          <cell r="AT112">
            <v>43991</v>
          </cell>
          <cell r="AU112">
            <v>44195</v>
          </cell>
          <cell r="AW112" t="str">
            <v>2. NO</v>
          </cell>
          <cell r="AZ112" t="str">
            <v>2. NO</v>
          </cell>
          <cell r="BA112">
            <v>0</v>
          </cell>
          <cell r="BE112" t="str">
            <v>2020701502300028E</v>
          </cell>
          <cell r="BF112">
            <v>1000000</v>
          </cell>
          <cell r="BH112" t="str">
            <v>https://www.colombiacompra.gov.co/tienda-virtual-del-estado-colombiano/ordenes-compra/45948</v>
          </cell>
          <cell r="BK112" t="str">
            <v>https://www.colombiacompra.gov.co/tienda-virtual-del-estado-colombiano/ordenes-compra/45948</v>
          </cell>
        </row>
        <row r="113">
          <cell r="A113" t="str">
            <v>AMP-OC53137-F-2020</v>
          </cell>
          <cell r="B113" t="str">
            <v>1 FONAM</v>
          </cell>
          <cell r="D113" t="str">
            <v>OC 53137</v>
          </cell>
          <cell r="E113" t="str">
            <v>SUMIMAS S A S</v>
          </cell>
          <cell r="F113">
            <v>44046</v>
          </cell>
          <cell r="G113" t="str">
            <v xml:space="preserve">Compra de impresora multifuncional para el Parque Nacional Natural Chingaza de conformidad con lo establecido en el AMP  
LíneaPresupuesto </v>
          </cell>
          <cell r="H113" t="str">
            <v>6 ACUERDO MARCO DE PRECIO</v>
          </cell>
          <cell r="I113" t="str">
            <v>21 ORDEN DE COMPRA</v>
          </cell>
          <cell r="J113" t="str">
            <v>N/A</v>
          </cell>
          <cell r="K113">
            <v>34620</v>
          </cell>
          <cell r="L113">
            <v>36020</v>
          </cell>
          <cell r="N113">
            <v>44046</v>
          </cell>
          <cell r="Q113">
            <v>2654002</v>
          </cell>
          <cell r="S113" t="str">
            <v>2 PERSONA JURIDICA</v>
          </cell>
          <cell r="T113" t="str">
            <v>1 NIT</v>
          </cell>
          <cell r="V113">
            <v>830001338</v>
          </cell>
          <cell r="X113" t="str">
            <v>N/A</v>
          </cell>
          <cell r="Y113" t="str">
            <v>SUMIMAS S A S</v>
          </cell>
          <cell r="Z113" t="str">
            <v>6 NO CONSTITUYÓ GARANTÍAS</v>
          </cell>
          <cell r="AB113" t="str">
            <v>99999998 NO SE DILIGENCIA INFORMACIÓN PARA ESTE FORMULARIO EN ESTE PERÍODO DE REPORTE</v>
          </cell>
          <cell r="AE113" t="str">
            <v>PNN Chingaza</v>
          </cell>
          <cell r="AF113" t="str">
            <v>2 SUPERVISOR</v>
          </cell>
          <cell r="AG113" t="str">
            <v>3 CÉDULA DE CIUDADANÍA</v>
          </cell>
          <cell r="AH113">
            <v>11387082</v>
          </cell>
          <cell r="AI113" t="str">
            <v>JUAN CARLOS CLAVIJO FLOREZ</v>
          </cell>
          <cell r="AJ113">
            <v>88</v>
          </cell>
          <cell r="AK113" t="str">
            <v>3 NO PACTADOS</v>
          </cell>
          <cell r="AN113" t="str">
            <v>4 NO SE HA ADICIONADO NI EN VALOR y EN TIEMPO</v>
          </cell>
          <cell r="AO113">
            <v>0</v>
          </cell>
          <cell r="AP113">
            <v>0</v>
          </cell>
          <cell r="AR113">
            <v>0</v>
          </cell>
          <cell r="AT113">
            <v>44046</v>
          </cell>
          <cell r="AU113">
            <v>44134</v>
          </cell>
          <cell r="AW113" t="str">
            <v>2. NO</v>
          </cell>
          <cell r="AZ113" t="str">
            <v>2. NO</v>
          </cell>
          <cell r="BA113">
            <v>0</v>
          </cell>
          <cell r="BE113" t="str">
            <v>2020701502300032E</v>
          </cell>
          <cell r="BF113">
            <v>2654002</v>
          </cell>
        </row>
        <row r="114">
          <cell r="A114" t="str">
            <v>AMP-OC53641-F-2020</v>
          </cell>
          <cell r="B114" t="str">
            <v>1 FONAM</v>
          </cell>
          <cell r="D114" t="str">
            <v>OC 53461</v>
          </cell>
          <cell r="E114" t="str">
            <v>FALABELLA DE COLOMBIA S A</v>
          </cell>
          <cell r="F114">
            <v>44055</v>
          </cell>
          <cell r="G114" t="str">
            <v>Compraventa de bienes y enseres para la sedes municipales y puestos de control del Parque Nacional Natural Chingaza, de conformidad con lo establecido por Colombia Compra Eficiente y la Guía para la Adquisición en Gran Almacén</v>
          </cell>
          <cell r="H114" t="str">
            <v>6 ACUERDO MARCO DE PRECIO</v>
          </cell>
          <cell r="I114" t="str">
            <v>21 ORDEN DE COMPRA</v>
          </cell>
          <cell r="J114" t="str">
            <v>N/A</v>
          </cell>
          <cell r="K114">
            <v>37620</v>
          </cell>
          <cell r="L114">
            <v>36220</v>
          </cell>
          <cell r="N114">
            <v>44055</v>
          </cell>
          <cell r="Q114">
            <v>11548000</v>
          </cell>
          <cell r="S114" t="str">
            <v>2 PERSONA JURIDICA</v>
          </cell>
          <cell r="T114" t="str">
            <v>1 NIT</v>
          </cell>
          <cell r="V114">
            <v>900017447</v>
          </cell>
          <cell r="X114" t="str">
            <v>N/A</v>
          </cell>
          <cell r="Y114" t="str">
            <v>FALABELLA DE COLOMBIA S A</v>
          </cell>
          <cell r="Z114" t="str">
            <v>6 NO CONSTITUYÓ GARANTÍAS</v>
          </cell>
          <cell r="AB114" t="str">
            <v>99999998 NO SE DILIGENCIA INFORMACIÓN PARA ESTE FORMULARIO EN ESTE PERÍODO DE REPORTE</v>
          </cell>
          <cell r="AE114" t="str">
            <v>PNN Chingaza</v>
          </cell>
          <cell r="AF114" t="str">
            <v>2 SUPERVISOR</v>
          </cell>
          <cell r="AG114" t="str">
            <v>3 CÉDULA DE CIUDADANÍA</v>
          </cell>
          <cell r="AH114">
            <v>11387082</v>
          </cell>
          <cell r="AI114" t="str">
            <v>JUAN CARLOS CLAVIJO FLOREZ</v>
          </cell>
          <cell r="AJ114">
            <v>41</v>
          </cell>
          <cell r="AK114" t="str">
            <v>3 NO PACTADOS</v>
          </cell>
          <cell r="AN114" t="str">
            <v>2 ADICIÓN EN TIEMPO (PRÓRROGAS)</v>
          </cell>
          <cell r="AO114">
            <v>0</v>
          </cell>
          <cell r="AP114">
            <v>0</v>
          </cell>
          <cell r="AR114">
            <v>18</v>
          </cell>
          <cell r="AS114">
            <v>44078</v>
          </cell>
          <cell r="AT114">
            <v>44055</v>
          </cell>
          <cell r="AU114">
            <v>44096</v>
          </cell>
          <cell r="AW114" t="str">
            <v>2. NO</v>
          </cell>
          <cell r="AZ114" t="str">
            <v>2. NO</v>
          </cell>
          <cell r="BA114">
            <v>0</v>
          </cell>
          <cell r="BE114" t="str">
            <v>2020701502300033E</v>
          </cell>
          <cell r="BF114">
            <v>11548000</v>
          </cell>
          <cell r="BH114" t="str">
            <v>https://www.colombiacompra.gov.co/tienda-virtual-del-estado-colombiano/ordenes-compra/53461</v>
          </cell>
          <cell r="BK114" t="str">
            <v>https://www.colombiacompra.gov.co/tienda-virtual-del-estado-colombiano/ordenes-compra/53461</v>
          </cell>
        </row>
        <row r="115">
          <cell r="A115" t="str">
            <v>AMP-OC53572-F-2020</v>
          </cell>
          <cell r="B115" t="str">
            <v>1 FONAM</v>
          </cell>
          <cell r="D115" t="str">
            <v>OC 53572</v>
          </cell>
          <cell r="E115" t="str">
            <v>ALFAPEOPLE ANDINO S A S</v>
          </cell>
          <cell r="F115">
            <v>44057</v>
          </cell>
          <cell r="G115" t="str">
            <v>Adquisición de Licencias office 2019 Goverment olp para el parque el Parque Nacional Natural Chingaza de la Dirección Territorial Orinoquia.</v>
          </cell>
          <cell r="H115" t="str">
            <v>6 ACUERDO MARCO DE PRECIO</v>
          </cell>
          <cell r="I115" t="str">
            <v>21 ORDEN DE COMPRA</v>
          </cell>
          <cell r="J115" t="str">
            <v>N/A</v>
          </cell>
          <cell r="K115">
            <v>34620</v>
          </cell>
          <cell r="L115">
            <v>36420</v>
          </cell>
          <cell r="N115">
            <v>44057</v>
          </cell>
          <cell r="Q115">
            <v>4290339</v>
          </cell>
          <cell r="S115" t="str">
            <v>2 PERSONA JURIDICA</v>
          </cell>
          <cell r="T115" t="str">
            <v>1 NIT</v>
          </cell>
          <cell r="V115">
            <v>830013988</v>
          </cell>
          <cell r="X115" t="str">
            <v>N/A</v>
          </cell>
          <cell r="Y115" t="str">
            <v>ALFAPEOPLE ANDINO S A S</v>
          </cell>
          <cell r="Z115" t="str">
            <v>6 NO CONSTITUYÓ GARANTÍAS</v>
          </cell>
          <cell r="AB115" t="str">
            <v>99999998 NO SE DILIGENCIA INFORMACIÓN PARA ESTE FORMULARIO EN ESTE PERÍODO DE REPORTE</v>
          </cell>
          <cell r="AE115" t="str">
            <v>PNN Chingaza</v>
          </cell>
          <cell r="AF115" t="str">
            <v>2 SUPERVISOR</v>
          </cell>
          <cell r="AG115" t="str">
            <v>3 CÉDULA DE CIUDADANÍA</v>
          </cell>
          <cell r="AH115">
            <v>11387082</v>
          </cell>
          <cell r="AI115" t="str">
            <v>JUAN CARLOS CLAVIJO FLOREZ</v>
          </cell>
          <cell r="AJ115">
            <v>42</v>
          </cell>
          <cell r="AK115" t="str">
            <v>3 NO PACTADOS</v>
          </cell>
          <cell r="AN115" t="str">
            <v>3 ADICIÓN EN VALOR y EN TIEMPO</v>
          </cell>
          <cell r="AO115">
            <v>1</v>
          </cell>
          <cell r="AP115">
            <v>363830</v>
          </cell>
          <cell r="AQ115">
            <v>44085</v>
          </cell>
          <cell r="AR115">
            <v>14</v>
          </cell>
          <cell r="AS115">
            <v>44085</v>
          </cell>
          <cell r="AT115">
            <v>44057</v>
          </cell>
          <cell r="AU115">
            <v>44099</v>
          </cell>
          <cell r="AW115" t="str">
            <v>2. NO</v>
          </cell>
          <cell r="AZ115" t="str">
            <v>2. NO</v>
          </cell>
          <cell r="BA115">
            <v>0</v>
          </cell>
          <cell r="BD115" t="str">
            <v>SE REALIZA ADICION  363.830 Y PRORROGA POR 14 DIAS DEL 11 DE SEPTIEMBRE</v>
          </cell>
          <cell r="BE115" t="str">
            <v>2020701502300031E</v>
          </cell>
          <cell r="BF115">
            <v>4654169</v>
          </cell>
          <cell r="BH115" t="str">
            <v>https://www.colombiacompra.gov.co/tienda-virtual-del-estado-colombiano/ordenes-compra/53572</v>
          </cell>
          <cell r="BK115" t="str">
            <v>https://www.colombiacompra.gov.co/tienda-virtual-del-estado-colombiano/ordenes-compra/53572</v>
          </cell>
        </row>
        <row r="116">
          <cell r="A116" t="str">
            <v>AMP-OC54094-F-2020</v>
          </cell>
          <cell r="B116" t="str">
            <v>1 FONAM</v>
          </cell>
          <cell r="D116" t="str">
            <v>OC 54094</v>
          </cell>
          <cell r="E116" t="str">
            <v>COLOMBIANA DE COMERCIO S.A.</v>
          </cell>
          <cell r="F116">
            <v>44069</v>
          </cell>
          <cell r="G116" t="str">
            <v>Compra de pequeños electrodomésticos para las diferentes sedes PNN Chingaza a través de la Tienda Virtual del Estado Colombiano</v>
          </cell>
          <cell r="H116" t="str">
            <v>6 ACUERDO MARCO DE PRECIO</v>
          </cell>
          <cell r="I116" t="str">
            <v>21 ORDEN DE COMPRA</v>
          </cell>
          <cell r="J116" t="str">
            <v>N/A</v>
          </cell>
          <cell r="K116">
            <v>37620</v>
          </cell>
          <cell r="L116">
            <v>36720</v>
          </cell>
          <cell r="N116">
            <v>44070</v>
          </cell>
          <cell r="Q116">
            <v>3932100</v>
          </cell>
          <cell r="S116" t="str">
            <v>2 PERSONA JURIDICA</v>
          </cell>
          <cell r="T116" t="str">
            <v>1 NIT</v>
          </cell>
          <cell r="V116">
            <v>890900943</v>
          </cell>
          <cell r="X116" t="str">
            <v>N/A</v>
          </cell>
          <cell r="Y116" t="str">
            <v>COLOMBIANA DE COMERCIO S.A.</v>
          </cell>
          <cell r="Z116" t="str">
            <v>6 NO CONSTITUYÓ GARANTÍAS</v>
          </cell>
          <cell r="AB116" t="str">
            <v>99999998 NO SE DILIGENCIA INFORMACIÓN PARA ESTE FORMULARIO EN ESTE PERÍODO DE REPORTE</v>
          </cell>
          <cell r="AE116" t="str">
            <v>PNN Chingaza</v>
          </cell>
          <cell r="AF116" t="str">
            <v>2 SUPERVISOR</v>
          </cell>
          <cell r="AG116" t="str">
            <v>3 CÉDULA DE CIUDADANÍA</v>
          </cell>
          <cell r="AH116">
            <v>11387082</v>
          </cell>
          <cell r="AI116" t="str">
            <v>JUAN CARLOS CLAVIJO FLOREZ</v>
          </cell>
          <cell r="AJ116">
            <v>14</v>
          </cell>
          <cell r="AK116" t="str">
            <v>3 NO PACTADOS</v>
          </cell>
          <cell r="AN116" t="str">
            <v>4 NO SE HA ADICIONADO NI EN VALOR y EN TIEMPO</v>
          </cell>
          <cell r="AO116">
            <v>0</v>
          </cell>
          <cell r="AP116">
            <v>0</v>
          </cell>
          <cell r="AR116">
            <v>0</v>
          </cell>
          <cell r="AT116">
            <v>44070</v>
          </cell>
          <cell r="AU116">
            <v>44084</v>
          </cell>
          <cell r="AW116" t="str">
            <v>2. NO</v>
          </cell>
          <cell r="AZ116" t="str">
            <v>2. NO</v>
          </cell>
          <cell r="BA116">
            <v>0</v>
          </cell>
          <cell r="BE116" t="str">
            <v>2020701502300034E</v>
          </cell>
          <cell r="BF116">
            <v>3932100</v>
          </cell>
          <cell r="BH116" t="str">
            <v>https://www.colombiacompra.gov.co/tienda-virtual-del-estado-colombiano/ordenes-compra/54094</v>
          </cell>
          <cell r="BK116" t="str">
            <v>https://www.colombiacompra.gov.co/tienda-virtual-del-estado-colombiano/ordenes-compra/54094</v>
          </cell>
        </row>
        <row r="117">
          <cell r="A117" t="str">
            <v>AMP-OC54704-F-2020</v>
          </cell>
          <cell r="B117" t="str">
            <v>1 FONAM</v>
          </cell>
          <cell r="D117" t="str">
            <v>OC54704</v>
          </cell>
          <cell r="E117" t="str">
            <v>VENEPLAST LTDA</v>
          </cell>
          <cell r="F117">
            <v>44078</v>
          </cell>
          <cell r="G117" t="str">
            <v xml:space="preserve">Papelería para el PNN Chingaza </v>
          </cell>
          <cell r="H117" t="str">
            <v>6 ACUERDO MARCO DE PRECIO</v>
          </cell>
          <cell r="I117" t="str">
            <v>21 ORDEN DE COMPRA</v>
          </cell>
          <cell r="J117" t="str">
            <v>N/A</v>
          </cell>
          <cell r="K117">
            <v>35520</v>
          </cell>
          <cell r="L117">
            <v>36920</v>
          </cell>
          <cell r="N117">
            <v>44078</v>
          </cell>
          <cell r="Q117">
            <v>7166808.2000000002</v>
          </cell>
          <cell r="S117" t="str">
            <v>2 PERSONA JURIDICA</v>
          </cell>
          <cell r="T117" t="str">
            <v>1 NIT</v>
          </cell>
          <cell r="V117">
            <v>900019737</v>
          </cell>
          <cell r="X117" t="str">
            <v>N/A</v>
          </cell>
          <cell r="Y117" t="str">
            <v>VENEPLAST LTDA</v>
          </cell>
          <cell r="Z117" t="str">
            <v>6 NO CONSTITUYÓ GARANTÍAS</v>
          </cell>
          <cell r="AB117" t="str">
            <v>99999998 NO SE DILIGENCIA INFORMACIÓN PARA ESTE FORMULARIO EN ESTE PERÍODO DE REPORTE</v>
          </cell>
          <cell r="AE117" t="str">
            <v>PNN Chingaza</v>
          </cell>
          <cell r="AF117" t="str">
            <v>2 SUPERVISOR</v>
          </cell>
          <cell r="AG117" t="str">
            <v>3 CÉDULA DE CIUDADANÍA</v>
          </cell>
          <cell r="AH117">
            <v>11387082</v>
          </cell>
          <cell r="AI117" t="str">
            <v>JUAN CARLOS CLAVIJO FLOREZ</v>
          </cell>
          <cell r="AJ117">
            <v>59</v>
          </cell>
          <cell r="AK117" t="str">
            <v>3 NO PACTADOS</v>
          </cell>
          <cell r="AN117" t="str">
            <v>4 NO SE HA ADICIONADO NI EN VALOR y EN TIEMPO</v>
          </cell>
          <cell r="AO117">
            <v>0</v>
          </cell>
          <cell r="AP117">
            <v>0</v>
          </cell>
          <cell r="AR117">
            <v>0</v>
          </cell>
          <cell r="AT117">
            <v>44078</v>
          </cell>
          <cell r="AU117">
            <v>44138</v>
          </cell>
          <cell r="AW117" t="str">
            <v>2. NO</v>
          </cell>
          <cell r="AZ117" t="str">
            <v>2. NO</v>
          </cell>
          <cell r="BA117">
            <v>0</v>
          </cell>
          <cell r="BE117" t="str">
            <v>2020701502300035E</v>
          </cell>
          <cell r="BF117">
            <v>7166808.2000000002</v>
          </cell>
          <cell r="BH117" t="str">
            <v>https://www.colombiacompra.gov.co/tienda-virtual-del-estado-colombiano/ordenes-compra/54704</v>
          </cell>
          <cell r="BK117" t="str">
            <v>https://www.colombiacompra.gov.co/tienda-virtual-del-estado-colombiano/ordenes-compra/54704</v>
          </cell>
        </row>
        <row r="118">
          <cell r="A118" t="str">
            <v>CCV-001-F-2020</v>
          </cell>
          <cell r="B118" t="str">
            <v>1 FONAM</v>
          </cell>
          <cell r="C118" t="str">
            <v>DTOR-IP-001-20</v>
          </cell>
          <cell r="D118">
            <v>1</v>
          </cell>
          <cell r="E118" t="str">
            <v>AGROPALMAR DEL LLANO SAS</v>
          </cell>
          <cell r="F118">
            <v>43885</v>
          </cell>
          <cell r="G118" t="str">
            <v>Compra de valeras de tiquetes fluviales para el servicio de desplazamiento de funcionarios y contratistas del Parque Nacional Natural El Tuparro en la ruta Puerto Carreño - Casuario - Puerto Carreño mediante la modalidad de valeras.</v>
          </cell>
          <cell r="H118" t="str">
            <v>5 MÍNIMA CUANTÍA</v>
          </cell>
          <cell r="I118" t="str">
            <v>3 COMPRAVENTA y/o SUMINISTRO</v>
          </cell>
          <cell r="J118" t="str">
            <v>COMPRAVENTA</v>
          </cell>
          <cell r="K118">
            <v>22920</v>
          </cell>
          <cell r="L118">
            <v>17120</v>
          </cell>
          <cell r="N118">
            <v>43887</v>
          </cell>
          <cell r="Q118">
            <v>4949000</v>
          </cell>
          <cell r="S118" t="str">
            <v>2 PERSONA JURIDICA</v>
          </cell>
          <cell r="T118" t="str">
            <v>1 NIT</v>
          </cell>
          <cell r="V118">
            <v>901052145</v>
          </cell>
          <cell r="X118" t="str">
            <v>N/A</v>
          </cell>
          <cell r="Y118" t="str">
            <v>AGROPALMAR DEL LLANO SAS</v>
          </cell>
          <cell r="Z118" t="str">
            <v>1 PÓLIZA</v>
          </cell>
          <cell r="AA118" t="str">
            <v>12 SEGUROS DEL ESTADO</v>
          </cell>
          <cell r="AB118" t="str">
            <v>46 CUMPLIM+ ESTABIL_CALIDAD D OBRA+ PAGO D SALARIOS_PRESTAC SOC LEGALES</v>
          </cell>
          <cell r="AC118">
            <v>43888</v>
          </cell>
          <cell r="AD118" t="str">
            <v>30-44-101075561</v>
          </cell>
          <cell r="AE118" t="str">
            <v>PNN Tuparro</v>
          </cell>
          <cell r="AF118" t="str">
            <v>2 SUPERVISOR</v>
          </cell>
          <cell r="AG118" t="str">
            <v>3 CÉDULA DE CIUDADANÍA</v>
          </cell>
          <cell r="AH118">
            <v>80435324</v>
          </cell>
          <cell r="AI118" t="str">
            <v>HENRY PINZON BENAVIDES</v>
          </cell>
          <cell r="AJ118">
            <v>60</v>
          </cell>
          <cell r="AK118" t="str">
            <v>3 NO PACTADOS</v>
          </cell>
          <cell r="AL118">
            <v>43888</v>
          </cell>
          <cell r="AN118" t="str">
            <v>4 NO SE HA ADICIONADO NI EN VALOR y EN TIEMPO</v>
          </cell>
          <cell r="AO118">
            <v>0</v>
          </cell>
          <cell r="AP118">
            <v>0</v>
          </cell>
          <cell r="AR118">
            <v>0</v>
          </cell>
          <cell r="AT118">
            <v>43888</v>
          </cell>
          <cell r="AU118">
            <v>43947</v>
          </cell>
          <cell r="AW118" t="str">
            <v>2. NO</v>
          </cell>
          <cell r="AZ118" t="str">
            <v>2. NO</v>
          </cell>
          <cell r="BA118">
            <v>0</v>
          </cell>
          <cell r="BE118" t="str">
            <v>2020701501400001E</v>
          </cell>
          <cell r="BF118">
            <v>4949000</v>
          </cell>
          <cell r="BH118" t="str">
            <v>https://community.secop.gov.co/Public/Tendering/ContractNoticePhases/View?PPI=CO1.PPI.6018701&amp;isFromPublicArea=True&amp;isModal=False</v>
          </cell>
          <cell r="BI118" t="str">
            <v>VIGENTE</v>
          </cell>
          <cell r="BK118" t="str">
            <v>https://community.secop.gov.co/Public/Tendering/ContractNoticePhases/View?PPI=CO1.PPI.6018701&amp;isFromPublicArea=True&amp;isModal=False</v>
          </cell>
        </row>
        <row r="119">
          <cell r="A119" t="str">
            <v>CCV-002-F-2020-1</v>
          </cell>
          <cell r="B119" t="str">
            <v>1 FONAM</v>
          </cell>
          <cell r="C119" t="str">
            <v>DTOR-IP-002-20</v>
          </cell>
          <cell r="D119">
            <v>2</v>
          </cell>
          <cell r="E119" t="str">
            <v>MAQUINAGRO SA</v>
          </cell>
          <cell r="F119">
            <v>43886</v>
          </cell>
          <cell r="G119" t="str">
            <v xml:space="preserve">Compra de herramientas manuales de corte (Guadaña) para el mantenimiento y limpieza de los alrededores del Centro Administrativo El Tomo y Centro de Visitantes Maipures (PNN EL TUPARRO) y sede de Cerrillo (PNN SIERRA DE LA MACARENA).
</v>
          </cell>
          <cell r="H119" t="str">
            <v>5 MÍNIMA CUANTÍA</v>
          </cell>
          <cell r="I119" t="str">
            <v>3 COMPRAVENTA y/o SUMINISTRO</v>
          </cell>
          <cell r="J119" t="str">
            <v>COMPRAVENTA</v>
          </cell>
          <cell r="K119">
            <v>20820</v>
          </cell>
          <cell r="L119">
            <v>17220</v>
          </cell>
          <cell r="N119">
            <v>43887</v>
          </cell>
          <cell r="Q119">
            <v>4960000</v>
          </cell>
          <cell r="S119" t="str">
            <v>2 PERSONA JURIDICA</v>
          </cell>
          <cell r="T119" t="str">
            <v>1 NIT</v>
          </cell>
          <cell r="V119">
            <v>830145805</v>
          </cell>
          <cell r="X119" t="str">
            <v>N/A</v>
          </cell>
          <cell r="Y119" t="str">
            <v>MAQUINAGRO SA</v>
          </cell>
          <cell r="Z119" t="str">
            <v>1 PÓLIZA</v>
          </cell>
          <cell r="AA119" t="str">
            <v>12 SEGUROS DEL ESTADO</v>
          </cell>
          <cell r="AB119" t="str">
            <v>44 CUMPLIM+ CALIDAD_CORRECTO FUNCIONAM D LOS BIENES SUMIN</v>
          </cell>
          <cell r="AC119">
            <v>43894</v>
          </cell>
          <cell r="AD119" t="str">
            <v>41-44-101229004</v>
          </cell>
          <cell r="AE119" t="str">
            <v>PNN Tuparro</v>
          </cell>
          <cell r="AF119" t="str">
            <v>2 SUPERVISOR</v>
          </cell>
          <cell r="AG119" t="str">
            <v>3 CÉDULA DE CIUDADANÍA</v>
          </cell>
          <cell r="AH119">
            <v>80435324</v>
          </cell>
          <cell r="AI119" t="str">
            <v>HENRY PINZON BENAVIDES</v>
          </cell>
          <cell r="AJ119">
            <v>60</v>
          </cell>
          <cell r="AK119" t="str">
            <v>3 NO PACTADOS</v>
          </cell>
          <cell r="AL119">
            <v>43894</v>
          </cell>
          <cell r="AN119" t="str">
            <v>4 NO SE HA ADICIONADO NI EN VALOR y EN TIEMPO</v>
          </cell>
          <cell r="AO119">
            <v>0</v>
          </cell>
          <cell r="AP119">
            <v>0</v>
          </cell>
          <cell r="AR119">
            <v>0</v>
          </cell>
          <cell r="AT119">
            <v>43894</v>
          </cell>
          <cell r="AU119">
            <v>43954</v>
          </cell>
          <cell r="AW119" t="str">
            <v>2. NO</v>
          </cell>
          <cell r="AZ119" t="str">
            <v>2. NO</v>
          </cell>
          <cell r="BA119">
            <v>0</v>
          </cell>
          <cell r="BE119" t="str">
            <v>2020701501400002E</v>
          </cell>
          <cell r="BF119">
            <v>4960000</v>
          </cell>
          <cell r="BH119" t="str">
            <v xml:space="preserve">https://community.secop.gov.co/Public/Tendering/ContractNoticePhases/View?PPI=CO1.PPI.6021243&amp;isFromPublicArea=True&amp;isModal=False
</v>
          </cell>
          <cell r="BI119" t="str">
            <v>VIGENTE</v>
          </cell>
          <cell r="BK119" t="str">
            <v xml:space="preserve">https://community.secop.gov.co/Public/Tendering/ContractNoticePhases/View?PPI=CO1.PPI.6021243&amp;isFromPublicArea=True&amp;isModal=False
</v>
          </cell>
        </row>
        <row r="120">
          <cell r="A120" t="str">
            <v>CCV-002-F-2020-2</v>
          </cell>
          <cell r="B120" t="str">
            <v>1 FONAM</v>
          </cell>
          <cell r="C120" t="str">
            <v>DTOR-IP-002-20</v>
          </cell>
          <cell r="D120">
            <v>2</v>
          </cell>
          <cell r="E120" t="str">
            <v>MAQUINAGRO SA</v>
          </cell>
          <cell r="F120">
            <v>43886</v>
          </cell>
          <cell r="G120" t="str">
            <v xml:space="preserve">Compra de herramientas manuales de corte (Guadaña) para el mantenimiento y limpieza de los alrededores del Centro Administrativo El Tomo y Centro de Visitantes Maipures (PNN EL TUPARRO) y sede de Cerrillo (PNN SIERRA DE LA MACARENA).
</v>
          </cell>
          <cell r="H120" t="str">
            <v>5 MÍNIMA CUANTÍA</v>
          </cell>
          <cell r="I120" t="str">
            <v>3 COMPRAVENTA y/o SUMINISTRO</v>
          </cell>
          <cell r="J120" t="str">
            <v>COMPRAVENTA</v>
          </cell>
          <cell r="K120">
            <v>20520</v>
          </cell>
          <cell r="L120">
            <v>17320</v>
          </cell>
          <cell r="N120">
            <v>43887</v>
          </cell>
          <cell r="Q120">
            <v>1240000</v>
          </cell>
          <cell r="S120" t="str">
            <v>2 PERSONA JURIDICA</v>
          </cell>
          <cell r="T120" t="str">
            <v>1 NIT</v>
          </cell>
          <cell r="V120">
            <v>830145805</v>
          </cell>
          <cell r="X120" t="str">
            <v>N/A</v>
          </cell>
          <cell r="Y120" t="str">
            <v>MAQUINAGRO SA</v>
          </cell>
          <cell r="Z120" t="str">
            <v>1 PÓLIZA</v>
          </cell>
          <cell r="AA120" t="str">
            <v>12 SEGUROS DEL ESTADO</v>
          </cell>
          <cell r="AB120" t="str">
            <v>44 CUMPLIM+ CALIDAD_CORRECTO FUNCIONAM D LOS BIENES SUMIN</v>
          </cell>
          <cell r="AC120">
            <v>43894</v>
          </cell>
          <cell r="AD120" t="str">
            <v>41-44-101229004</v>
          </cell>
          <cell r="AE120" t="str">
            <v>PNN Serranía de la Macarena</v>
          </cell>
          <cell r="AF120" t="str">
            <v>2 SUPERVISOR</v>
          </cell>
          <cell r="AG120" t="str">
            <v>3 CÉDULA DE CIUDADANÍA</v>
          </cell>
          <cell r="AH120">
            <v>51935189</v>
          </cell>
          <cell r="AI120" t="str">
            <v>OLGA LUCIA RUIZ MORALES</v>
          </cell>
          <cell r="AJ120">
            <v>60</v>
          </cell>
          <cell r="AK120" t="str">
            <v>3 NO PACTADOS</v>
          </cell>
          <cell r="AL120">
            <v>43894</v>
          </cell>
          <cell r="AN120" t="str">
            <v>4 NO SE HA ADICIONADO NI EN VALOR y EN TIEMPO</v>
          </cell>
          <cell r="AO120">
            <v>0</v>
          </cell>
          <cell r="AP120">
            <v>0</v>
          </cell>
          <cell r="AR120">
            <v>0</v>
          </cell>
          <cell r="AT120">
            <v>43894</v>
          </cell>
          <cell r="AU120">
            <v>43954</v>
          </cell>
          <cell r="AW120" t="str">
            <v>2. NO</v>
          </cell>
          <cell r="AZ120" t="str">
            <v>2. NO</v>
          </cell>
          <cell r="BA120">
            <v>0</v>
          </cell>
          <cell r="BE120" t="str">
            <v>2020701501400002E</v>
          </cell>
          <cell r="BF120">
            <v>1240000</v>
          </cell>
          <cell r="BH120" t="str">
            <v xml:space="preserve">https://community.secop.gov.co/Public/Tendering/ContractNoticePhases/View?PPI=CO1.PPI.6021243&amp;isFromPublicArea=True&amp;isModal=False
</v>
          </cell>
          <cell r="BI120" t="str">
            <v>VIGENTE</v>
          </cell>
          <cell r="BK120" t="str">
            <v xml:space="preserve">https://community.secop.gov.co/Public/Tendering/ContractNoticePhases/View?PPI=CO1.PPI.6021243&amp;isFromPublicArea=True&amp;isModal=False
</v>
          </cell>
        </row>
        <row r="121">
          <cell r="A121" t="str">
            <v>CCV-003-F-2020</v>
          </cell>
          <cell r="B121" t="str">
            <v>1 FONAM</v>
          </cell>
          <cell r="C121" t="str">
            <v>DTOR-IP-003-20</v>
          </cell>
          <cell r="D121">
            <v>3</v>
          </cell>
          <cell r="E121" t="str">
            <v>CHAVARRO VIVIAN PAOLA</v>
          </cell>
          <cell r="F121">
            <v>43886</v>
          </cell>
          <cell r="G121" t="str">
            <v>Adquisición de raciones de campaña para realizar recorridos de PVC y monitoreo al interior del PNN EL TUPARRO</v>
          </cell>
          <cell r="H121" t="str">
            <v>5 MÍNIMA CUANTÍA</v>
          </cell>
          <cell r="I121" t="str">
            <v>3 COMPRAVENTA y/o SUMINISTRO</v>
          </cell>
          <cell r="J121" t="str">
            <v>COMPRAVENTA</v>
          </cell>
          <cell r="K121">
            <v>21620</v>
          </cell>
          <cell r="L121">
            <v>17620</v>
          </cell>
          <cell r="N121">
            <v>43887</v>
          </cell>
          <cell r="Q121">
            <v>9340500</v>
          </cell>
          <cell r="S121" t="str">
            <v>1 PERSONA NATURAL</v>
          </cell>
          <cell r="T121" t="str">
            <v>3 CÉDULA DE CIUDADANÍA</v>
          </cell>
          <cell r="U121">
            <v>1013588860</v>
          </cell>
          <cell r="W121" t="str">
            <v>11 NO SE DILIGENCIA INFORMACIÓN PARA ESTE FORMULARIO EN ESTE PERÍODO DE REPORTE</v>
          </cell>
          <cell r="X121" t="str">
            <v>N/A</v>
          </cell>
          <cell r="Y121" t="str">
            <v>CHAVARRO VIVIAN PAOLA</v>
          </cell>
          <cell r="Z121" t="str">
            <v>1 PÓLIZA</v>
          </cell>
          <cell r="AA121" t="str">
            <v>12 SEGUROS DEL ESTADO</v>
          </cell>
          <cell r="AB121" t="str">
            <v>45 CUMPLIM+ CALIDAD DL SERVICIO</v>
          </cell>
          <cell r="AC121">
            <v>43888</v>
          </cell>
          <cell r="AD121" t="str">
            <v>15-44-101224881</v>
          </cell>
          <cell r="AE121" t="str">
            <v>PNN Tuparro</v>
          </cell>
          <cell r="AF121" t="str">
            <v>2 SUPERVISOR</v>
          </cell>
          <cell r="AG121" t="str">
            <v>3 CÉDULA DE CIUDADANÍA</v>
          </cell>
          <cell r="AH121">
            <v>80435324</v>
          </cell>
          <cell r="AI121" t="str">
            <v>HENRY PINZON BENAVIDES</v>
          </cell>
          <cell r="AJ121">
            <v>60</v>
          </cell>
          <cell r="AK121" t="str">
            <v>3 NO PACTADOS</v>
          </cell>
          <cell r="AL121">
            <v>43888</v>
          </cell>
          <cell r="AN121" t="str">
            <v>4 NO SE HA ADICIONADO NI EN VALOR y EN TIEMPO</v>
          </cell>
          <cell r="AO121">
            <v>0</v>
          </cell>
          <cell r="AP121">
            <v>0</v>
          </cell>
          <cell r="AR121">
            <v>0</v>
          </cell>
          <cell r="AT121">
            <v>43888</v>
          </cell>
          <cell r="AU121">
            <v>43947</v>
          </cell>
          <cell r="AW121" t="str">
            <v>2. NO</v>
          </cell>
          <cell r="AZ121" t="str">
            <v>2. NO</v>
          </cell>
          <cell r="BA121">
            <v>0</v>
          </cell>
          <cell r="BE121" t="str">
            <v>2020701501400003E</v>
          </cell>
          <cell r="BF121">
            <v>9340500</v>
          </cell>
          <cell r="BH121" t="str">
            <v xml:space="preserve">https://community.secop.gov.co/Public/Tendering/ContractNoticePhases/View?PPI=CO1.PPI.6025277&amp;isFromPublicArea=True&amp;isModal=False
</v>
          </cell>
          <cell r="BI121" t="str">
            <v>VIGENTE</v>
          </cell>
          <cell r="BK121" t="str">
            <v xml:space="preserve">https://community.secop.gov.co/Public/Tendering/ContractNoticePhases/View?PPI=CO1.PPI.6025277&amp;isFromPublicArea=True&amp;isModal=False
</v>
          </cell>
        </row>
        <row r="122">
          <cell r="A122" t="str">
            <v>CCV-004-F-2020</v>
          </cell>
          <cell r="B122" t="str">
            <v>1 FONAM</v>
          </cell>
          <cell r="C122" t="str">
            <v>DTOR-IP-007-20</v>
          </cell>
          <cell r="D122">
            <v>4</v>
          </cell>
          <cell r="E122" t="str">
            <v>PEÑA ROJAS JUAN FRANCISCO</v>
          </cell>
          <cell r="F122">
            <v>43894</v>
          </cell>
          <cell r="G122" t="str">
            <v>Compra de valeras para el suministro de combustible (Gasolina corriente, Diésel) y lubricantes (Aceites) para el parque automotor del PNN Sierra de la Macarena ya través de una estación de servicio ubicada en el Municipio de Vistahermosa y San Juan de Arama - Meta</v>
          </cell>
          <cell r="H122" t="str">
            <v>5 MÍNIMA CUANTÍA</v>
          </cell>
          <cell r="I122" t="str">
            <v>3 COMPRAVENTA y/o SUMINISTRO</v>
          </cell>
          <cell r="J122" t="str">
            <v>COMPRAVENTA</v>
          </cell>
          <cell r="K122" t="str">
            <v>13920-14120</v>
          </cell>
          <cell r="L122" t="str">
            <v>20120-20220</v>
          </cell>
          <cell r="N122">
            <v>43896</v>
          </cell>
          <cell r="Q122">
            <v>12000000</v>
          </cell>
          <cell r="S122" t="str">
            <v>1 PERSONA NATURAL</v>
          </cell>
          <cell r="T122" t="str">
            <v>3 CÉDULA DE CIUDADANÍA</v>
          </cell>
          <cell r="U122">
            <v>1123562779</v>
          </cell>
          <cell r="W122" t="str">
            <v>11 NO SE DILIGENCIA INFORMACIÓN PARA ESTE FORMULARIO EN ESTE PERÍODO DE REPORTE</v>
          </cell>
          <cell r="X122" t="str">
            <v>N/A</v>
          </cell>
          <cell r="Y122" t="str">
            <v>PEÑA ROJAS JUAN FRANCISCO</v>
          </cell>
          <cell r="Z122" t="str">
            <v>1 PÓLIZA</v>
          </cell>
          <cell r="AA122" t="str">
            <v>12 SEGUROS DEL ESTADO</v>
          </cell>
          <cell r="AB122" t="str">
            <v>45 CUMPLIM+ CALIDAD DL SERVICIO</v>
          </cell>
          <cell r="AC122">
            <v>43914</v>
          </cell>
          <cell r="AD122" t="str">
            <v>30-46-101005361</v>
          </cell>
          <cell r="AE122" t="str">
            <v>PNN Serranía de la Macarena</v>
          </cell>
          <cell r="AF122" t="str">
            <v>2 SUPERVISOR</v>
          </cell>
          <cell r="AG122" t="str">
            <v>3 CÉDULA DE CIUDADANÍA</v>
          </cell>
          <cell r="AH122">
            <v>51935189</v>
          </cell>
          <cell r="AI122" t="str">
            <v>OLGA LUCIA RUIZ MORALES</v>
          </cell>
          <cell r="AJ122">
            <v>60</v>
          </cell>
          <cell r="AK122" t="str">
            <v>3 NO PACTADOS</v>
          </cell>
          <cell r="AL122">
            <v>43914</v>
          </cell>
          <cell r="AN122" t="str">
            <v>4 NO SE HA ADICIONADO NI EN VALOR y EN TIEMPO</v>
          </cell>
          <cell r="AO122">
            <v>0</v>
          </cell>
          <cell r="AP122">
            <v>0</v>
          </cell>
          <cell r="AR122">
            <v>0</v>
          </cell>
          <cell r="AT122">
            <v>43914</v>
          </cell>
          <cell r="AU122">
            <v>43974</v>
          </cell>
          <cell r="AW122" t="str">
            <v>2. NO</v>
          </cell>
          <cell r="AZ122" t="str">
            <v>2. NO</v>
          </cell>
          <cell r="BA122">
            <v>0</v>
          </cell>
          <cell r="BE122" t="str">
            <v>2020701501400004E</v>
          </cell>
          <cell r="BF122">
            <v>12000000</v>
          </cell>
          <cell r="BH122" t="str">
            <v>https://community.secop.gov.co/Public/Tendering/ContractNoticePhases/View?PPI=CO1.PPI.6148548&amp;isFromPublicArea=True&amp;isModal=False</v>
          </cell>
          <cell r="BI122" t="str">
            <v>VIGENTE</v>
          </cell>
          <cell r="BK122" t="str">
            <v>https://community.secop.gov.co/Public/Tendering/ContractNoticePhases/View?PPI=CO1.PPI.6148548&amp;isFromPublicArea=True&amp;isModal=False</v>
          </cell>
        </row>
        <row r="123">
          <cell r="A123" t="str">
            <v>CCV-005-F-2020</v>
          </cell>
          <cell r="B123" t="str">
            <v>1 FONAM</v>
          </cell>
          <cell r="C123" t="str">
            <v>DTOR-IP-008-20</v>
          </cell>
          <cell r="D123">
            <v>5</v>
          </cell>
          <cell r="E123" t="str">
            <v>MONTAÑA BORRAY LEONIDAS RICARDO</v>
          </cell>
          <cell r="F123">
            <v>43895</v>
          </cell>
          <cell r="G123" t="str">
            <v>Adquisición de combustible y lubricantes a través del sistema de valeras en el Municipio de Pasca, departamento de Cundinamarca, para el parque automotor asignado al Parque Nacional Natural Sumapaz.</v>
          </cell>
          <cell r="H123" t="str">
            <v>5 MÍNIMA CUANTÍA</v>
          </cell>
          <cell r="I123" t="str">
            <v>3 COMPRAVENTA y/o SUMINISTRO</v>
          </cell>
          <cell r="J123" t="str">
            <v>COMPRAVENTA</v>
          </cell>
          <cell r="K123">
            <v>15920</v>
          </cell>
          <cell r="L123">
            <v>20320</v>
          </cell>
          <cell r="N123">
            <v>43896</v>
          </cell>
          <cell r="Q123">
            <v>5000000</v>
          </cell>
          <cell r="S123" t="str">
            <v>1 PERSONA NATURAL</v>
          </cell>
          <cell r="T123" t="str">
            <v>3 CÉDULA DE CIUDADANÍA</v>
          </cell>
          <cell r="U123">
            <v>19309394</v>
          </cell>
          <cell r="W123" t="str">
            <v>11 NO SE DILIGENCIA INFORMACIÓN PARA ESTE FORMULARIO EN ESTE PERÍODO DE REPORTE</v>
          </cell>
          <cell r="X123" t="str">
            <v>N/A</v>
          </cell>
          <cell r="Y123" t="str">
            <v>MONTAÑA BORRAY LEONIDAS RICARDO</v>
          </cell>
          <cell r="Z123" t="str">
            <v>1 PÓLIZA</v>
          </cell>
          <cell r="AA123" t="str">
            <v>12 SEGUROS DEL ESTADO</v>
          </cell>
          <cell r="AB123" t="str">
            <v>46 CUMPLIM+ ESTABIL_CALIDAD D OBRA+ PAGO D SALARIOS_PRESTAC SOC LEGALES</v>
          </cell>
          <cell r="AC123">
            <v>43900</v>
          </cell>
          <cell r="AD123" t="str">
            <v>14-44-101116612</v>
          </cell>
          <cell r="AE123" t="str">
            <v>PNN Sumapaz</v>
          </cell>
          <cell r="AF123" t="str">
            <v>2 SUPERVISOR</v>
          </cell>
          <cell r="AG123" t="str">
            <v>3 CÉDULA DE CIUDADANÍA</v>
          </cell>
          <cell r="AH123">
            <v>79531595</v>
          </cell>
          <cell r="AI123" t="str">
            <v>MARCO EUTIMIO PARDO PARDO</v>
          </cell>
          <cell r="AJ123">
            <v>60</v>
          </cell>
          <cell r="AK123" t="str">
            <v>3 NO PACTADOS</v>
          </cell>
          <cell r="AL123">
            <v>43900</v>
          </cell>
          <cell r="AN123" t="str">
            <v>3 ADICIÓN EN VALOR y EN TIEMPO</v>
          </cell>
          <cell r="AO123">
            <v>1</v>
          </cell>
          <cell r="AP123">
            <v>1000000</v>
          </cell>
          <cell r="AQ123">
            <v>43955</v>
          </cell>
          <cell r="AR123">
            <v>230</v>
          </cell>
          <cell r="AS123">
            <v>43955</v>
          </cell>
          <cell r="AT123">
            <v>43900</v>
          </cell>
          <cell r="AU123">
            <v>43960</v>
          </cell>
          <cell r="AW123" t="str">
            <v>2. NO</v>
          </cell>
          <cell r="AZ123" t="str">
            <v>1. SI</v>
          </cell>
          <cell r="BA123">
            <v>1</v>
          </cell>
          <cell r="BD123" t="str">
            <v>SE ADICIONA EN 1.0000.0000 POR FUENTE GN CDP 24420-RP 41920 Y PRORROGA POR 230 DIAS DEL 04 DE MAYO</v>
          </cell>
          <cell r="BE123" t="str">
            <v>2020701501400005E</v>
          </cell>
          <cell r="BF123">
            <v>6000000</v>
          </cell>
          <cell r="BH123" t="str">
            <v>https://community.secop.gov.co/Public/Tendering/ContractNoticePhases/View?PPI=CO1.PPI.6167525&amp;isFromPublicArea=True&amp;isModal=False</v>
          </cell>
          <cell r="BI123" t="str">
            <v>VIGENTE</v>
          </cell>
          <cell r="BK123" t="str">
            <v>https://community.secop.gov.co/Public/Tendering/ContractNoticePhases/View?PPI=CO1.PPI.6167525&amp;isFromPublicArea=True&amp;isModal=False</v>
          </cell>
        </row>
        <row r="124">
          <cell r="A124" t="str">
            <v>CCV-006-F-2020</v>
          </cell>
          <cell r="B124" t="str">
            <v>1 FONAM</v>
          </cell>
          <cell r="C124" t="str">
            <v>DTOR-IP-013-20</v>
          </cell>
          <cell r="D124">
            <v>6</v>
          </cell>
          <cell r="E124" t="str">
            <v>INVERSIONES SUPERMARKET L&amp;C SAS</v>
          </cell>
          <cell r="F124">
            <v>43906</v>
          </cell>
          <cell r="G124" t="str">
            <v>Adquisición de raciones de campaña, para adelantar las actividades misionales de los Parques Nacionales Naturales Sierra de la Macarena y Parques Nacionales Naturales Tinigua</v>
          </cell>
          <cell r="H124" t="str">
            <v>5 MÍNIMA CUANTÍA</v>
          </cell>
          <cell r="I124" t="str">
            <v>3 COMPRAVENTA y/o SUMINISTRO</v>
          </cell>
          <cell r="J124" t="str">
            <v>COMPRAVENTA</v>
          </cell>
          <cell r="K124" t="str">
            <v>19620-20420</v>
          </cell>
          <cell r="L124" t="str">
            <v>27220-27120</v>
          </cell>
          <cell r="N124">
            <v>43907</v>
          </cell>
          <cell r="Q124">
            <v>7308669</v>
          </cell>
          <cell r="S124" t="str">
            <v>2 PERSONA JURIDICA</v>
          </cell>
          <cell r="T124" t="str">
            <v>1 NIT</v>
          </cell>
          <cell r="V124">
            <v>901140684</v>
          </cell>
          <cell r="X124" t="str">
            <v>N/A</v>
          </cell>
          <cell r="Y124" t="str">
            <v>INVERSIONES SUPERMARKET L&amp;C SAS</v>
          </cell>
          <cell r="Z124" t="str">
            <v>1 PÓLIZA</v>
          </cell>
          <cell r="AA124" t="str">
            <v>12 SEGUROS DEL ESTADO</v>
          </cell>
          <cell r="AB124" t="str">
            <v>45 CUMPLIM+ CALIDAD DL SERVICIO</v>
          </cell>
          <cell r="AC124">
            <v>43907</v>
          </cell>
          <cell r="AD124" t="str">
            <v>30-44-101037730</v>
          </cell>
          <cell r="AE124" t="str">
            <v>PNN Tinigua - PNN Macarena</v>
          </cell>
          <cell r="AF124" t="str">
            <v>2 SUPERVISOR</v>
          </cell>
          <cell r="AG124" t="str">
            <v>3 CÉDULA DE CIUDADANÍA</v>
          </cell>
          <cell r="AH124">
            <v>51935189</v>
          </cell>
          <cell r="AI124" t="str">
            <v>OLGA LUCIA RUIZ MORALES</v>
          </cell>
          <cell r="AJ124">
            <v>284</v>
          </cell>
          <cell r="AK124" t="str">
            <v>3 NO PACTADOS</v>
          </cell>
          <cell r="AL124">
            <v>43907</v>
          </cell>
          <cell r="AN124" t="str">
            <v>2 ADICIÓN EN TIEMPO (PRÓRROGAS)</v>
          </cell>
          <cell r="AO124">
            <v>1</v>
          </cell>
          <cell r="AP124">
            <v>683292</v>
          </cell>
          <cell r="AQ124">
            <v>43983</v>
          </cell>
          <cell r="AR124">
            <v>0</v>
          </cell>
          <cell r="AT124">
            <v>43907</v>
          </cell>
          <cell r="AU124">
            <v>44195</v>
          </cell>
          <cell r="AW124" t="str">
            <v>2. NO</v>
          </cell>
          <cell r="AZ124" t="str">
            <v>2. NO</v>
          </cell>
          <cell r="BA124">
            <v>0</v>
          </cell>
          <cell r="BD124" t="str">
            <v>CONTRATO COMPARTIDO PNN MACARENA 4.316.331 PNN TINIGUA 2.992.338; ADICION EN VALOR POR 683.292 01 DE JUNIO</v>
          </cell>
          <cell r="BE124" t="str">
            <v>2020701501400006E</v>
          </cell>
          <cell r="BF124">
            <v>7991961</v>
          </cell>
          <cell r="BH124" t="str">
            <v>https://community.secop.gov.co/Public/Tendering/ContractNoticePhases/View?PPI=CO1.PPI.6401255&amp;isFromPublicArea=True&amp;isModal=False</v>
          </cell>
          <cell r="BI124" t="str">
            <v>VIGENTE</v>
          </cell>
          <cell r="BK124" t="str">
            <v>https://community.secop.gov.co/Public/Tendering/ContractNoticePhases/View?PPI=CO1.PPI.6401255&amp;isFromPublicArea=True&amp;isModal=False</v>
          </cell>
        </row>
        <row r="125">
          <cell r="A125" t="str">
            <v>CCV-007-F-2020</v>
          </cell>
          <cell r="B125" t="str">
            <v>1 FONAM</v>
          </cell>
          <cell r="C125" t="str">
            <v>DTOR-IP-015-20</v>
          </cell>
          <cell r="D125">
            <v>7</v>
          </cell>
          <cell r="E125" t="str">
            <v>AGROPALMAR DEL LLANO SAS</v>
          </cell>
          <cell r="F125">
            <v>43906</v>
          </cell>
          <cell r="G125" t="str">
            <v>Compra de valeras para el servicio de transporte Fluvial “pasos por planchón” caño Dagua y caño Mesetas para el desplazamiento de los funcionarios.</v>
          </cell>
          <cell r="H125" t="str">
            <v>5 MÍNIMA CUANTÍA</v>
          </cell>
          <cell r="I125" t="str">
            <v>3 COMPRAVENTA y/o SUMINISTRO</v>
          </cell>
          <cell r="J125" t="str">
            <v>COMPRAVENTA</v>
          </cell>
          <cell r="K125">
            <v>21220</v>
          </cell>
          <cell r="L125">
            <v>27320</v>
          </cell>
          <cell r="N125">
            <v>43907</v>
          </cell>
          <cell r="Q125">
            <v>6980000</v>
          </cell>
          <cell r="S125" t="str">
            <v>2 PERSONA JURIDICA</v>
          </cell>
          <cell r="T125" t="str">
            <v>1 NIT</v>
          </cell>
          <cell r="V125">
            <v>901052145</v>
          </cell>
          <cell r="X125" t="str">
            <v>N/A</v>
          </cell>
          <cell r="Y125" t="str">
            <v>AGROPALMAR DEL LLANO SAS</v>
          </cell>
          <cell r="Z125" t="str">
            <v>1 PÓLIZA</v>
          </cell>
          <cell r="AA125" t="str">
            <v>12 SEGUROS DEL ESTADO</v>
          </cell>
          <cell r="AB125" t="str">
            <v>2 CUMPLIMIENTO</v>
          </cell>
          <cell r="AC125">
            <v>43908</v>
          </cell>
          <cell r="AD125" t="str">
            <v>30-44-101037746</v>
          </cell>
          <cell r="AE125" t="str">
            <v>PNN Tuparro</v>
          </cell>
          <cell r="AF125" t="str">
            <v>2 SUPERVISOR</v>
          </cell>
          <cell r="AG125" t="str">
            <v>3 CÉDULA DE CIUDADANÍA</v>
          </cell>
          <cell r="AH125">
            <v>80435324</v>
          </cell>
          <cell r="AI125" t="str">
            <v>HENRY PINZON BENAVIDES</v>
          </cell>
          <cell r="AJ125">
            <v>60</v>
          </cell>
          <cell r="AK125" t="str">
            <v>3 NO PACTADOS</v>
          </cell>
          <cell r="AL125">
            <v>43908</v>
          </cell>
          <cell r="AN125" t="str">
            <v>4 NO SE HA ADICIONADO NI EN VALOR y EN TIEMPO</v>
          </cell>
          <cell r="AO125">
            <v>0</v>
          </cell>
          <cell r="AP125">
            <v>0</v>
          </cell>
          <cell r="AR125">
            <v>0</v>
          </cell>
          <cell r="AT125">
            <v>43908</v>
          </cell>
          <cell r="AU125">
            <v>43968</v>
          </cell>
          <cell r="AW125" t="str">
            <v>2. NO</v>
          </cell>
          <cell r="AZ125" t="str">
            <v>2. NO</v>
          </cell>
          <cell r="BA125">
            <v>0</v>
          </cell>
          <cell r="BE125" t="str">
            <v>2020701501400007E</v>
          </cell>
          <cell r="BF125">
            <v>6980000</v>
          </cell>
          <cell r="BH125" t="str">
            <v>https://community.secop.gov.co/Public/Tendering/ContractNoticePhases/View?PPI=CO1.PPI.6407257&amp;isFromPublicArea=True&amp;isModal=False</v>
          </cell>
          <cell r="BI125" t="str">
            <v>VIGENTE</v>
          </cell>
          <cell r="BK125" t="str">
            <v>https://community.secop.gov.co/Public/Tendering/ContractNoticePhases/View?PPI=CO1.PPI.6407257&amp;isFromPublicArea=True&amp;isModal=False</v>
          </cell>
        </row>
        <row r="126">
          <cell r="A126" t="str">
            <v>CCV-008-F-2020</v>
          </cell>
          <cell r="B126" t="str">
            <v>1 FONAM</v>
          </cell>
          <cell r="C126" t="str">
            <v>DTOR-IP-021-20</v>
          </cell>
          <cell r="D126">
            <v>8</v>
          </cell>
          <cell r="E126" t="str">
            <v>MEDINA ALONSO PABLO VICENTE</v>
          </cell>
          <cell r="F126">
            <v>43920</v>
          </cell>
          <cell r="G126" t="str">
            <v>Adquisición de insumos veterinarios para jornadas de esterilización en zona con función amortiguadora del Parque
Nacional Natural Cordillera de los Picachos</v>
          </cell>
          <cell r="H126" t="str">
            <v>5 MÍNIMA CUANTÍA</v>
          </cell>
          <cell r="I126" t="str">
            <v>3 COMPRAVENTA y/o SUMINISTRO</v>
          </cell>
          <cell r="J126" t="str">
            <v>COMPRAVENTA</v>
          </cell>
          <cell r="K126">
            <v>17420</v>
          </cell>
          <cell r="L126">
            <v>28120</v>
          </cell>
          <cell r="N126">
            <v>43921</v>
          </cell>
          <cell r="Q126">
            <v>3000000</v>
          </cell>
          <cell r="S126" t="str">
            <v>1 PERSONA NATURAL</v>
          </cell>
          <cell r="T126" t="str">
            <v>3 CÉDULA DE CIUDADANÍA</v>
          </cell>
          <cell r="U126">
            <v>13642020</v>
          </cell>
          <cell r="W126" t="str">
            <v>11 NO SE DILIGENCIA INFORMACIÓN PARA ESTE FORMULARIO EN ESTE PERÍODO DE REPORTE</v>
          </cell>
          <cell r="X126" t="str">
            <v>N/A</v>
          </cell>
          <cell r="Y126" t="str">
            <v>MEDINA ALONSO PABLO VICENTE</v>
          </cell>
          <cell r="Z126" t="str">
            <v>1 PÓLIZA</v>
          </cell>
          <cell r="AA126" t="str">
            <v>8 MUNDIAL SEGUROS</v>
          </cell>
          <cell r="AB126" t="str">
            <v>45 CUMPLIM+ CALIDAD DL SERVICIO</v>
          </cell>
          <cell r="AC126">
            <v>43922</v>
          </cell>
          <cell r="AD126" t="str">
            <v>B-100012191</v>
          </cell>
          <cell r="AE126" t="str">
            <v>PNN Cordillera de los Picachos</v>
          </cell>
          <cell r="AF126" t="str">
            <v>2 SUPERVISOR</v>
          </cell>
          <cell r="AG126" t="str">
            <v>3 CÉDULA DE CIUDADANÍA</v>
          </cell>
          <cell r="AH126">
            <v>52423663</v>
          </cell>
          <cell r="AI126" t="str">
            <v>LUZ ADRIANA MALAVER ROJAS</v>
          </cell>
          <cell r="AJ126">
            <v>30</v>
          </cell>
          <cell r="AK126" t="str">
            <v>3 NO PACTADOS</v>
          </cell>
          <cell r="AL126">
            <v>43922</v>
          </cell>
          <cell r="AN126" t="str">
            <v>2 ADICIÓN EN TIEMPO (PRÓRROGAS)</v>
          </cell>
          <cell r="AO126">
            <v>0</v>
          </cell>
          <cell r="AP126">
            <v>0</v>
          </cell>
          <cell r="AR126">
            <v>30</v>
          </cell>
          <cell r="AS126">
            <v>43951</v>
          </cell>
          <cell r="AT126">
            <v>43922</v>
          </cell>
          <cell r="AU126">
            <v>43981</v>
          </cell>
          <cell r="AW126" t="str">
            <v>2. NO</v>
          </cell>
          <cell r="AZ126" t="str">
            <v>1. SI</v>
          </cell>
          <cell r="BA126">
            <v>1</v>
          </cell>
          <cell r="BD126" t="str">
            <v>SE PRORROGA POR 30 DIAS TERMINA EL 30 DE MAYO</v>
          </cell>
          <cell r="BE126" t="str">
            <v>2020701501400008E</v>
          </cell>
          <cell r="BF126">
            <v>3000000</v>
          </cell>
          <cell r="BH126" t="str">
            <v>https://community.secop.gov.co/Public/Tendering/ContractNoticePhases/View?PPI=CO1.PPI.6585279&amp;isFromPublicArea=True&amp;isModal=False</v>
          </cell>
          <cell r="BI126" t="str">
            <v>VIGENTE</v>
          </cell>
          <cell r="BK126" t="str">
            <v>https://community.secop.gov.co/Public/Tendering/ContractNoticePhases/View?PPI=CO1.PPI.6585279&amp;isFromPublicArea=True&amp;isModal=False</v>
          </cell>
        </row>
        <row r="127">
          <cell r="A127" t="str">
            <v>CCV-009-F-2020</v>
          </cell>
          <cell r="B127" t="str">
            <v>1 FONAM</v>
          </cell>
          <cell r="C127" t="str">
            <v>DTOR-IP-022-20</v>
          </cell>
          <cell r="D127">
            <v>9</v>
          </cell>
          <cell r="E127" t="str">
            <v>GRUPO STANDARD COLOMBIA S.A.S</v>
          </cell>
          <cell r="F127">
            <v>43921</v>
          </cell>
          <cell r="G127" t="str">
            <v>Adquisición de extintor  polvo químico seco ABC multipropósito base de fosfato mono amónico para el Distrito Nacional de Manejo Integrado Cinaruco.</v>
          </cell>
          <cell r="H127" t="str">
            <v>5 MÍNIMA CUANTÍA</v>
          </cell>
          <cell r="I127" t="str">
            <v>3 COMPRAVENTA y/o SUMINISTRO</v>
          </cell>
          <cell r="J127" t="str">
            <v>COMPRAVENTA</v>
          </cell>
          <cell r="K127">
            <v>15220</v>
          </cell>
          <cell r="L127">
            <v>28220</v>
          </cell>
          <cell r="N127">
            <v>43921</v>
          </cell>
          <cell r="Q127">
            <v>190400</v>
          </cell>
          <cell r="S127" t="str">
            <v>2 PERSONA JURIDICA</v>
          </cell>
          <cell r="T127" t="str">
            <v>1 NIT</v>
          </cell>
          <cell r="V127">
            <v>901257844</v>
          </cell>
          <cell r="X127" t="str">
            <v>N/A</v>
          </cell>
          <cell r="Y127" t="str">
            <v>GRUPO STANDARD COLOMBIA S.A.S</v>
          </cell>
          <cell r="Z127" t="str">
            <v>1 PÓLIZA</v>
          </cell>
          <cell r="AA127" t="str">
            <v>12 SEGUROS DEL ESTADO</v>
          </cell>
          <cell r="AB127" t="str">
            <v>44 CUMPLIM+ CALIDAD_CORRECTO FUNCIONAM D LOS BIENES SUMIN</v>
          </cell>
          <cell r="AC127">
            <v>43955</v>
          </cell>
          <cell r="AD127" t="str">
            <v>14-46-101040969</v>
          </cell>
          <cell r="AE127" t="str">
            <v>DNMI Cinaruco</v>
          </cell>
          <cell r="AF127" t="str">
            <v>2 SUPERVISOR</v>
          </cell>
          <cell r="AG127" t="str">
            <v>3 CÉDULA DE CIUDADANÍA</v>
          </cell>
          <cell r="AH127">
            <v>14237801</v>
          </cell>
          <cell r="AI127" t="str">
            <v>EDGAR OLAYA OSPINA</v>
          </cell>
          <cell r="AJ127">
            <v>120</v>
          </cell>
          <cell r="AK127" t="str">
            <v>3 NO PACTADOS</v>
          </cell>
          <cell r="AL127">
            <v>43955</v>
          </cell>
          <cell r="AN127" t="str">
            <v>4 NO SE HA ADICIONADO NI EN VALOR y EN TIEMPO</v>
          </cell>
          <cell r="AO127">
            <v>0</v>
          </cell>
          <cell r="AP127">
            <v>0</v>
          </cell>
          <cell r="AR127">
            <v>0</v>
          </cell>
          <cell r="AT127">
            <v>43955</v>
          </cell>
          <cell r="AU127">
            <v>44045</v>
          </cell>
          <cell r="AW127" t="str">
            <v>2. NO</v>
          </cell>
          <cell r="AZ127" t="str">
            <v>2. NO</v>
          </cell>
          <cell r="BA127">
            <v>0</v>
          </cell>
          <cell r="BE127" t="str">
            <v>2020701501400009E</v>
          </cell>
          <cell r="BF127">
            <v>190400</v>
          </cell>
          <cell r="BH127" t="str">
            <v>https://community.secop.gov.co/Public/Tendering/ContractNoticePhases/View?PPI=CO1.PPI.6604123&amp;isFromPublicArea=True&amp;isModal=False</v>
          </cell>
          <cell r="BI127" t="str">
            <v>VIGENTE</v>
          </cell>
          <cell r="BK127" t="str">
            <v>https://community.secop.gov.co/Public/Tendering/ContractNoticePhases/View?PPI=CO1.PPI.6604123&amp;isFromPublicArea=True&amp;isModal=False</v>
          </cell>
        </row>
        <row r="128">
          <cell r="A128" t="str">
            <v>CCV-010-F-2020</v>
          </cell>
          <cell r="B128" t="str">
            <v>1 FONAM</v>
          </cell>
          <cell r="C128" t="str">
            <v>DTOR-IP-027-20</v>
          </cell>
          <cell r="D128">
            <v>10</v>
          </cell>
          <cell r="E128" t="str">
            <v>METALMALLAS Y ARQUITECTURA DEL CARIBE S.A.S.</v>
          </cell>
          <cell r="F128">
            <v>43924</v>
          </cell>
          <cell r="G128" t="str">
            <v>Adquisición de elementos para atención de incendios forestales en el PNN EL TUPARRO.</v>
          </cell>
          <cell r="H128" t="str">
            <v>5 MÍNIMA CUANTÍA</v>
          </cell>
          <cell r="I128" t="str">
            <v>3 COMPRAVENTA y/o SUMINISTRO</v>
          </cell>
          <cell r="J128" t="str">
            <v>COMPRAVENTA</v>
          </cell>
          <cell r="K128">
            <v>22520</v>
          </cell>
          <cell r="L128">
            <v>28420</v>
          </cell>
          <cell r="N128">
            <v>43924</v>
          </cell>
          <cell r="Q128">
            <v>3065797</v>
          </cell>
          <cell r="S128" t="str">
            <v>2 PERSONA JURIDICA</v>
          </cell>
          <cell r="T128" t="str">
            <v>1 NIT</v>
          </cell>
          <cell r="V128">
            <v>900539125</v>
          </cell>
          <cell r="X128" t="str">
            <v>N/A</v>
          </cell>
          <cell r="Y128" t="str">
            <v>METALMALLAS Y ARQUITECTURA DEL CARIBE S.A.S.</v>
          </cell>
          <cell r="Z128" t="str">
            <v>1 PÓLIZA</v>
          </cell>
          <cell r="AA128" t="str">
            <v>13 SURAMERICANA</v>
          </cell>
          <cell r="AB128" t="str">
            <v>44 CUMPLIM+ CALIDAD_CORRECTO FUNCIONAM D LOS BIENES SUMIN</v>
          </cell>
          <cell r="AC128">
            <v>43938</v>
          </cell>
          <cell r="AD128" t="str">
            <v>2605506-1</v>
          </cell>
          <cell r="AE128" t="str">
            <v>PNN Tuparro</v>
          </cell>
          <cell r="AF128" t="str">
            <v>2 SUPERVISOR</v>
          </cell>
          <cell r="AG128" t="str">
            <v>3 CÉDULA DE CIUDADANÍA</v>
          </cell>
          <cell r="AH128">
            <v>80435324</v>
          </cell>
          <cell r="AI128" t="str">
            <v>HENRY PINZON BENAVIDES</v>
          </cell>
          <cell r="AJ128">
            <v>90</v>
          </cell>
          <cell r="AK128" t="str">
            <v>3 NO PACTADOS</v>
          </cell>
          <cell r="AL128">
            <v>43938</v>
          </cell>
          <cell r="AN128" t="str">
            <v>2 ADICIÓN EN TIEMPO (PRÓRROGAS)</v>
          </cell>
          <cell r="AO128">
            <v>0</v>
          </cell>
          <cell r="AP128">
            <v>0</v>
          </cell>
          <cell r="AR128">
            <v>30</v>
          </cell>
          <cell r="AS128">
            <v>43979</v>
          </cell>
          <cell r="AT128">
            <v>43938</v>
          </cell>
          <cell r="AU128">
            <v>44046</v>
          </cell>
          <cell r="AW128" t="str">
            <v>2. NO</v>
          </cell>
          <cell r="AZ128" t="str">
            <v>1. SI</v>
          </cell>
          <cell r="BA128">
            <v>1</v>
          </cell>
          <cell r="BD128" t="str">
            <v>SE PRORROGA 30 DIAS DEL 28 DE MAYO</v>
          </cell>
          <cell r="BE128" t="str">
            <v>2020701501400010E</v>
          </cell>
          <cell r="BF128">
            <v>3065797</v>
          </cell>
          <cell r="BH128" t="str">
            <v>https://community.secop.gov.co/Public/Tendering/ContractNoticePhases/View?PPI=CO1.PPI.6653470&amp;isFromPublicArea=True&amp;isModal=False</v>
          </cell>
          <cell r="BI128" t="str">
            <v>VIGENTE</v>
          </cell>
          <cell r="BK128" t="str">
            <v>https://community.secop.gov.co/Public/Tendering/ContractNoticePhases/View?PPI=CO1.PPI.6653470&amp;isFromPublicArea=True&amp;isModal=False</v>
          </cell>
        </row>
        <row r="129">
          <cell r="A129" t="str">
            <v>CCV-011-F-2020</v>
          </cell>
          <cell r="B129" t="str">
            <v>1 FONAM</v>
          </cell>
          <cell r="C129" t="str">
            <v>DTOR-IP-029-20</v>
          </cell>
          <cell r="D129">
            <v>11</v>
          </cell>
          <cell r="E129" t="str">
            <v>COOPERATIVA MULTIACTIVA DE PROVISION DE BIENES Y SERVICIOS DE CONTRATACION ESTATAL</v>
          </cell>
          <cell r="F129">
            <v>43927</v>
          </cell>
          <cell r="G129" t="str">
            <v>Adquisición de elementos para atención de incendios forestales en el PNN Sierra de la Macarena.</v>
          </cell>
          <cell r="H129" t="str">
            <v>5 MÍNIMA CUANTÍA</v>
          </cell>
          <cell r="I129" t="str">
            <v>3 COMPRAVENTA y/o SUMINISTRO</v>
          </cell>
          <cell r="J129" t="str">
            <v>COMPRAVENTA</v>
          </cell>
          <cell r="K129">
            <v>14420</v>
          </cell>
          <cell r="L129">
            <v>28920</v>
          </cell>
          <cell r="N129">
            <v>43929</v>
          </cell>
          <cell r="Q129">
            <v>8629356</v>
          </cell>
          <cell r="S129" t="str">
            <v>2 PERSONA JURIDICA</v>
          </cell>
          <cell r="T129" t="str">
            <v>1 NIT</v>
          </cell>
          <cell r="V129">
            <v>900536323</v>
          </cell>
          <cell r="X129" t="str">
            <v>N/A</v>
          </cell>
          <cell r="Y129" t="str">
            <v>COOPERATIVA MULTIACTIVA DE PROVISION DE BIENES Y SERVICIOS DE CONTRATACION ESTATAL</v>
          </cell>
          <cell r="Z129" t="str">
            <v>1 PÓLIZA</v>
          </cell>
          <cell r="AA129" t="str">
            <v>12 SEGUROS DEL ESTADO</v>
          </cell>
          <cell r="AB129" t="str">
            <v>44 CUMPLIM+ CALIDAD_CORRECTO FUNCIONAM D LOS BIENES SUMIN</v>
          </cell>
          <cell r="AC129">
            <v>43934</v>
          </cell>
          <cell r="AD129" t="str">
            <v>30-44-101037887</v>
          </cell>
          <cell r="AE129" t="str">
            <v>PNN Serranía de la Macarena</v>
          </cell>
          <cell r="AF129" t="str">
            <v>2 SUPERVISOR</v>
          </cell>
          <cell r="AG129" t="str">
            <v>3 CÉDULA DE CIUDADANÍA</v>
          </cell>
          <cell r="AH129">
            <v>51935189</v>
          </cell>
          <cell r="AI129" t="str">
            <v>OLGA LUCIA RUIZ MORALES</v>
          </cell>
          <cell r="AJ129">
            <v>93</v>
          </cell>
          <cell r="AK129" t="str">
            <v>3 NO PACTADOS</v>
          </cell>
          <cell r="AL129">
            <v>43934</v>
          </cell>
          <cell r="AN129" t="str">
            <v>2 ADICIÓN EN TIEMPO (PRÓRROGAS)</v>
          </cell>
          <cell r="AO129">
            <v>0</v>
          </cell>
          <cell r="AP129">
            <v>0</v>
          </cell>
          <cell r="AR129">
            <v>33</v>
          </cell>
          <cell r="AS129">
            <v>43978</v>
          </cell>
          <cell r="AT129">
            <v>43934</v>
          </cell>
          <cell r="AU129">
            <v>44031</v>
          </cell>
          <cell r="AW129" t="str">
            <v>1. SI</v>
          </cell>
          <cell r="AZ129" t="str">
            <v>1. SI</v>
          </cell>
          <cell r="BA129">
            <v>1</v>
          </cell>
          <cell r="BD129" t="str">
            <v>SE PRORROGA 33 DIAS FECHA 27 DE MAYO, HASTA EL 16 DE JULIO</v>
          </cell>
          <cell r="BE129" t="str">
            <v>2020701501400011E</v>
          </cell>
          <cell r="BF129">
            <v>8629356</v>
          </cell>
          <cell r="BH129" t="str">
            <v>https://community.secop.gov.co/Public/Tendering/ContractNoticePhases/View?PPI=CO1.PPI.6655195&amp;isFromPublicArea=True&amp;isModal=False</v>
          </cell>
          <cell r="BI129" t="str">
            <v>VIGENTE</v>
          </cell>
          <cell r="BK129" t="str">
            <v>https://community.secop.gov.co/Public/Tendering/ContractNoticePhases/View?PPI=CO1.PPI.6655195&amp;isFromPublicArea=True&amp;isModal=False</v>
          </cell>
        </row>
        <row r="130">
          <cell r="A130" t="str">
            <v>CCV-012-F-2020</v>
          </cell>
          <cell r="B130" t="str">
            <v>1 FONAM</v>
          </cell>
          <cell r="C130" t="str">
            <v>DTOR-IP-034-20</v>
          </cell>
          <cell r="D130">
            <v>12</v>
          </cell>
          <cell r="E130" t="str">
            <v>INFARMED S.A.S.</v>
          </cell>
          <cell r="F130">
            <v>43937</v>
          </cell>
          <cell r="G130" t="str">
            <v>Adquisición de elementos para botiquín de primeros auxilios y sueros antiofídicos con destino al Parque Nacional Natural Tinigua y al Parque Nacional Natural Sierra de la Macarena</v>
          </cell>
          <cell r="H130" t="str">
            <v>5 MÍNIMA CUANTÍA</v>
          </cell>
          <cell r="I130" t="str">
            <v>3 COMPRAVENTA y/o SUMINISTRO</v>
          </cell>
          <cell r="J130" t="str">
            <v>COMPRAVENTA</v>
          </cell>
          <cell r="K130" t="str">
            <v>19120-14820</v>
          </cell>
          <cell r="L130" t="str">
            <v>29620-29720</v>
          </cell>
          <cell r="N130">
            <v>43937</v>
          </cell>
          <cell r="Q130">
            <v>2501000</v>
          </cell>
          <cell r="S130" t="str">
            <v>2 PERSONA JURIDICA</v>
          </cell>
          <cell r="T130" t="str">
            <v>1 NIT</v>
          </cell>
          <cell r="V130">
            <v>901053304</v>
          </cell>
          <cell r="X130" t="str">
            <v>N/A</v>
          </cell>
          <cell r="Y130" t="str">
            <v>INFARMED S.A.S.</v>
          </cell>
          <cell r="Z130" t="str">
            <v>1 PÓLIZA</v>
          </cell>
          <cell r="AA130" t="str">
            <v>14 ASEGURADORA SOLIDARIA</v>
          </cell>
          <cell r="AB130" t="str">
            <v>45 CUMPLIM+ CALIDAD DL SERVICIO</v>
          </cell>
          <cell r="AC130">
            <v>43942</v>
          </cell>
          <cell r="AD130" t="str">
            <v>400-47-994000069621</v>
          </cell>
          <cell r="AE130" t="str">
            <v>PNN Tinigua - PNN Macarena</v>
          </cell>
          <cell r="AF130" t="str">
            <v>2 SUPERVISOR</v>
          </cell>
          <cell r="AG130" t="str">
            <v>3 CÉDULA DE CIUDADANÍA</v>
          </cell>
          <cell r="AH130">
            <v>93291822</v>
          </cell>
          <cell r="AI130" t="str">
            <v>QUERUBIN RODRIGUEZ PINILLA</v>
          </cell>
          <cell r="AJ130">
            <v>60</v>
          </cell>
          <cell r="AK130" t="str">
            <v>3 NO PACTADOS</v>
          </cell>
          <cell r="AL130">
            <v>43942</v>
          </cell>
          <cell r="AN130" t="str">
            <v>1 ADICIÓN EN VALOR (DIFERENTE A PRÓRROGAS)</v>
          </cell>
          <cell r="AO130">
            <v>1</v>
          </cell>
          <cell r="AP130">
            <v>1243600</v>
          </cell>
          <cell r="AQ130">
            <v>43971</v>
          </cell>
          <cell r="AR130">
            <v>0</v>
          </cell>
          <cell r="AT130">
            <v>43942</v>
          </cell>
          <cell r="AU130">
            <v>43994</v>
          </cell>
          <cell r="AW130" t="str">
            <v>2. NO</v>
          </cell>
          <cell r="AZ130" t="str">
            <v>2. NO</v>
          </cell>
          <cell r="BA130">
            <v>0</v>
          </cell>
          <cell r="BD130" t="str">
            <v>CONTRATO COMPARTIDO PNN MACARENA 426.000 PNN TINIGUA 2.075.000; ADICION 802.600 TINIGUA Y 441.000 MACARENA DEL 28 DE MAYO</v>
          </cell>
          <cell r="BE130" t="str">
            <v>2020701501400012E</v>
          </cell>
          <cell r="BF130">
            <v>3744600</v>
          </cell>
          <cell r="BH130" t="str">
            <v>https://community.secop.gov.co/Public/Tendering/ContractNoticePhases/View?PPI=CO1.PPI.6853154&amp;isFromPublicArea=True&amp;isModal=False</v>
          </cell>
          <cell r="BI130" t="str">
            <v>VIGENTE</v>
          </cell>
          <cell r="BK130" t="str">
            <v>https://community.secop.gov.co/Public/Tendering/ContractNoticePhases/View?PPI=CO1.PPI.6853154&amp;isFromPublicArea=True&amp;isModal=False</v>
          </cell>
        </row>
        <row r="131">
          <cell r="A131" t="str">
            <v>CCV-013-F-2020</v>
          </cell>
          <cell r="B131" t="str">
            <v>1 FONAM</v>
          </cell>
          <cell r="C131" t="str">
            <v>DTOR-IP-037-20</v>
          </cell>
          <cell r="D131">
            <v>13</v>
          </cell>
          <cell r="E131" t="str">
            <v>LLANTAS E IMPORTACIONES SAGU S.A.S</v>
          </cell>
          <cell r="F131">
            <v>43938</v>
          </cell>
          <cell r="G131" t="str">
            <v>Compra de Llantas para los vehículos asignados al Parque Nacional Natural Tinigua en el municipio de Uribe</v>
          </cell>
          <cell r="H131" t="str">
            <v>5 MÍNIMA CUANTÍA</v>
          </cell>
          <cell r="I131" t="str">
            <v>3 COMPRAVENTA y/o SUMINISTRO</v>
          </cell>
          <cell r="J131" t="str">
            <v>COMPRAVENTA</v>
          </cell>
          <cell r="K131">
            <v>18420</v>
          </cell>
          <cell r="L131">
            <v>29820</v>
          </cell>
          <cell r="N131">
            <v>43938</v>
          </cell>
          <cell r="Q131">
            <v>5280030</v>
          </cell>
          <cell r="S131" t="str">
            <v>2 PERSONA JURIDICA</v>
          </cell>
          <cell r="T131" t="str">
            <v>1 NIT</v>
          </cell>
          <cell r="V131">
            <v>800089111</v>
          </cell>
          <cell r="X131" t="str">
            <v>N/A</v>
          </cell>
          <cell r="Y131" t="str">
            <v>LLANTAS E IMPORTACIONES SAGU S.A.S</v>
          </cell>
          <cell r="Z131" t="str">
            <v>1 PÓLIZA</v>
          </cell>
          <cell r="AA131" t="str">
            <v>12 SEGUROS DEL ESTADO</v>
          </cell>
          <cell r="AB131" t="str">
            <v>49 CUMPLIM+ ESTABIL_CALIDAD D OBRA+ CALIDAD_CORRECTO FUNCIONAM D LOS BIENES SUMIN</v>
          </cell>
          <cell r="AC131">
            <v>43942</v>
          </cell>
          <cell r="AD131" t="str">
            <v>11-44-101151426</v>
          </cell>
          <cell r="AE131" t="str">
            <v>PNN Tinigua</v>
          </cell>
          <cell r="AF131" t="str">
            <v>2 SUPERVISOR</v>
          </cell>
          <cell r="AG131" t="str">
            <v>3 CÉDULA DE CIUDADANÍA</v>
          </cell>
          <cell r="AH131">
            <v>93291822</v>
          </cell>
          <cell r="AI131" t="str">
            <v>QUERUBIN RODRIGUEZ PINILLA</v>
          </cell>
          <cell r="AJ131">
            <v>70</v>
          </cell>
          <cell r="AK131" t="str">
            <v>3 NO PACTADOS</v>
          </cell>
          <cell r="AL131">
            <v>43942</v>
          </cell>
          <cell r="AN131" t="str">
            <v>2 ADICIÓN EN TIEMPO (PRÓRROGAS)</v>
          </cell>
          <cell r="AO131">
            <v>0</v>
          </cell>
          <cell r="AP131">
            <v>0</v>
          </cell>
          <cell r="AR131">
            <v>40</v>
          </cell>
          <cell r="AS131">
            <v>43967</v>
          </cell>
          <cell r="AT131">
            <v>43942</v>
          </cell>
          <cell r="AU131">
            <v>44012</v>
          </cell>
          <cell r="AW131" t="str">
            <v>2. NO</v>
          </cell>
          <cell r="AZ131" t="str">
            <v>1. SI</v>
          </cell>
          <cell r="BA131">
            <v>1</v>
          </cell>
          <cell r="BD131" t="str">
            <v>PRORROGA 40 DIAS 16 DE MAYO</v>
          </cell>
          <cell r="BE131" t="str">
            <v>2020701501400013E</v>
          </cell>
          <cell r="BF131">
            <v>5280030</v>
          </cell>
          <cell r="BH131" t="str">
            <v>https://community.secop.gov.co/Public/Tendering/ContractNoticePhases/View?PPI=CO1.PPI.6890130&amp;isFromPublicArea=True&amp;isModal=False</v>
          </cell>
          <cell r="BI131" t="str">
            <v>VIGENTE</v>
          </cell>
          <cell r="BK131" t="str">
            <v>https://community.secop.gov.co/Public/Tendering/ContractNoticePhases/View?PPI=CO1.PPI.6890130&amp;isFromPublicArea=True&amp;isModal=False</v>
          </cell>
        </row>
        <row r="132">
          <cell r="A132" t="str">
            <v>CCV-014-F-2020</v>
          </cell>
          <cell r="B132" t="str">
            <v>1 FONAM</v>
          </cell>
          <cell r="C132" t="str">
            <v>DTOR-IP-039-20</v>
          </cell>
          <cell r="D132">
            <v>14</v>
          </cell>
          <cell r="E132" t="str">
            <v>POLO GASCA DUBERNEY</v>
          </cell>
          <cell r="F132">
            <v>43941</v>
          </cell>
          <cell r="G132" t="str">
            <v>Adquisición de raciones de campaña con destino al Distrito Nacional de Manejo Integrado Cinaruco de acuerdo
con las condiciones mínimas exigidas en el Municipio de Cravo Norte-Arauca.</v>
          </cell>
          <cell r="H132" t="str">
            <v>5 MÍNIMA CUANTÍA</v>
          </cell>
          <cell r="I132" t="str">
            <v>3 COMPRAVENTA y/o SUMINISTRO</v>
          </cell>
          <cell r="J132" t="str">
            <v>COMPRAVENTA</v>
          </cell>
          <cell r="K132">
            <v>15420</v>
          </cell>
          <cell r="L132">
            <v>30020</v>
          </cell>
          <cell r="N132">
            <v>43941</v>
          </cell>
          <cell r="Q132">
            <v>2979393</v>
          </cell>
          <cell r="S132" t="str">
            <v>1 PERSONA NATURAL</v>
          </cell>
          <cell r="T132" t="str">
            <v>3 CÉDULA DE CIUDADANÍA</v>
          </cell>
          <cell r="U132">
            <v>1118543990</v>
          </cell>
          <cell r="X132" t="str">
            <v>N/A</v>
          </cell>
          <cell r="Y132" t="str">
            <v>POLO GASCA DUBERNEY</v>
          </cell>
          <cell r="Z132" t="str">
            <v>1 PÓLIZA</v>
          </cell>
          <cell r="AA132" t="str">
            <v>12 SEGUROS DEL ESTADO</v>
          </cell>
          <cell r="AB132" t="str">
            <v>44 CUMPLIM+ CALIDAD_CORRECTO FUNCIONAM D LOS BIENES SUMIN</v>
          </cell>
          <cell r="AC132">
            <v>43942</v>
          </cell>
          <cell r="AD132" t="str">
            <v>30-46-101005496</v>
          </cell>
          <cell r="AE132" t="str">
            <v>DNMI Cinaruco</v>
          </cell>
          <cell r="AF132" t="str">
            <v>2 SUPERVISOR</v>
          </cell>
          <cell r="AG132" t="str">
            <v>3 CÉDULA DE CIUDADANÍA</v>
          </cell>
          <cell r="AH132">
            <v>14237801</v>
          </cell>
          <cell r="AI132" t="str">
            <v>EDGAR OLAYA OSPINA</v>
          </cell>
          <cell r="AJ132">
            <v>120</v>
          </cell>
          <cell r="AK132" t="str">
            <v>3 NO PACTADOS</v>
          </cell>
          <cell r="AL132">
            <v>43942</v>
          </cell>
          <cell r="AN132" t="str">
            <v>4 NO SE HA ADICIONADO NI EN VALOR y EN TIEMPO</v>
          </cell>
          <cell r="AO132">
            <v>0</v>
          </cell>
          <cell r="AP132">
            <v>0</v>
          </cell>
          <cell r="AR132">
            <v>0</v>
          </cell>
          <cell r="AT132">
            <v>43942</v>
          </cell>
          <cell r="AU132">
            <v>44063</v>
          </cell>
          <cell r="AW132" t="str">
            <v>2. NO</v>
          </cell>
          <cell r="AZ132" t="str">
            <v>2. NO</v>
          </cell>
          <cell r="BA132">
            <v>0</v>
          </cell>
          <cell r="BE132" t="str">
            <v>2020701501400014E</v>
          </cell>
          <cell r="BF132">
            <v>2979393</v>
          </cell>
          <cell r="BH132" t="str">
            <v>https://community.secop.gov.co/Public/Tendering/ContractNoticePhases/View?PPI=CO1.PPI.6912534&amp;isFromPublicArea=True&amp;isModal=False</v>
          </cell>
          <cell r="BI132" t="str">
            <v>VIGENTE</v>
          </cell>
          <cell r="BK132" t="str">
            <v>https://community.secop.gov.co/Public/Tendering/ContractNoticePhases/View?PPI=CO1.PPI.6912534&amp;isFromPublicArea=True&amp;isModal=False</v>
          </cell>
        </row>
        <row r="133">
          <cell r="A133" t="str">
            <v>CCV-015-F-2020</v>
          </cell>
          <cell r="B133" t="str">
            <v>1 FONAM</v>
          </cell>
          <cell r="C133" t="str">
            <v>DTOR-IP-038-20</v>
          </cell>
          <cell r="D133">
            <v>15</v>
          </cell>
          <cell r="E133" t="str">
            <v>LLANTAS E IMPORTACIONES SAGU S.A.S</v>
          </cell>
          <cell r="F133">
            <v>43943</v>
          </cell>
          <cell r="G133" t="str">
            <v>Adquisición de llantas para las motocicletas y vehículos asignados al Parque Nacional Natural Cordillera de los Picachos</v>
          </cell>
          <cell r="H133" t="str">
            <v>5 MÍNIMA CUANTÍA</v>
          </cell>
          <cell r="I133" t="str">
            <v>3 COMPRAVENTA y/o SUMINISTRO</v>
          </cell>
          <cell r="J133" t="str">
            <v>COMPRAVENTA</v>
          </cell>
          <cell r="K133">
            <v>18120</v>
          </cell>
          <cell r="L133">
            <v>30120</v>
          </cell>
          <cell r="N133">
            <v>43943</v>
          </cell>
          <cell r="Q133">
            <v>3969800</v>
          </cell>
          <cell r="S133" t="str">
            <v>2 PERSONA JURIDICA</v>
          </cell>
          <cell r="T133" t="str">
            <v>1 NIT</v>
          </cell>
          <cell r="V133">
            <v>800089111</v>
          </cell>
          <cell r="X133" t="str">
            <v>N/A</v>
          </cell>
          <cell r="Y133" t="str">
            <v>LLANTAS E IMPORTACIONES SAGU S.A.S</v>
          </cell>
          <cell r="Z133" t="str">
            <v>1 PÓLIZA</v>
          </cell>
          <cell r="AA133" t="str">
            <v>12 SEGUROS DEL ESTADO</v>
          </cell>
          <cell r="AB133" t="str">
            <v>44 CUMPLIM+ CALIDAD_CORRECTO FUNCIONAM D LOS BIENES SUMIN</v>
          </cell>
          <cell r="AC133">
            <v>43949</v>
          </cell>
          <cell r="AD133" t="str">
            <v>11-44-101151593</v>
          </cell>
          <cell r="AE133" t="str">
            <v>PNN Cordillera de los Picachos</v>
          </cell>
          <cell r="AF133" t="str">
            <v>2 SUPERVISOR</v>
          </cell>
          <cell r="AG133" t="str">
            <v>3 CÉDULA DE CIUDADANÍA</v>
          </cell>
          <cell r="AH133">
            <v>52423663</v>
          </cell>
          <cell r="AI133" t="str">
            <v>LUZ ADRIANA MALAVER ROJAS</v>
          </cell>
          <cell r="AJ133">
            <v>30</v>
          </cell>
          <cell r="AK133" t="str">
            <v>3 NO PACTADOS</v>
          </cell>
          <cell r="AL133">
            <v>43949</v>
          </cell>
          <cell r="AN133" t="str">
            <v>4 NO SE HA ADICIONADO NI EN VALOR y EN TIEMPO</v>
          </cell>
          <cell r="AO133">
            <v>0</v>
          </cell>
          <cell r="AP133">
            <v>0</v>
          </cell>
          <cell r="AR133">
            <v>0</v>
          </cell>
          <cell r="AT133">
            <v>43949</v>
          </cell>
          <cell r="AU133">
            <v>43971</v>
          </cell>
          <cell r="AW133" t="str">
            <v>2. NO</v>
          </cell>
          <cell r="AZ133" t="str">
            <v>2. NO</v>
          </cell>
          <cell r="BA133">
            <v>0</v>
          </cell>
          <cell r="BE133" t="str">
            <v>2020701501400015E</v>
          </cell>
          <cell r="BF133">
            <v>3969800</v>
          </cell>
          <cell r="BH133" t="str">
            <v>https://community.secop.gov.co/Public/Tendering/ContractNoticePhases/View?PPI=CO1.PPI.6912521&amp;isFromPublicArea=True&amp;isModal=False</v>
          </cell>
          <cell r="BI133" t="str">
            <v>VIGENTE</v>
          </cell>
          <cell r="BK133" t="str">
            <v>https://community.secop.gov.co/Public/Tendering/ContractNoticePhases/View?PPI=CO1.PPI.6912521&amp;isFromPublicArea=True&amp;isModal=False</v>
          </cell>
        </row>
        <row r="134">
          <cell r="A134" t="str">
            <v>CCV-016-F-2020</v>
          </cell>
          <cell r="B134" t="str">
            <v>1 FONAM</v>
          </cell>
          <cell r="C134" t="str">
            <v>DTOR-IP-041-20</v>
          </cell>
          <cell r="D134">
            <v>16</v>
          </cell>
          <cell r="E134" t="str">
            <v>METALMALLAS Y ARQUITECTURA DEL CARIBE S.A.S.</v>
          </cell>
          <cell r="F134">
            <v>43945</v>
          </cell>
          <cell r="G134" t="str">
            <v>Compra de elementos para alojamiento y campaña con destino a los PNN Sierra de la Macarena y el PNN Tinigua</v>
          </cell>
          <cell r="H134" t="str">
            <v>5 MÍNIMA CUANTÍA</v>
          </cell>
          <cell r="I134" t="str">
            <v>3 COMPRAVENTA y/o SUMINISTRO</v>
          </cell>
          <cell r="J134" t="str">
            <v>COMPRAVENTA</v>
          </cell>
          <cell r="K134" t="str">
            <v>14520-18320</v>
          </cell>
          <cell r="L134" t="str">
            <v>30320-30420</v>
          </cell>
          <cell r="N134">
            <v>43945</v>
          </cell>
          <cell r="Q134">
            <v>14059049</v>
          </cell>
          <cell r="S134" t="str">
            <v>2 PERSONA JURIDICA</v>
          </cell>
          <cell r="T134" t="str">
            <v>1 NIT</v>
          </cell>
          <cell r="V134">
            <v>900539125</v>
          </cell>
          <cell r="X134" t="str">
            <v>N/A</v>
          </cell>
          <cell r="Y134" t="str">
            <v>METALMALLAS Y ARQUITECTURA DEL CARIBE S.A.S.</v>
          </cell>
          <cell r="Z134" t="str">
            <v>1 PÓLIZA</v>
          </cell>
          <cell r="AA134" t="str">
            <v>13 SURAMERICANA</v>
          </cell>
          <cell r="AB134" t="str">
            <v>44 CUMPLIM+ CALIDAD_CORRECTO FUNCIONAM D LOS BIENES SUMIN</v>
          </cell>
          <cell r="AC134">
            <v>43948</v>
          </cell>
          <cell r="AD134" t="str">
            <v>2608596-6</v>
          </cell>
          <cell r="AE134" t="str">
            <v>PNN Tinigua - PNN Macarena</v>
          </cell>
          <cell r="AF134" t="str">
            <v>2 SUPERVISOR</v>
          </cell>
          <cell r="AG134" t="str">
            <v>3 CÉDULA DE CIUDADANÍA</v>
          </cell>
          <cell r="AH134">
            <v>93291822</v>
          </cell>
          <cell r="AI134" t="str">
            <v>QUERUBIN RODRIGUEZ PINILLA</v>
          </cell>
          <cell r="AJ134">
            <v>60</v>
          </cell>
          <cell r="AK134" t="str">
            <v>3 NO PACTADOS</v>
          </cell>
          <cell r="AL134">
            <v>43948</v>
          </cell>
          <cell r="AN134" t="str">
            <v>3 ADICIÓN EN VALOR y EN TIEMPO</v>
          </cell>
          <cell r="AO134">
            <v>1</v>
          </cell>
          <cell r="AP134">
            <v>3113822</v>
          </cell>
          <cell r="AQ134">
            <v>43971</v>
          </cell>
          <cell r="AR134">
            <v>30</v>
          </cell>
          <cell r="AS134">
            <v>44000</v>
          </cell>
          <cell r="AT134">
            <v>43948</v>
          </cell>
          <cell r="AU134">
            <v>44039</v>
          </cell>
          <cell r="AW134" t="str">
            <v>2. NO</v>
          </cell>
          <cell r="AZ134" t="str">
            <v>1. SI</v>
          </cell>
          <cell r="BA134">
            <v>2</v>
          </cell>
          <cell r="BD134" t="str">
            <v>CONTRATO COMPARTIDO PNN MACARENA 3.909.316 PNN TINIGUA 10.149.733; ADICION 2.069.702 TINIGUA Y 1.044.120 MACARENA DEL 20 DE MAYO; PRORROGA X 30 DIAS DEL 18 DE JUNIO HASTA EL 27 DE JULIO</v>
          </cell>
          <cell r="BE134" t="str">
            <v>2020701501400016E</v>
          </cell>
          <cell r="BF134">
            <v>17172871</v>
          </cell>
          <cell r="BH134" t="str">
            <v>https://community.secop.gov.co/Public/Tendering/ContractNoticePhases/View?PPI=CO1.PPI.7069990&amp;isFromPublicArea=True&amp;isModal=False</v>
          </cell>
          <cell r="BI134" t="str">
            <v>VIGENTE</v>
          </cell>
          <cell r="BK134" t="str">
            <v>https://community.secop.gov.co/Public/Tendering/ContractNoticePhases/View?PPI=CO1.PPI.7069990&amp;isFromPublicArea=True&amp;isModal=False</v>
          </cell>
        </row>
        <row r="135">
          <cell r="A135" t="str">
            <v>CCV-017-F-2020</v>
          </cell>
          <cell r="B135" t="str">
            <v>1 FONAM</v>
          </cell>
          <cell r="C135" t="str">
            <v>DTOR-IP-048-20</v>
          </cell>
          <cell r="D135">
            <v>17</v>
          </cell>
          <cell r="E135" t="str">
            <v>DUARTE PARRADO GERMAN</v>
          </cell>
          <cell r="F135">
            <v>43957</v>
          </cell>
          <cell r="G135" t="str">
            <v>Compra de elementos de papelería asignados al PNN El Tuparro.</v>
          </cell>
          <cell r="H135" t="str">
            <v>5 MÍNIMA CUANTÍA</v>
          </cell>
          <cell r="I135" t="str">
            <v>3 COMPRAVENTA y/o SUMINISTRO</v>
          </cell>
          <cell r="J135" t="str">
            <v>COMPRAVENTA</v>
          </cell>
          <cell r="K135">
            <v>22220</v>
          </cell>
          <cell r="L135">
            <v>31920</v>
          </cell>
          <cell r="N135">
            <v>43958</v>
          </cell>
          <cell r="Q135">
            <v>2408700</v>
          </cell>
          <cell r="S135" t="str">
            <v>1 PERSONA NATURAL</v>
          </cell>
          <cell r="T135" t="str">
            <v>3 CÉDULA DE CIUDADANÍA</v>
          </cell>
          <cell r="U135">
            <v>17303710</v>
          </cell>
          <cell r="X135" t="str">
            <v>N/A</v>
          </cell>
          <cell r="Y135" t="str">
            <v>DUARTE PARRADO GERMAN</v>
          </cell>
          <cell r="Z135" t="str">
            <v>1 PÓLIZA</v>
          </cell>
          <cell r="AA135" t="str">
            <v>12 SEGUROS DEL ESTADO</v>
          </cell>
          <cell r="AB135" t="str">
            <v>44 CUMPLIM+ CALIDAD_CORRECTO FUNCIONAM D LOS BIENES SUMIN</v>
          </cell>
          <cell r="AC135">
            <v>43959</v>
          </cell>
          <cell r="AD135" t="str">
            <v>30-46101005577</v>
          </cell>
          <cell r="AE135" t="str">
            <v>PNN Tuparro</v>
          </cell>
          <cell r="AF135" t="str">
            <v>2 SUPERVISOR</v>
          </cell>
          <cell r="AG135" t="str">
            <v>3 CÉDULA DE CIUDADANÍA</v>
          </cell>
          <cell r="AH135">
            <v>80435324</v>
          </cell>
          <cell r="AI135" t="str">
            <v>HENRY PINZON BENAVIDES</v>
          </cell>
          <cell r="AJ135">
            <v>60</v>
          </cell>
          <cell r="AK135" t="str">
            <v>3 NO PACTADOS</v>
          </cell>
          <cell r="AL135">
            <v>43959</v>
          </cell>
          <cell r="AN135" t="str">
            <v>4 NO SE HA ADICIONADO NI EN VALOR y EN TIEMPO</v>
          </cell>
          <cell r="AO135">
            <v>0</v>
          </cell>
          <cell r="AP135">
            <v>0</v>
          </cell>
          <cell r="AQ135">
            <v>0</v>
          </cell>
          <cell r="AR135">
            <v>0</v>
          </cell>
          <cell r="AT135">
            <v>43959</v>
          </cell>
          <cell r="AU135">
            <v>44008</v>
          </cell>
          <cell r="AW135" t="str">
            <v>2. NO</v>
          </cell>
          <cell r="AZ135" t="str">
            <v>2. NO</v>
          </cell>
          <cell r="BA135">
            <v>0</v>
          </cell>
          <cell r="BE135" t="str">
            <v>2020701501400019E</v>
          </cell>
          <cell r="BF135">
            <v>2408700</v>
          </cell>
          <cell r="BH135" t="str">
            <v>https://community.secop.gov.co/Public/Tendering/ContractNoticePhases/View?PPI=CO1.PPI.7252305&amp;isFromPublicArea=True&amp;isModal=False</v>
          </cell>
          <cell r="BI135" t="str">
            <v>VIGENTE</v>
          </cell>
          <cell r="BK135" t="str">
            <v>https://community.secop.gov.co/Public/Tendering/ContractNoticePhases/View?PPI=CO1.PPI.7252305&amp;isFromPublicArea=True&amp;isModal=False</v>
          </cell>
        </row>
        <row r="136">
          <cell r="A136" t="str">
            <v>CCV-018-F-2020</v>
          </cell>
          <cell r="B136" t="str">
            <v>1 FONAM</v>
          </cell>
          <cell r="C136" t="str">
            <v>DTOR-IP-051-20</v>
          </cell>
          <cell r="D136">
            <v>18</v>
          </cell>
          <cell r="E136" t="str">
            <v>MEDINA ALONSO PABLO VICENTE</v>
          </cell>
          <cell r="F136">
            <v>43958</v>
          </cell>
          <cell r="G136" t="str">
            <v>Contratar el servicio de apoyo logístico durante la realización de eventos de socialización y seguimiento del Plan de Manejo del parque con actores estratégicos y espacios de dialogo entornos a Uso, Ocupación y tenencia.</v>
          </cell>
          <cell r="H136" t="str">
            <v>5 MÍNIMA CUANTÍA</v>
          </cell>
          <cell r="I136" t="str">
            <v>3 COMPRAVENTA y/o SUMINISTRO</v>
          </cell>
          <cell r="J136" t="str">
            <v>COMPRAVENTA</v>
          </cell>
          <cell r="K136">
            <v>19920</v>
          </cell>
          <cell r="L136">
            <v>31820</v>
          </cell>
          <cell r="N136">
            <v>43958</v>
          </cell>
          <cell r="Q136">
            <v>7354500</v>
          </cell>
          <cell r="S136" t="str">
            <v>1 PERSONA NATURAL</v>
          </cell>
          <cell r="T136" t="str">
            <v>3 CÉDULA DE CIUDADANÍA</v>
          </cell>
          <cell r="U136">
            <v>13642020</v>
          </cell>
          <cell r="X136" t="str">
            <v>N/A</v>
          </cell>
          <cell r="Y136" t="str">
            <v>MEDINA ALONSO PABLO VICENTE</v>
          </cell>
          <cell r="Z136" t="str">
            <v>1 PÓLIZA</v>
          </cell>
          <cell r="AA136" t="str">
            <v>8 MUNDIAL SEGUROS</v>
          </cell>
          <cell r="AB136" t="str">
            <v>45 CUMPLIM+ CALIDAD DL SERVICIO</v>
          </cell>
          <cell r="AC136">
            <v>43959</v>
          </cell>
          <cell r="AD136" t="str">
            <v>B1000012370</v>
          </cell>
          <cell r="AE136" t="str">
            <v>PNN Serranía de la Macarena</v>
          </cell>
          <cell r="AF136" t="str">
            <v>2 SUPERVISOR</v>
          </cell>
          <cell r="AG136" t="str">
            <v>3 CÉDULA DE CIUDADANÍA</v>
          </cell>
          <cell r="AH136">
            <v>51935189</v>
          </cell>
          <cell r="AI136" t="str">
            <v>OLGA LUCIA RUIZ MORALES</v>
          </cell>
          <cell r="AJ136">
            <v>90</v>
          </cell>
          <cell r="AK136" t="str">
            <v>3 NO PACTADOS</v>
          </cell>
          <cell r="AL136">
            <v>43959</v>
          </cell>
          <cell r="AN136" t="str">
            <v>4 NO SE HA ADICIONADO NI EN VALOR y EN TIEMPO</v>
          </cell>
          <cell r="AO136">
            <v>0</v>
          </cell>
          <cell r="AP136">
            <v>0</v>
          </cell>
          <cell r="AR136">
            <v>0</v>
          </cell>
          <cell r="AT136">
            <v>43959</v>
          </cell>
          <cell r="AU136">
            <v>44050</v>
          </cell>
          <cell r="AW136" t="str">
            <v>2. NO</v>
          </cell>
          <cell r="AZ136" t="str">
            <v>2. NO</v>
          </cell>
          <cell r="BA136">
            <v>0</v>
          </cell>
          <cell r="BE136" t="str">
            <v>2020701501400020E</v>
          </cell>
          <cell r="BF136">
            <v>7354500</v>
          </cell>
          <cell r="BH136" t="str">
            <v>https://community.secop.gov.co/Public/Tendering/ContractNoticePhases/View?PPI=CO1.PPI.7292846&amp;isFromPublicArea=True&amp;isModal=False</v>
          </cell>
          <cell r="BI136" t="str">
            <v>VIGENTE</v>
          </cell>
          <cell r="BK136" t="str">
            <v>https://community.secop.gov.co/Public/Tendering/ContractNoticePhases/View?PPI=CO1.PPI.7292846&amp;isFromPublicArea=True&amp;isModal=False</v>
          </cell>
        </row>
        <row r="137">
          <cell r="A137" t="str">
            <v>CCV-019-F-2020</v>
          </cell>
          <cell r="B137" t="str">
            <v>1 FONAM</v>
          </cell>
          <cell r="C137" t="str">
            <v>DTOR-IP-058-20</v>
          </cell>
          <cell r="D137">
            <v>19</v>
          </cell>
          <cell r="E137" t="str">
            <v>INVERSIONES SUPERMARKET L&amp;C SAS</v>
          </cell>
          <cell r="F137">
            <v>43965</v>
          </cell>
          <cell r="G137" t="str">
            <v>Compra de insumos farmacéuticos para el manejo de seguridad y salud en el trabajo del Parque Nacional Natural Cordillera de los Picachos.</v>
          </cell>
          <cell r="H137" t="str">
            <v>5 MÍNIMA CUANTÍA</v>
          </cell>
          <cell r="I137" t="str">
            <v>3 COMPRAVENTA y/o SUMINISTRO</v>
          </cell>
          <cell r="J137" t="str">
            <v>COMPRAVENTA</v>
          </cell>
          <cell r="K137">
            <v>17320</v>
          </cell>
          <cell r="L137">
            <v>32520</v>
          </cell>
          <cell r="N137">
            <v>43969</v>
          </cell>
          <cell r="Q137">
            <v>1299300</v>
          </cell>
          <cell r="S137" t="str">
            <v>2 PERSONA JURIDICA</v>
          </cell>
          <cell r="T137" t="str">
            <v>1 NIT</v>
          </cell>
          <cell r="V137">
            <v>901140684</v>
          </cell>
          <cell r="X137" t="str">
            <v>N/A</v>
          </cell>
          <cell r="Y137" t="str">
            <v>INVERSIONES SUPERMARKET L&amp;C SAS</v>
          </cell>
          <cell r="Z137" t="str">
            <v>1 PÓLIZA</v>
          </cell>
          <cell r="AA137" t="str">
            <v>12 SEGUROS DEL ESTADO</v>
          </cell>
          <cell r="AB137" t="str">
            <v>49 CUMPLIM+ ESTABIL_CALIDAD D OBRA+ CALIDAD_CORRECTO FUNCIONAM D LOS BIENES SUMIN</v>
          </cell>
          <cell r="AC137">
            <v>43969</v>
          </cell>
          <cell r="AD137" t="str">
            <v>30-44-101038125</v>
          </cell>
          <cell r="AE137" t="str">
            <v>PNN Cordillera de los Picachos</v>
          </cell>
          <cell r="AF137" t="str">
            <v>2 SUPERVISOR</v>
          </cell>
          <cell r="AG137" t="str">
            <v>3 CÉDULA DE CIUDADANÍA</v>
          </cell>
          <cell r="AH137">
            <v>52423663</v>
          </cell>
          <cell r="AI137" t="str">
            <v>LUZ ADRIANA MALAVER ROJAS</v>
          </cell>
          <cell r="AJ137">
            <v>60</v>
          </cell>
          <cell r="AK137" t="str">
            <v>3 NO PACTADOS</v>
          </cell>
          <cell r="AL137">
            <v>43969</v>
          </cell>
          <cell r="AN137" t="str">
            <v>4 NO SE HA ADICIONADO NI EN VALOR y EN TIEMPO</v>
          </cell>
          <cell r="AO137">
            <v>0</v>
          </cell>
          <cell r="AP137">
            <v>0</v>
          </cell>
          <cell r="AR137">
            <v>0</v>
          </cell>
          <cell r="AT137">
            <v>43969</v>
          </cell>
          <cell r="AU137">
            <v>44019</v>
          </cell>
          <cell r="AW137" t="str">
            <v>2. NO</v>
          </cell>
          <cell r="AZ137" t="str">
            <v>2. NO</v>
          </cell>
          <cell r="BA137">
            <v>0</v>
          </cell>
          <cell r="BE137" t="str">
            <v>2020701501400017E</v>
          </cell>
          <cell r="BF137">
            <v>1299300</v>
          </cell>
          <cell r="BH137" t="str">
            <v>https://community.secop.gov.co/Public/Tendering/ContractNoticePhases/View?PPI=CO1.PPI.7252305&amp;isFromPublicArea=True&amp;isModal=False</v>
          </cell>
          <cell r="BI137" t="str">
            <v>VIGENTE</v>
          </cell>
          <cell r="BK137" t="str">
            <v>https://community.secop.gov.co/Public/Tendering/ContractNoticePhases/View?PPI=CO1.PPI.7252305&amp;isFromPublicArea=True&amp;isModal=False</v>
          </cell>
        </row>
        <row r="138">
          <cell r="A138" t="str">
            <v>CCV-020-F-2020</v>
          </cell>
          <cell r="B138" t="str">
            <v>1 FONAM</v>
          </cell>
          <cell r="C138" t="str">
            <v>DTOR-IP-063-20</v>
          </cell>
          <cell r="D138">
            <v>20</v>
          </cell>
          <cell r="E138" t="str">
            <v>DATUM INGENIERIA SAS</v>
          </cell>
          <cell r="F138">
            <v>43971</v>
          </cell>
          <cell r="G138" t="str">
            <v>Adquisición de equipos de navegación y verificación, que permitan la ejecución de procesos priorizados en las líneas de gestión que adelanta el PNN Tinigua</v>
          </cell>
          <cell r="H138" t="str">
            <v>5 MÍNIMA CUANTÍA</v>
          </cell>
          <cell r="I138" t="str">
            <v>3 COMPRAVENTA y/o SUMINISTRO</v>
          </cell>
          <cell r="J138" t="str">
            <v>COMPRAVENTA</v>
          </cell>
          <cell r="K138">
            <v>32520</v>
          </cell>
          <cell r="L138" t="str">
            <v>32820-32920</v>
          </cell>
          <cell r="N138">
            <v>43971</v>
          </cell>
          <cell r="Q138">
            <v>12000000</v>
          </cell>
          <cell r="S138" t="str">
            <v>2 PERSONA JURIDICA</v>
          </cell>
          <cell r="T138" t="str">
            <v>1 NIT</v>
          </cell>
          <cell r="V138">
            <v>830136779</v>
          </cell>
          <cell r="X138" t="str">
            <v>N/A</v>
          </cell>
          <cell r="Y138" t="str">
            <v>DATUM INGENIERIA SAS</v>
          </cell>
          <cell r="Z138" t="str">
            <v>1 PÓLIZA</v>
          </cell>
          <cell r="AA138" t="str">
            <v>8 MUNDIAL SEGUROS</v>
          </cell>
          <cell r="AB138" t="str">
            <v>45 CUMPLIM+ CALIDAD DL SERVICIO</v>
          </cell>
          <cell r="AC138">
            <v>43972</v>
          </cell>
          <cell r="AD138" t="str">
            <v>NB-100130085</v>
          </cell>
          <cell r="AE138" t="str">
            <v>PNN Tinigua</v>
          </cell>
          <cell r="AF138" t="str">
            <v>2 SUPERVISOR</v>
          </cell>
          <cell r="AG138" t="str">
            <v>3 CÉDULA DE CIUDADANÍA</v>
          </cell>
          <cell r="AH138">
            <v>93291822</v>
          </cell>
          <cell r="AI138" t="str">
            <v>QUERUBIN RODRIGUEZ PINILLA</v>
          </cell>
          <cell r="AJ138">
            <v>150</v>
          </cell>
          <cell r="AK138" t="str">
            <v>3 NO PACTADOS</v>
          </cell>
          <cell r="AL138">
            <v>43972</v>
          </cell>
          <cell r="AN138" t="str">
            <v>3 ADICIÓN EN VALOR y EN TIEMPO</v>
          </cell>
          <cell r="AO138">
            <v>1</v>
          </cell>
          <cell r="AP138">
            <v>4000050</v>
          </cell>
          <cell r="AQ138">
            <v>43990</v>
          </cell>
          <cell r="AR138">
            <v>60</v>
          </cell>
          <cell r="AS138">
            <v>44040</v>
          </cell>
          <cell r="AT138">
            <v>43972</v>
          </cell>
          <cell r="AU138">
            <v>44121</v>
          </cell>
          <cell r="AW138" t="str">
            <v>2. NO</v>
          </cell>
          <cell r="AZ138" t="str">
            <v>2. NO</v>
          </cell>
          <cell r="BA138">
            <v>0</v>
          </cell>
          <cell r="BD138" t="str">
            <v>ADICION EN 4.000.050 DEL 8 DE JUNIO</v>
          </cell>
          <cell r="BE138" t="str">
            <v>2020701501400021E</v>
          </cell>
          <cell r="BF138">
            <v>16000050</v>
          </cell>
          <cell r="BH138" t="str">
            <v>https://community.secop.gov.co/Public/Tendering/ContractNoticePhases/View?PPI=CO1.PPI.7613847&amp;isFromPublicArea=True&amp;isModal=False</v>
          </cell>
          <cell r="BI138" t="str">
            <v>VIGENTE</v>
          </cell>
          <cell r="BK138" t="str">
            <v>https://community.secop.gov.co/Public/Tendering/ContractNoticePhases/View?PPI=CO1.PPI.7613847&amp;isFromPublicArea=True&amp;isModal=False</v>
          </cell>
        </row>
        <row r="139">
          <cell r="A139" t="str">
            <v>CCV-021-F-2020</v>
          </cell>
          <cell r="B139" t="str">
            <v>1 FONAM</v>
          </cell>
          <cell r="C139" t="str">
            <v>DTOR-IP-065-20</v>
          </cell>
          <cell r="D139">
            <v>21</v>
          </cell>
          <cell r="E139" t="str">
            <v>SERVICIOS Y SUMINISTROS DEL META S.A.S</v>
          </cell>
          <cell r="F139">
            <v>43972</v>
          </cell>
          <cell r="G139" t="str">
            <v>Compra de elementos de alojamiento y campaña con destino al Parque Nacional Natural Cordillera de los Picachos.</v>
          </cell>
          <cell r="H139" t="str">
            <v>5 MÍNIMA CUANTÍA</v>
          </cell>
          <cell r="I139" t="str">
            <v>3 COMPRAVENTA y/o SUMINISTRO</v>
          </cell>
          <cell r="J139" t="str">
            <v>COMPRAVENTA</v>
          </cell>
          <cell r="K139">
            <v>32620</v>
          </cell>
          <cell r="L139">
            <v>33020</v>
          </cell>
          <cell r="N139">
            <v>43972</v>
          </cell>
          <cell r="Q139">
            <v>9923410</v>
          </cell>
          <cell r="S139" t="str">
            <v>2 PERSONA JURIDICA</v>
          </cell>
          <cell r="T139" t="str">
            <v>1 NIT</v>
          </cell>
          <cell r="V139">
            <v>900625096</v>
          </cell>
          <cell r="X139" t="str">
            <v>N/A</v>
          </cell>
          <cell r="Y139" t="str">
            <v>SERVICIOS Y SUMINISTROS DEL META S.A.S</v>
          </cell>
          <cell r="Z139" t="str">
            <v>1 PÓLIZA</v>
          </cell>
          <cell r="AA139" t="str">
            <v>8 MUNDIAL SEGUROS</v>
          </cell>
          <cell r="AB139" t="str">
            <v>45 CUMPLIM+ CALIDAD DL SERVICIO</v>
          </cell>
          <cell r="AC139">
            <v>43971</v>
          </cell>
          <cell r="AD139" t="str">
            <v>NB-100130137</v>
          </cell>
          <cell r="AE139" t="str">
            <v>PNN Cordillera de los Picachos</v>
          </cell>
          <cell r="AF139" t="str">
            <v>2 SUPERVISOR</v>
          </cell>
          <cell r="AG139" t="str">
            <v>3 CÉDULA DE CIUDADANÍA</v>
          </cell>
          <cell r="AH139">
            <v>52423663</v>
          </cell>
          <cell r="AI139" t="str">
            <v>LUZ ADRIANA MALAVER ROJAS</v>
          </cell>
          <cell r="AJ139">
            <v>90</v>
          </cell>
          <cell r="AK139" t="str">
            <v>3 NO PACTADOS</v>
          </cell>
          <cell r="AL139">
            <v>43971</v>
          </cell>
          <cell r="AN139" t="str">
            <v>4 NO SE HA ADICIONADO NI EN VALOR y EN TIEMPO</v>
          </cell>
          <cell r="AO139">
            <v>0</v>
          </cell>
          <cell r="AP139">
            <v>0</v>
          </cell>
          <cell r="AR139">
            <v>0</v>
          </cell>
          <cell r="AT139">
            <v>43971</v>
          </cell>
          <cell r="AU139">
            <v>44063</v>
          </cell>
          <cell r="AW139" t="str">
            <v>2. NO</v>
          </cell>
          <cell r="AZ139" t="str">
            <v>2. NO</v>
          </cell>
          <cell r="BA139">
            <v>0</v>
          </cell>
          <cell r="BE139" t="str">
            <v>2020701501400022E</v>
          </cell>
          <cell r="BF139">
            <v>9923410</v>
          </cell>
          <cell r="BH139" t="str">
            <v>https://community.secop.gov.co/Public/Tendering/ContractNoticePhases/View?PPI=CO1.PPI.7668419&amp;isFromPublicArea=True&amp;isModal=False</v>
          </cell>
          <cell r="BI139" t="str">
            <v>VIGENTE</v>
          </cell>
          <cell r="BK139" t="str">
            <v>https://community.secop.gov.co/Public/Tendering/ContractNoticePhases/View?PPI=CO1.PPI.7668419&amp;isFromPublicArea=True&amp;isModal=False</v>
          </cell>
        </row>
        <row r="140">
          <cell r="A140" t="str">
            <v>CCV-022-F-2020</v>
          </cell>
          <cell r="B140" t="str">
            <v>1 FONAM</v>
          </cell>
          <cell r="C140" t="str">
            <v>DTOR-IP-064-20</v>
          </cell>
          <cell r="D140">
            <v>22</v>
          </cell>
          <cell r="E140" t="str">
            <v>MAXILLANTAS LTDA</v>
          </cell>
          <cell r="F140">
            <v>43977</v>
          </cell>
          <cell r="G140" t="str">
            <v>Compra de Llantas para los vehículos asignados al Parque Nacional Natural Sierra de la Macarena.</v>
          </cell>
          <cell r="H140" t="str">
            <v>5 MÍNIMA CUANTÍA</v>
          </cell>
          <cell r="I140" t="str">
            <v>3 COMPRAVENTA y/o SUMINISTRO</v>
          </cell>
          <cell r="J140" t="str">
            <v>COMPRAVENTA</v>
          </cell>
          <cell r="K140">
            <v>31920</v>
          </cell>
          <cell r="L140">
            <v>33120</v>
          </cell>
          <cell r="N140">
            <v>43972</v>
          </cell>
          <cell r="Q140">
            <v>3472494</v>
          </cell>
          <cell r="S140" t="str">
            <v>2 PERSONA JURIDICA</v>
          </cell>
          <cell r="T140" t="str">
            <v>1 NIT</v>
          </cell>
          <cell r="V140">
            <v>822006781</v>
          </cell>
          <cell r="X140" t="str">
            <v>N/A</v>
          </cell>
          <cell r="Y140" t="str">
            <v>MAXILLANTAS LTDA</v>
          </cell>
          <cell r="Z140" t="str">
            <v>1 PÓLIZA</v>
          </cell>
          <cell r="AA140" t="str">
            <v>12 SEGUROS DEL ESTADO</v>
          </cell>
          <cell r="AB140" t="str">
            <v>45 CUMPLIM+ CALIDAD DL SERVICIO</v>
          </cell>
          <cell r="AC140">
            <v>43978</v>
          </cell>
          <cell r="AD140" t="str">
            <v>30-46-101005635</v>
          </cell>
          <cell r="AE140" t="str">
            <v>PNN Serranía de la Macarena</v>
          </cell>
          <cell r="AF140" t="str">
            <v>2 SUPERVISOR</v>
          </cell>
          <cell r="AG140" t="str">
            <v>3 CÉDULA DE CIUDADANÍA</v>
          </cell>
          <cell r="AH140">
            <v>51935189</v>
          </cell>
          <cell r="AI140" t="str">
            <v>OLGA LUCIA RUIZ MORALES</v>
          </cell>
          <cell r="AJ140">
            <v>60</v>
          </cell>
          <cell r="AK140" t="str">
            <v>3 NO PACTADOS</v>
          </cell>
          <cell r="AL140">
            <v>43978</v>
          </cell>
          <cell r="AN140" t="str">
            <v>4 NO SE HA ADICIONADO NI EN VALOR y EN TIEMPO</v>
          </cell>
          <cell r="AO140">
            <v>0</v>
          </cell>
          <cell r="AP140">
            <v>0</v>
          </cell>
          <cell r="AR140">
            <v>0</v>
          </cell>
          <cell r="AT140">
            <v>43978</v>
          </cell>
          <cell r="AU140">
            <v>44031</v>
          </cell>
          <cell r="AW140" t="str">
            <v>2. NO</v>
          </cell>
          <cell r="AZ140" t="str">
            <v>2. NO</v>
          </cell>
          <cell r="BA140">
            <v>0</v>
          </cell>
          <cell r="BE140" t="str">
            <v>2020701501400023E</v>
          </cell>
          <cell r="BF140">
            <v>3472494</v>
          </cell>
          <cell r="BH140" t="str">
            <v>https://community.secop.gov.co/Public/Tendering/ContractNoticePhases/View?PPI=CO1.PPI.7637167&amp;isFromPublicArea=True&amp;isModal=False</v>
          </cell>
          <cell r="BI140" t="str">
            <v>VIGENTE</v>
          </cell>
          <cell r="BK140" t="str">
            <v>https://community.secop.gov.co/Public/Tendering/ContractNoticePhases/View?PPI=CO1.PPI.7637167&amp;isFromPublicArea=True&amp;isModal=False</v>
          </cell>
        </row>
        <row r="141">
          <cell r="A141" t="str">
            <v>CCV-023-F-2020</v>
          </cell>
          <cell r="B141" t="str">
            <v>1 FONAM</v>
          </cell>
          <cell r="C141" t="str">
            <v>DTOR-IP-067-20</v>
          </cell>
          <cell r="D141">
            <v>23</v>
          </cell>
          <cell r="E141" t="str">
            <v>INVERSIONES INGO ASOCIADOS S.A.S.</v>
          </cell>
          <cell r="F141">
            <v>43979</v>
          </cell>
          <cell r="G141" t="str">
            <v>Compra de lubricantes (aceites) con destino al Parque Nacional Natural El Tuparro, en el marco del cumplimiento de las actividades que desarrolla.</v>
          </cell>
          <cell r="H141" t="str">
            <v>5 MÍNIMA CUANTÍA</v>
          </cell>
          <cell r="I141" t="str">
            <v>3 COMPRAVENTA y/o SUMINISTRO</v>
          </cell>
          <cell r="J141" t="str">
            <v>COMPRAVENTA</v>
          </cell>
          <cell r="K141">
            <v>31820</v>
          </cell>
          <cell r="L141">
            <v>33520</v>
          </cell>
          <cell r="N141">
            <v>43980</v>
          </cell>
          <cell r="Q141">
            <v>9000089</v>
          </cell>
          <cell r="S141" t="str">
            <v>2 PERSONA JURIDICA</v>
          </cell>
          <cell r="T141" t="str">
            <v>1 NIT</v>
          </cell>
          <cell r="V141">
            <v>900601559</v>
          </cell>
          <cell r="X141" t="str">
            <v>N/A</v>
          </cell>
          <cell r="Y141" t="str">
            <v>INVERSIONES INGO ASOCIADOS S.A.S.</v>
          </cell>
          <cell r="Z141" t="str">
            <v>1 PÓLIZA</v>
          </cell>
          <cell r="AA141" t="str">
            <v>12 SEGUROS DEL ESTADO</v>
          </cell>
          <cell r="AB141" t="str">
            <v>46 CUMPLIM+ ESTABIL_CALIDAD D OBRA+ PAGO D SALARIOS_PRESTAC SOC LEGALES</v>
          </cell>
          <cell r="AC141">
            <v>43980</v>
          </cell>
          <cell r="AD141" t="str">
            <v>14-46-101041394</v>
          </cell>
          <cell r="AE141" t="str">
            <v>PNN Tuparro</v>
          </cell>
          <cell r="AF141" t="str">
            <v>2 SUPERVISOR</v>
          </cell>
          <cell r="AG141" t="str">
            <v>3 CÉDULA DE CIUDADANÍA</v>
          </cell>
          <cell r="AH141">
            <v>80435324</v>
          </cell>
          <cell r="AI141" t="str">
            <v>HENRY PINZON BENAVIDES</v>
          </cell>
          <cell r="AJ141">
            <v>30</v>
          </cell>
          <cell r="AK141" t="str">
            <v>3 NO PACTADOS</v>
          </cell>
          <cell r="AL141">
            <v>43980</v>
          </cell>
          <cell r="AN141" t="str">
            <v>4 NO SE HA ADICIONADO NI EN VALOR y EN TIEMPO</v>
          </cell>
          <cell r="AO141">
            <v>0</v>
          </cell>
          <cell r="AP141">
            <v>0</v>
          </cell>
          <cell r="AR141">
            <v>0</v>
          </cell>
          <cell r="AT141">
            <v>43980</v>
          </cell>
          <cell r="AU141">
            <v>44008</v>
          </cell>
          <cell r="AW141" t="str">
            <v>2. NO</v>
          </cell>
          <cell r="AZ141" t="str">
            <v>2. NO</v>
          </cell>
          <cell r="BA141">
            <v>0</v>
          </cell>
          <cell r="BE141" t="str">
            <v>2020701501400018E</v>
          </cell>
          <cell r="BF141">
            <v>9000089</v>
          </cell>
          <cell r="BH141" t="str">
            <v>https://community.secop.gov.co/Public/Tendering/ContractNoticePhases/View?PPI=CO1.PPI.7673179&amp;isFromPublicArea=True&amp;isModal=False</v>
          </cell>
          <cell r="BI141" t="str">
            <v>VIGENTE</v>
          </cell>
          <cell r="BK141" t="str">
            <v>https://community.secop.gov.co/Public/Tendering/ContractNoticePhases/View?PPI=CO1.PPI.7673179&amp;isFromPublicArea=True&amp;isModal=False</v>
          </cell>
        </row>
        <row r="142">
          <cell r="A142" t="str">
            <v>CCV-024-F-2020</v>
          </cell>
          <cell r="B142" t="str">
            <v>1 FONAM</v>
          </cell>
          <cell r="C142" t="str">
            <v>DTOR-IP-070-20</v>
          </cell>
          <cell r="D142">
            <v>24</v>
          </cell>
          <cell r="E142" t="str">
            <v>SERVICIOS Y SUMINISTROS DEL META S.A.S</v>
          </cell>
          <cell r="F142">
            <v>43980</v>
          </cell>
          <cell r="G142" t="str">
            <v>Compra de elementos de alojamiento y campaña con destino al PNN El Tuparro.</v>
          </cell>
          <cell r="H142" t="str">
            <v>5 MÍNIMA CUANTÍA</v>
          </cell>
          <cell r="I142" t="str">
            <v>3 COMPRAVENTA y/o SUMINISTRO</v>
          </cell>
          <cell r="J142" t="str">
            <v>COMPRAVENTA</v>
          </cell>
          <cell r="K142">
            <v>33720</v>
          </cell>
          <cell r="L142">
            <v>33420</v>
          </cell>
          <cell r="N142">
            <v>43980</v>
          </cell>
          <cell r="Q142">
            <v>6907200</v>
          </cell>
          <cell r="S142" t="str">
            <v>2 PERSONA JURIDICA</v>
          </cell>
          <cell r="T142" t="str">
            <v>1 NIT</v>
          </cell>
          <cell r="V142">
            <v>900625096</v>
          </cell>
          <cell r="X142" t="str">
            <v>N/A</v>
          </cell>
          <cell r="Y142" t="str">
            <v>SERVICIOS Y SUMINISTROS DEL META S.A.S</v>
          </cell>
          <cell r="Z142" t="str">
            <v>1 PÓLIZA</v>
          </cell>
          <cell r="AA142" t="str">
            <v>8 MUNDIAL SEGUROS</v>
          </cell>
          <cell r="AB142" t="str">
            <v>46 CUMPLIM+ ESTABIL_CALIDAD D OBRA+ PAGO D SALARIOS_PRESTAC SOC LEGALES</v>
          </cell>
          <cell r="AC142">
            <v>43981</v>
          </cell>
          <cell r="AD142" t="str">
            <v>NB-100130543</v>
          </cell>
          <cell r="AE142" t="str">
            <v>PNN Tuparro</v>
          </cell>
          <cell r="AF142" t="str">
            <v>2 SUPERVISOR</v>
          </cell>
          <cell r="AG142" t="str">
            <v>3 CÉDULA DE CIUDADANÍA</v>
          </cell>
          <cell r="AH142">
            <v>80435324</v>
          </cell>
          <cell r="AI142" t="str">
            <v>HENRY PINZON BENAVIDES</v>
          </cell>
          <cell r="AJ142">
            <v>60</v>
          </cell>
          <cell r="AK142" t="str">
            <v>3 NO PACTADOS</v>
          </cell>
          <cell r="AL142">
            <v>43981</v>
          </cell>
          <cell r="AN142" t="str">
            <v>4 NO SE HA ADICIONADO NI EN VALOR y EN TIEMPO</v>
          </cell>
          <cell r="AO142">
            <v>0</v>
          </cell>
          <cell r="AP142">
            <v>0</v>
          </cell>
          <cell r="AR142">
            <v>0</v>
          </cell>
          <cell r="AT142">
            <v>43981</v>
          </cell>
          <cell r="AU142">
            <v>44041</v>
          </cell>
          <cell r="AW142" t="str">
            <v>2. NO</v>
          </cell>
          <cell r="AZ142" t="str">
            <v>2. NO</v>
          </cell>
          <cell r="BA142">
            <v>0</v>
          </cell>
          <cell r="BE142" t="str">
            <v>2020721550100034E</v>
          </cell>
          <cell r="BF142">
            <v>6907200</v>
          </cell>
          <cell r="BH142" t="str">
            <v>https://community.secop.gov.co/Public/Tendering/ContractNoticePhases/View?PPI=CO1.PPI.7747444&amp;isFromPublicArea=True&amp;isModal=False</v>
          </cell>
          <cell r="BI142" t="str">
            <v>VIGENTE</v>
          </cell>
          <cell r="BK142" t="str">
            <v>https://community.secop.gov.co/Public/Tendering/ContractNoticePhases/View?PPI=CO1.PPI.7747444&amp;isFromPublicArea=True&amp;isModal=False</v>
          </cell>
        </row>
        <row r="143">
          <cell r="A143" t="str">
            <v>CCV-025-F-2020</v>
          </cell>
          <cell r="B143" t="str">
            <v>1 FONAM</v>
          </cell>
          <cell r="C143" t="str">
            <v>DTOR-IP-072-20</v>
          </cell>
          <cell r="D143">
            <v>25</v>
          </cell>
          <cell r="E143" t="str">
            <v>PALOMINO DAZA ENLLY LORENA</v>
          </cell>
          <cell r="F143">
            <v>43984</v>
          </cell>
          <cell r="G143" t="str">
            <v>Compra de herramientas para realizar mantenimientos preventivos y correctivos a las sedes operativas del Parque Nacional Natural El Tuparro.</v>
          </cell>
          <cell r="H143" t="str">
            <v>5 MÍNIMA CUANTÍA</v>
          </cell>
          <cell r="I143" t="str">
            <v>3 COMPRAVENTA y/o SUMINISTRO</v>
          </cell>
          <cell r="J143" t="str">
            <v>COMPRAVENTA</v>
          </cell>
          <cell r="K143">
            <v>33820</v>
          </cell>
          <cell r="L143">
            <v>33620</v>
          </cell>
          <cell r="N143">
            <v>43984</v>
          </cell>
          <cell r="Q143">
            <v>4680026</v>
          </cell>
          <cell r="S143" t="str">
            <v>1 PERSONA NATURAL</v>
          </cell>
          <cell r="T143" t="str">
            <v>3 CÉDULA DE CIUDADANÍA</v>
          </cell>
          <cell r="U143">
            <v>53160522</v>
          </cell>
          <cell r="W143" t="str">
            <v>11 NO SE DILIGENCIA INFORMACIÓN PARA ESTE FORMULARIO EN ESTE PERÍODO DE REPORTE</v>
          </cell>
          <cell r="X143" t="str">
            <v>N/A</v>
          </cell>
          <cell r="Y143" t="str">
            <v>PALOMINO DAZA ENLLY LORENA</v>
          </cell>
          <cell r="Z143" t="str">
            <v>1 PÓLIZA</v>
          </cell>
          <cell r="AA143" t="str">
            <v>8 MUNDIAL SEGUROS</v>
          </cell>
          <cell r="AB143" t="str">
            <v>45 CUMPLIM+ CALIDAD DL SERVICIO</v>
          </cell>
          <cell r="AC143">
            <v>43987</v>
          </cell>
          <cell r="AD143" t="str">
            <v>CV-100007650</v>
          </cell>
          <cell r="AE143" t="str">
            <v>PNN Tuparro</v>
          </cell>
          <cell r="AF143" t="str">
            <v>2 SUPERVISOR</v>
          </cell>
          <cell r="AG143" t="str">
            <v>3 CÉDULA DE CIUDADANÍA</v>
          </cell>
          <cell r="AH143">
            <v>80435324</v>
          </cell>
          <cell r="AI143" t="str">
            <v>HENRY PINZON BENAVIDES</v>
          </cell>
          <cell r="AJ143">
            <v>60</v>
          </cell>
          <cell r="AK143" t="str">
            <v>3 NO PACTADOS</v>
          </cell>
          <cell r="AL143">
            <v>43987</v>
          </cell>
          <cell r="AN143" t="str">
            <v>2 ADICIÓN EN TIEMPO (PRÓRROGAS)</v>
          </cell>
          <cell r="AO143">
            <v>0</v>
          </cell>
          <cell r="AP143">
            <v>0</v>
          </cell>
          <cell r="AR143">
            <v>16</v>
          </cell>
          <cell r="AS143">
            <v>44047</v>
          </cell>
          <cell r="AT143">
            <v>43987</v>
          </cell>
          <cell r="AU143">
            <v>44063</v>
          </cell>
          <cell r="AW143" t="str">
            <v>2. NO</v>
          </cell>
          <cell r="AZ143" t="str">
            <v>2. NO</v>
          </cell>
          <cell r="BA143">
            <v>0</v>
          </cell>
          <cell r="BE143" t="str">
            <v>2020701501400027E</v>
          </cell>
          <cell r="BF143">
            <v>4680026</v>
          </cell>
          <cell r="BH143" t="str">
            <v>https://community.secop.gov.co/Public/Tendering/ContractNoticePhases/View?PPI=CO1.PPI.7858531&amp;isFromPublicArea=True&amp;isModal=False</v>
          </cell>
          <cell r="BK143" t="str">
            <v>https://community.secop.gov.co/Public/Tendering/ContractNoticePhases/View?PPI=CO1.PPI.7858531&amp;isFromPublicArea=True&amp;isModal=False</v>
          </cell>
        </row>
        <row r="144">
          <cell r="A144" t="str">
            <v>CCV-026-F-2020</v>
          </cell>
          <cell r="B144" t="str">
            <v>1 FONAM</v>
          </cell>
          <cell r="C144" t="str">
            <v>DTOR-IP-075-20</v>
          </cell>
          <cell r="D144">
            <v>26</v>
          </cell>
          <cell r="E144" t="str">
            <v>INVERSIONES SUPERMARKET L&amp;C SAS</v>
          </cell>
          <cell r="F144">
            <v>43992</v>
          </cell>
          <cell r="G144" t="str">
            <v>Adquisición de elementos para botiquín de primeros auxilios con destino al PNN El Tuparro.</v>
          </cell>
          <cell r="H144" t="str">
            <v>5 MÍNIMA CUANTÍA</v>
          </cell>
          <cell r="I144" t="str">
            <v>3 COMPRAVENTA y/o SUMINISTRO</v>
          </cell>
          <cell r="J144" t="str">
            <v>COMPRAVENTA</v>
          </cell>
          <cell r="K144" t="str">
            <v>33420-33520</v>
          </cell>
          <cell r="L144" t="str">
            <v>34120-34220</v>
          </cell>
          <cell r="N144">
            <v>43992</v>
          </cell>
          <cell r="Q144">
            <v>1713490</v>
          </cell>
          <cell r="S144" t="str">
            <v>2 PERSONA JURIDICA</v>
          </cell>
          <cell r="T144" t="str">
            <v>1 NIT</v>
          </cell>
          <cell r="V144">
            <v>901140684</v>
          </cell>
          <cell r="X144" t="str">
            <v>N/A</v>
          </cell>
          <cell r="Y144" t="str">
            <v>INVERSIONES SUPERMARKET L&amp;C SAS</v>
          </cell>
          <cell r="Z144" t="str">
            <v>1 PÓLIZA</v>
          </cell>
          <cell r="AA144" t="str">
            <v>12 SEGUROS DEL ESTADO</v>
          </cell>
          <cell r="AB144" t="str">
            <v>45 CUMPLIM+ CALIDAD DL SERVICIO</v>
          </cell>
          <cell r="AC144">
            <v>43993</v>
          </cell>
          <cell r="AD144" t="str">
            <v>30-46-101005678</v>
          </cell>
          <cell r="AE144" t="str">
            <v>PNN Tuparro</v>
          </cell>
          <cell r="AF144" t="str">
            <v>2 SUPERVISOR</v>
          </cell>
          <cell r="AG144" t="str">
            <v>3 CÉDULA DE CIUDADANÍA</v>
          </cell>
          <cell r="AH144">
            <v>80435324</v>
          </cell>
          <cell r="AI144" t="str">
            <v>HENRY PINZON BENAVIDES</v>
          </cell>
          <cell r="AJ144">
            <v>60</v>
          </cell>
          <cell r="AK144" t="str">
            <v>3 NO PACTADOS</v>
          </cell>
          <cell r="AL144">
            <v>43993</v>
          </cell>
          <cell r="AN144" t="str">
            <v>4 NO SE HA ADICIONADO NI EN VALOR y EN TIEMPO</v>
          </cell>
          <cell r="AO144">
            <v>0</v>
          </cell>
          <cell r="AP144">
            <v>0</v>
          </cell>
          <cell r="AR144">
            <v>0</v>
          </cell>
          <cell r="AT144">
            <v>43993</v>
          </cell>
          <cell r="AU144">
            <v>44053</v>
          </cell>
          <cell r="AW144" t="str">
            <v>2. NO</v>
          </cell>
          <cell r="AZ144" t="str">
            <v>2. NO</v>
          </cell>
          <cell r="BA144">
            <v>0</v>
          </cell>
          <cell r="BE144" t="str">
            <v>2020701501400028E</v>
          </cell>
          <cell r="BF144">
            <v>1713490</v>
          </cell>
          <cell r="BH144" t="str">
            <v xml:space="preserve">https://community.secop.gov.co/Public/Tendering/ContractNoticePhases/View?PPI=CO1.PPI.8148537&amp;isFromPublicArea=True&amp;isModal=False
</v>
          </cell>
          <cell r="BK144" t="str">
            <v>https://community.secop.gov.co/Public/Tendering/ContractNoticePhases/View?PPI=CO1.PPI.8148537&amp;isFromPublicArea=True&amp;isModal=False</v>
          </cell>
        </row>
        <row r="145">
          <cell r="A145" t="str">
            <v>CCV-027-F-2020</v>
          </cell>
          <cell r="B145" t="str">
            <v>1 FONAM</v>
          </cell>
          <cell r="C145" t="str">
            <v>DTOR-IP-082-20</v>
          </cell>
          <cell r="D145">
            <v>27</v>
          </cell>
          <cell r="E145" t="str">
            <v>PALOMINO DAZA ENLLY LORENA</v>
          </cell>
          <cell r="F145">
            <v>44007</v>
          </cell>
          <cell r="G145" t="str">
            <v>Compra de materiales de construcción con destino al Parque Nacional Natural El Tuparro.</v>
          </cell>
          <cell r="H145" t="str">
            <v>5 MÍNIMA CUANTÍA</v>
          </cell>
          <cell r="I145" t="str">
            <v>3 COMPRAVENTA y/o SUMINISTRO</v>
          </cell>
          <cell r="J145" t="str">
            <v>COMPRAVENTA</v>
          </cell>
          <cell r="K145">
            <v>33920</v>
          </cell>
          <cell r="L145">
            <v>34920</v>
          </cell>
          <cell r="N145">
            <v>44007</v>
          </cell>
          <cell r="Q145">
            <v>2782400</v>
          </cell>
          <cell r="S145" t="str">
            <v>1 PERSONA NATURAL</v>
          </cell>
          <cell r="T145" t="str">
            <v>3 CÉDULA DE CIUDADANÍA</v>
          </cell>
          <cell r="U145">
            <v>53160522</v>
          </cell>
          <cell r="W145" t="str">
            <v>11 NO SE DILIGENCIA INFORMACIÓN PARA ESTE FORMULARIO EN ESTE PERÍODO DE REPORTE</v>
          </cell>
          <cell r="X145" t="str">
            <v>N/A</v>
          </cell>
          <cell r="Y145" t="str">
            <v>PALOMINO DAZA ENLLY LORENA</v>
          </cell>
          <cell r="Z145" t="str">
            <v>1 PÓLIZA</v>
          </cell>
          <cell r="AA145" t="str">
            <v>8 MUNDIAL SEGUROS</v>
          </cell>
          <cell r="AB145" t="str">
            <v>45 CUMPLIM+ CALIDAD DL SERVICIO</v>
          </cell>
          <cell r="AC145">
            <v>44012</v>
          </cell>
          <cell r="AD145" t="str">
            <v>CV-100007888</v>
          </cell>
          <cell r="AE145" t="str">
            <v>PNN Tuparro</v>
          </cell>
          <cell r="AF145" t="str">
            <v>2 SUPERVISOR</v>
          </cell>
          <cell r="AG145" t="str">
            <v>3 CÉDULA DE CIUDADANÍA</v>
          </cell>
          <cell r="AH145">
            <v>80435324</v>
          </cell>
          <cell r="AI145" t="str">
            <v>HENRY PINZON BENAVIDES</v>
          </cell>
          <cell r="AJ145">
            <v>60</v>
          </cell>
          <cell r="AK145" t="str">
            <v>3 NO PACTADOS</v>
          </cell>
          <cell r="AL145">
            <v>44012</v>
          </cell>
          <cell r="AN145" t="str">
            <v>4 NO SE HA ADICIONADO NI EN VALOR y EN TIEMPO</v>
          </cell>
          <cell r="AO145">
            <v>0</v>
          </cell>
          <cell r="AP145">
            <v>0</v>
          </cell>
          <cell r="AR145">
            <v>0</v>
          </cell>
          <cell r="AT145">
            <v>44012</v>
          </cell>
          <cell r="AU145">
            <v>44072</v>
          </cell>
          <cell r="AW145" t="str">
            <v>2. NO</v>
          </cell>
          <cell r="AZ145" t="str">
            <v>2. NO</v>
          </cell>
          <cell r="BA145">
            <v>0</v>
          </cell>
          <cell r="BE145" t="str">
            <v>2020701501400029E</v>
          </cell>
          <cell r="BF145">
            <v>2782400</v>
          </cell>
          <cell r="BH145" t="str">
            <v>https://community.secop.gov.co/Public/Tendering/ContractNoticePhases/View?PPI=CO1.PPI.8432739&amp;isFromPublicArea=True&amp;isModal=False</v>
          </cell>
          <cell r="BK145" t="str">
            <v>https://community.secop.gov.co/Public/Tendering/ContractNoticePhases/View?PPI=CO1.PPI.8432739&amp;isFromPublicArea=True&amp;isModal=False</v>
          </cell>
        </row>
        <row r="146">
          <cell r="A146" t="str">
            <v>CCV-028-F-2020</v>
          </cell>
          <cell r="B146" t="str">
            <v>1 FONAM</v>
          </cell>
          <cell r="C146" t="str">
            <v>DTOR-SAMC-003-20</v>
          </cell>
          <cell r="D146">
            <v>28</v>
          </cell>
          <cell r="E146" t="str">
            <v>MEDINA ALONSO PABLO VICENTE</v>
          </cell>
          <cell r="F146">
            <v>44027</v>
          </cell>
          <cell r="G146" t="str">
            <v>ADQUISICIÓN DE MATERIALES E INSUMOS REQUERIDOS PARA VIVEROS EN EL MARCO DEL PROYECTO DE EDUCACIÓN PARA LA CONSERVACIÓN Y RESTAURACIÓN ECOLÓGICA CON LA INSTITUCIÓN Educativa JHON F. KENNEDY DEL MUNICIPIO DE SAN JUANITO - META CON DESTINO AL PARQUE NACIONAL NATURAL CHINGAZA</v>
          </cell>
          <cell r="H146" t="str">
            <v>4 SELECCIÓN ABREVIADA</v>
          </cell>
          <cell r="I146" t="str">
            <v>3 COMPRAVENTA y/o SUMINISTRO</v>
          </cell>
          <cell r="J146" t="str">
            <v>COMPRAVENTA</v>
          </cell>
          <cell r="K146">
            <v>34120</v>
          </cell>
          <cell r="L146">
            <v>35820</v>
          </cell>
          <cell r="N146">
            <v>44028</v>
          </cell>
          <cell r="Q146">
            <v>46102155</v>
          </cell>
          <cell r="S146" t="str">
            <v>1 PERSONA NATURAL</v>
          </cell>
          <cell r="T146" t="str">
            <v>3 CÉDULA DE CIUDADANÍA</v>
          </cell>
          <cell r="U146">
            <v>13642020</v>
          </cell>
          <cell r="W146" t="str">
            <v>11 NO SE DILIGENCIA INFORMACIÓN PARA ESTE FORMULARIO EN ESTE PERÍODO DE REPORTE</v>
          </cell>
          <cell r="X146" t="str">
            <v>N/A</v>
          </cell>
          <cell r="Y146" t="str">
            <v>MEDINA ALONSO PABLO VICENTE</v>
          </cell>
          <cell r="Z146" t="str">
            <v>1 PÓLIZA</v>
          </cell>
          <cell r="AA146" t="str">
            <v>8 MUNDIAL SEGUROS</v>
          </cell>
          <cell r="AB146" t="str">
            <v>45 CUMPLIM+ CALIDAD DL SERVICIO</v>
          </cell>
          <cell r="AC146">
            <v>44040</v>
          </cell>
          <cell r="AD146" t="str">
            <v>B-100012956</v>
          </cell>
          <cell r="AE146" t="str">
            <v>PNN Chingaza</v>
          </cell>
          <cell r="AF146" t="str">
            <v>2 SUPERVISOR</v>
          </cell>
          <cell r="AG146" t="str">
            <v>3 CÉDULA DE CIUDADANÍA</v>
          </cell>
          <cell r="AH146">
            <v>11387082</v>
          </cell>
          <cell r="AI146" t="str">
            <v>JUAN CARLOS CLAVIJO FLOREZ</v>
          </cell>
          <cell r="AJ146">
            <v>90</v>
          </cell>
          <cell r="AK146" t="str">
            <v>3 NO PACTADOS</v>
          </cell>
          <cell r="AL146">
            <v>44040</v>
          </cell>
          <cell r="AN146" t="str">
            <v>4 NO SE HA ADICIONADO NI EN VALOR y EN TIEMPO</v>
          </cell>
          <cell r="AO146">
            <v>0</v>
          </cell>
          <cell r="AP146">
            <v>0</v>
          </cell>
          <cell r="AR146">
            <v>0</v>
          </cell>
          <cell r="AT146">
            <v>44040</v>
          </cell>
          <cell r="AU146">
            <v>44131</v>
          </cell>
          <cell r="AW146" t="str">
            <v>2. NO</v>
          </cell>
          <cell r="AZ146" t="str">
            <v>2. NO</v>
          </cell>
          <cell r="BA146">
            <v>0</v>
          </cell>
          <cell r="BE146" t="str">
            <v>2020701501400032E</v>
          </cell>
          <cell r="BF146">
            <v>46102155</v>
          </cell>
          <cell r="BH146" t="str">
            <v>https://community.secop.gov.co/Public/Tendering/ContractNoticePhases/View?PPI=CO1.PPI.7993516&amp;isFromPublicArea=True&amp;isModal=False</v>
          </cell>
          <cell r="BK146" t="str">
            <v>https://community.secop.gov.co/Public/Tendering/ContractNoticePhases/View?PPI=CO1.PPI.7993516&amp;isFromPublicArea=True&amp;isModal=False</v>
          </cell>
        </row>
        <row r="147">
          <cell r="A147" t="str">
            <v>CCV-029-F-2020</v>
          </cell>
          <cell r="B147" t="str">
            <v>1 FONAM</v>
          </cell>
          <cell r="C147" t="str">
            <v>DTOR-SASI-005-20</v>
          </cell>
          <cell r="D147">
            <v>29</v>
          </cell>
          <cell r="E147" t="str">
            <v>UNION TEMPORAL PNN DTOR 2020</v>
          </cell>
          <cell r="F147">
            <v>44069</v>
          </cell>
          <cell r="G147" t="str">
            <v>Compra de Madera para la construcción y adecuación de la Infraestructura del Parque Nacional Natural Chingaza.</v>
          </cell>
          <cell r="H147" t="str">
            <v>4 SELECCIÓN ABREVIADA</v>
          </cell>
          <cell r="I147" t="str">
            <v>3 COMPRAVENTA y/o SUMINISTRO</v>
          </cell>
          <cell r="J147" t="str">
            <v>COMPRAVENTA</v>
          </cell>
          <cell r="K147">
            <v>37020</v>
          </cell>
          <cell r="L147">
            <v>36820</v>
          </cell>
          <cell r="N147">
            <v>44071</v>
          </cell>
          <cell r="Q147">
            <v>288044340</v>
          </cell>
          <cell r="S147" t="str">
            <v>2 PERSONA JURIDICA</v>
          </cell>
          <cell r="T147" t="str">
            <v>1 NIT</v>
          </cell>
          <cell r="V147">
            <v>901403609</v>
          </cell>
          <cell r="X147" t="str">
            <v>N/A</v>
          </cell>
          <cell r="Y147" t="str">
            <v>UNION TEMPORAL PNN DTOR 2020</v>
          </cell>
          <cell r="Z147" t="str">
            <v>1 PÓLIZA</v>
          </cell>
          <cell r="AA147" t="str">
            <v>8 MUNDIAL SEGUROS</v>
          </cell>
          <cell r="AB147" t="str">
            <v>45 CUMPLIM+ CALIDAD DL SERVICIO</v>
          </cell>
          <cell r="AC147">
            <v>44071</v>
          </cell>
          <cell r="AD147" t="str">
            <v>CV-100008651</v>
          </cell>
          <cell r="AE147" t="str">
            <v>PNN Chingaza</v>
          </cell>
          <cell r="AF147" t="str">
            <v>2 SUPERVISOR</v>
          </cell>
          <cell r="AG147" t="str">
            <v>3 CÉDULA DE CIUDADANÍA</v>
          </cell>
          <cell r="AH147">
            <v>11387082</v>
          </cell>
          <cell r="AI147" t="str">
            <v>JUAN CARLOS CLAVIJO FLOREZ</v>
          </cell>
          <cell r="AJ147">
            <v>90</v>
          </cell>
          <cell r="AK147" t="str">
            <v>3 NO PACTADOS</v>
          </cell>
          <cell r="AL147">
            <v>44071</v>
          </cell>
          <cell r="AN147" t="str">
            <v>4 NO SE HA ADICIONADO NI EN VALOR y EN TIEMPO</v>
          </cell>
          <cell r="AO147">
            <v>0</v>
          </cell>
          <cell r="AP147">
            <v>0</v>
          </cell>
          <cell r="AR147">
            <v>0</v>
          </cell>
          <cell r="AT147">
            <v>44071</v>
          </cell>
          <cell r="AU147">
            <v>44162</v>
          </cell>
          <cell r="AW147" t="str">
            <v>2. NO</v>
          </cell>
          <cell r="AZ147" t="str">
            <v>2. NO</v>
          </cell>
          <cell r="BA147">
            <v>0</v>
          </cell>
          <cell r="BE147" t="str">
            <v>2020701501400033E</v>
          </cell>
          <cell r="BF147">
            <v>288044340</v>
          </cell>
          <cell r="BH147" t="str">
            <v>https://community.secop.gov.co/Public/Tendering/ContractNoticePhases/View?PPI=CO1.PPI.8669192&amp;isFromPublicArea=True&amp;isModal=False</v>
          </cell>
          <cell r="BK147" t="str">
            <v>https://community.secop.gov.co/Public/Tendering/ContractNoticePhases/View?PPI=CO1.PPI.8669192&amp;isFromPublicArea=True&amp;isModal=False</v>
          </cell>
        </row>
        <row r="148">
          <cell r="A148" t="str">
            <v>CCV-030-F-2020</v>
          </cell>
          <cell r="B148" t="str">
            <v>1 FONAM</v>
          </cell>
          <cell r="C148" t="str">
            <v>DTOR-SASI-006-20</v>
          </cell>
          <cell r="D148">
            <v>30</v>
          </cell>
          <cell r="E148" t="str">
            <v>MEDINA ALONSO PABLO VICENTE</v>
          </cell>
          <cell r="F148">
            <v>44113</v>
          </cell>
          <cell r="G148" t="str">
            <v>Compra de Materiales de ferretería para el Parque Nacional Natural Chingaza de la Dirección Territorial</v>
          </cell>
          <cell r="H148" t="str">
            <v>4 SELECCIÓN ABREVIADA</v>
          </cell>
          <cell r="I148" t="str">
            <v>3 COMPRAVENTA y/o SUMINISTRO</v>
          </cell>
          <cell r="J148" t="str">
            <v>COMPRAVENTA</v>
          </cell>
          <cell r="K148">
            <v>37120</v>
          </cell>
          <cell r="L148">
            <v>39420</v>
          </cell>
          <cell r="N148">
            <v>44117</v>
          </cell>
          <cell r="Q148">
            <v>114926904</v>
          </cell>
          <cell r="S148" t="str">
            <v>1 PERSONA NATURAL</v>
          </cell>
          <cell r="T148" t="str">
            <v>3 CÉDULA DE CIUDADANÍA</v>
          </cell>
          <cell r="U148">
            <v>13642020</v>
          </cell>
          <cell r="W148" t="str">
            <v>11 NO SE DILIGENCIA INFORMACIÓN PARA ESTE FORMULARIO EN ESTE PERÍODO DE REPORTE</v>
          </cell>
          <cell r="X148" t="str">
            <v>N/A</v>
          </cell>
          <cell r="Y148" t="str">
            <v>MEDINA ALONSO PABLO VICENTE</v>
          </cell>
          <cell r="Z148" t="str">
            <v>1 PÓLIZA</v>
          </cell>
          <cell r="AA148" t="str">
            <v>8 MUNDIAL SEGUROS</v>
          </cell>
          <cell r="AB148" t="str">
            <v>45 CUMPLIM+ CALIDAD DL SERVICIO</v>
          </cell>
          <cell r="AC148">
            <v>44119</v>
          </cell>
          <cell r="AD148" t="str">
            <v>B-100013870</v>
          </cell>
          <cell r="AE148" t="str">
            <v>PNN Chingaza</v>
          </cell>
          <cell r="AF148" t="str">
            <v>2 SUPERVISOR</v>
          </cell>
          <cell r="AG148" t="str">
            <v>3 CÉDULA DE CIUDADANÍA</v>
          </cell>
          <cell r="AH148">
            <v>11387082</v>
          </cell>
          <cell r="AI148" t="str">
            <v>JUAN CARLOS CLAVIJO FLOREZ</v>
          </cell>
          <cell r="AJ148">
            <v>60</v>
          </cell>
          <cell r="AK148" t="str">
            <v>3 NO PACTADOS</v>
          </cell>
          <cell r="AL148">
            <v>44119</v>
          </cell>
          <cell r="AN148" t="str">
            <v>4 NO SE HA ADICIONADO NI EN VALOR y EN TIEMPO</v>
          </cell>
          <cell r="AO148">
            <v>0</v>
          </cell>
          <cell r="AP148">
            <v>0</v>
          </cell>
          <cell r="AR148">
            <v>0</v>
          </cell>
          <cell r="AT148">
            <v>44119</v>
          </cell>
          <cell r="AU148">
            <v>44179</v>
          </cell>
          <cell r="AW148" t="str">
            <v>2. NO</v>
          </cell>
          <cell r="AZ148" t="str">
            <v>2. NO</v>
          </cell>
          <cell r="BA148">
            <v>0</v>
          </cell>
          <cell r="BE148" t="str">
            <v>2020701501400034E</v>
          </cell>
          <cell r="BF148">
            <v>114926904</v>
          </cell>
          <cell r="BH148" t="str">
            <v xml:space="preserve">https://community.secop.gov.co/Public/Tendering/ContractNoticePhases/View?PPI=CO1.PPI.10038906&amp;isFromPublicArea=True&amp;isModal=False
</v>
          </cell>
          <cell r="BK148" t="str">
            <v xml:space="preserve">https://community.secop.gov.co/Public/Tendering/ContractNoticePhases/View?PPI=CO1.PPI.10038906&amp;isFromPublicArea=True&amp;isModal=False
</v>
          </cell>
        </row>
        <row r="149">
          <cell r="A149" t="str">
            <v>CS-001-F-2020</v>
          </cell>
          <cell r="B149" t="str">
            <v>1 FONAM</v>
          </cell>
          <cell r="C149" t="str">
            <v>DTOR-IP-004-20</v>
          </cell>
          <cell r="D149">
            <v>1</v>
          </cell>
          <cell r="E149" t="str">
            <v>PALOMINO DAZA ENLLY LORENA</v>
          </cell>
          <cell r="F149">
            <v>43886</v>
          </cell>
          <cell r="G149" t="str">
            <v>Contratar el servicio de transporte para enviar los elementos y/ bienes muebles que mediante procesos de contratación, traslados o entregas por siniestros</v>
          </cell>
          <cell r="H149" t="str">
            <v>5 MÍNIMA CUANTÍA</v>
          </cell>
          <cell r="I149" t="str">
            <v>20 OTROS</v>
          </cell>
          <cell r="J149" t="str">
            <v>SERVICIOS</v>
          </cell>
          <cell r="K149">
            <v>21320</v>
          </cell>
          <cell r="L149">
            <v>17420</v>
          </cell>
          <cell r="N149">
            <v>43887</v>
          </cell>
          <cell r="Q149">
            <v>6478500</v>
          </cell>
          <cell r="S149" t="str">
            <v>1 PERSONA NATURAL</v>
          </cell>
          <cell r="T149" t="str">
            <v>3 CÉDULA DE CIUDADANÍA</v>
          </cell>
          <cell r="U149">
            <v>53160522</v>
          </cell>
          <cell r="W149" t="str">
            <v>11 NO SE DILIGENCIA INFORMACIÓN PARA ESTE FORMULARIO EN ESTE PERÍODO DE REPORTE</v>
          </cell>
          <cell r="X149" t="str">
            <v>N/A</v>
          </cell>
          <cell r="Y149" t="str">
            <v>PALOMINO DAZA ENLLY LORENA</v>
          </cell>
          <cell r="Z149" t="str">
            <v>1 PÓLIZA</v>
          </cell>
          <cell r="AA149" t="str">
            <v>12 SEGUROS DEL ESTADO</v>
          </cell>
          <cell r="AB149" t="str">
            <v>46 CUMPLIM+ ESTABIL_CALIDAD D OBRA+ PAGO D SALARIOS_PRESTAC SOC LEGALES</v>
          </cell>
          <cell r="AC149">
            <v>43888</v>
          </cell>
          <cell r="AD149" t="str">
            <v>30-44-101037551</v>
          </cell>
          <cell r="AE149" t="str">
            <v>PNN Tuparro</v>
          </cell>
          <cell r="AF149" t="str">
            <v>2 SUPERVISOR</v>
          </cell>
          <cell r="AG149" t="str">
            <v>3 CÉDULA DE CIUDADANÍA</v>
          </cell>
          <cell r="AH149">
            <v>80435324</v>
          </cell>
          <cell r="AI149" t="str">
            <v>HENRY PINZON BENAVIDES</v>
          </cell>
          <cell r="AJ149">
            <v>304</v>
          </cell>
          <cell r="AK149" t="str">
            <v>3 NO PACTADOS</v>
          </cell>
          <cell r="AL149">
            <v>43888</v>
          </cell>
          <cell r="AN149" t="str">
            <v>4 NO SE HA ADICIONADO NI EN VALOR y EN TIEMPO</v>
          </cell>
          <cell r="AO149">
            <v>0</v>
          </cell>
          <cell r="AP149">
            <v>0</v>
          </cell>
          <cell r="AR149">
            <v>0</v>
          </cell>
          <cell r="AT149">
            <v>43888</v>
          </cell>
          <cell r="AU149">
            <v>44195</v>
          </cell>
          <cell r="AW149" t="str">
            <v>2. NO</v>
          </cell>
          <cell r="AZ149" t="str">
            <v>2. NO</v>
          </cell>
          <cell r="BA149">
            <v>0</v>
          </cell>
          <cell r="BE149" t="str">
            <v>2020701502000002E</v>
          </cell>
          <cell r="BF149">
            <v>6478500</v>
          </cell>
          <cell r="BH149" t="str">
            <v xml:space="preserve">https://community.secop.gov.co/Public/Tendering/ContractNoticePhases/View?PPI=CO1.PPI.6042090&amp;isFromPublicArea=True&amp;isModal=False
</v>
          </cell>
          <cell r="BI149" t="str">
            <v>VIGENTE</v>
          </cell>
          <cell r="BK149" t="str">
            <v xml:space="preserve">https://community.secop.gov.co/Public/Tendering/ContractNoticePhases/View?PPI=CO1.PPI.6042090&amp;isFromPublicArea=True&amp;isModal=False
</v>
          </cell>
        </row>
        <row r="150">
          <cell r="A150" t="str">
            <v>CS-002-F-2020</v>
          </cell>
          <cell r="B150" t="str">
            <v>1 FONAM</v>
          </cell>
          <cell r="C150" t="str">
            <v>DTOR-IP-011-20</v>
          </cell>
          <cell r="D150">
            <v>2</v>
          </cell>
          <cell r="E150" t="str">
            <v>MORENO REYES LEONIDAS</v>
          </cell>
          <cell r="F150">
            <v>43903</v>
          </cell>
          <cell r="G150" t="str">
            <v>Servicio de mantenimiento preventivo y correctivo, incluyendo repuestos originales y mano de obra calificada para las motocicletas asignadas al Parques Nacional Natural Chingaza, con taller en el municipio de La Calera (Cundinamarca).</v>
          </cell>
          <cell r="H150" t="str">
            <v>5 MÍNIMA CUANTÍA</v>
          </cell>
          <cell r="I150" t="str">
            <v>20 OTROS</v>
          </cell>
          <cell r="J150" t="str">
            <v>SERVICIOS</v>
          </cell>
          <cell r="K150">
            <v>29220</v>
          </cell>
          <cell r="L150">
            <v>24820</v>
          </cell>
          <cell r="N150">
            <v>43903</v>
          </cell>
          <cell r="Q150">
            <v>10000000</v>
          </cell>
          <cell r="S150" t="str">
            <v>1 PERSONA NATURAL</v>
          </cell>
          <cell r="T150" t="str">
            <v>3 CÉDULA DE CIUDADANÍA</v>
          </cell>
          <cell r="U150">
            <v>79867582</v>
          </cell>
          <cell r="W150" t="str">
            <v>11 NO SE DILIGENCIA INFORMACIÓN PARA ESTE FORMULARIO EN ESTE PERÍODO DE REPORTE</v>
          </cell>
          <cell r="X150" t="str">
            <v>N/A</v>
          </cell>
          <cell r="Y150" t="str">
            <v>MORENO REYES LEONIDAS</v>
          </cell>
          <cell r="Z150" t="str">
            <v>1 PÓLIZA</v>
          </cell>
          <cell r="AA150" t="str">
            <v>12 SEGUROS DEL ESTADO</v>
          </cell>
          <cell r="AB150" t="str">
            <v>46 CUMPLIM+ ESTABIL_CALIDAD D OBRA+ PAGO D SALARIOS_PRESTAC SOC LEGALES</v>
          </cell>
          <cell r="AC150">
            <v>43903</v>
          </cell>
          <cell r="AD150" t="str">
            <v>14-46-101040186</v>
          </cell>
          <cell r="AE150" t="str">
            <v>PNN Chingaza</v>
          </cell>
          <cell r="AF150" t="str">
            <v>2 SUPERVISOR</v>
          </cell>
          <cell r="AG150" t="str">
            <v>3 CÉDULA DE CIUDADANÍA</v>
          </cell>
          <cell r="AH150">
            <v>11387082</v>
          </cell>
          <cell r="AI150" t="str">
            <v>JUAN CARLOS CLAVIJO FLOREZ</v>
          </cell>
          <cell r="AJ150">
            <v>288</v>
          </cell>
          <cell r="AK150" t="str">
            <v>3 NO PACTADOS</v>
          </cell>
          <cell r="AL150">
            <v>43903</v>
          </cell>
          <cell r="AN150" t="str">
            <v>4 NO SE HA ADICIONADO NI EN VALOR y EN TIEMPO</v>
          </cell>
          <cell r="AO150">
            <v>0</v>
          </cell>
          <cell r="AP150">
            <v>0</v>
          </cell>
          <cell r="AR150">
            <v>0</v>
          </cell>
          <cell r="AT150">
            <v>43903</v>
          </cell>
          <cell r="AU150">
            <v>44195</v>
          </cell>
          <cell r="AW150" t="str">
            <v>2. NO</v>
          </cell>
          <cell r="AZ150" t="str">
            <v>2. NO</v>
          </cell>
          <cell r="BA150">
            <v>0</v>
          </cell>
          <cell r="BE150" t="str">
            <v>2020701502000003E</v>
          </cell>
          <cell r="BF150">
            <v>10000000</v>
          </cell>
          <cell r="BH150" t="str">
            <v xml:space="preserve">https://community.secop.gov.co/Public/Tendering/ContractNoticePhases/View?PPI=CO1.PPI.6351939&amp;isFromPublicArea=True&amp;isModal=False
</v>
          </cell>
          <cell r="BI150" t="str">
            <v>VIGENTE</v>
          </cell>
          <cell r="BK150" t="str">
            <v xml:space="preserve">https://community.secop.gov.co/Public/Tendering/ContractNoticePhases/View?PPI=CO1.PPI.6351939&amp;isFromPublicArea=True&amp;isModal=False
</v>
          </cell>
        </row>
        <row r="151">
          <cell r="A151" t="str">
            <v>CS-003-F-2020</v>
          </cell>
          <cell r="B151" t="str">
            <v>1 FONAM</v>
          </cell>
          <cell r="C151" t="str">
            <v>DTOR-IP-014-20</v>
          </cell>
          <cell r="D151">
            <v>3</v>
          </cell>
          <cell r="E151" t="str">
            <v>LIZARAZO BENAVIDES MONICA</v>
          </cell>
          <cell r="F151">
            <v>43906</v>
          </cell>
          <cell r="G151" t="str">
            <v>Mantenimiento preventivo y/o correctivo de las motocicletas asignadas al Parque Nacional Natural Sumapaz para apoyo al cumplimiento de las metas establecidas, de acuerdo con las especificaciones técnicas requeridas por la entidad, con taller en el municipio de Granada (Meta)</v>
          </cell>
          <cell r="H151" t="str">
            <v>5 MÍNIMA CUANTÍA</v>
          </cell>
          <cell r="I151" t="str">
            <v>20 OTROS</v>
          </cell>
          <cell r="J151" t="str">
            <v>SERVICIOS</v>
          </cell>
          <cell r="K151">
            <v>16420</v>
          </cell>
          <cell r="L151">
            <v>27420</v>
          </cell>
          <cell r="N151">
            <v>43907</v>
          </cell>
          <cell r="Q151">
            <v>5000000</v>
          </cell>
          <cell r="S151" t="str">
            <v>1 PERSONA NATURAL</v>
          </cell>
          <cell r="T151" t="str">
            <v>3 CÉDULA DE CIUDADANÍA</v>
          </cell>
          <cell r="U151">
            <v>40373918</v>
          </cell>
          <cell r="W151" t="str">
            <v>11 NO SE DILIGENCIA INFORMACIÓN PARA ESTE FORMULARIO EN ESTE PERÍODO DE REPORTE</v>
          </cell>
          <cell r="X151" t="str">
            <v>N/A</v>
          </cell>
          <cell r="Y151" t="str">
            <v>LIZARAZO BENAVIDES MONICA</v>
          </cell>
          <cell r="Z151" t="str">
            <v>1 PÓLIZA</v>
          </cell>
          <cell r="AA151" t="str">
            <v>13 SURAMERICANA</v>
          </cell>
          <cell r="AB151" t="str">
            <v>46 CUMPLIM+ ESTABIL_CALIDAD D OBRA+ PAGO D SALARIOS_PRESTAC SOC LEGALES</v>
          </cell>
          <cell r="AC151">
            <v>43908</v>
          </cell>
          <cell r="AD151" t="str">
            <v>2593329-9</v>
          </cell>
          <cell r="AE151" t="str">
            <v>PNN Sumapaz</v>
          </cell>
          <cell r="AF151" t="str">
            <v>2 SUPERVISOR</v>
          </cell>
          <cell r="AG151" t="str">
            <v>3 CÉDULA DE CIUDADANÍA</v>
          </cell>
          <cell r="AH151">
            <v>79531595</v>
          </cell>
          <cell r="AI151" t="str">
            <v>MARCO EUTIMIO PARDO PARDO</v>
          </cell>
          <cell r="AJ151">
            <v>283</v>
          </cell>
          <cell r="AK151" t="str">
            <v>3 NO PACTADOS</v>
          </cell>
          <cell r="AL151">
            <v>43908</v>
          </cell>
          <cell r="AN151" t="str">
            <v>4 NO SE HA ADICIONADO NI EN VALOR y EN TIEMPO</v>
          </cell>
          <cell r="AO151">
            <v>0</v>
          </cell>
          <cell r="AP151">
            <v>0</v>
          </cell>
          <cell r="AR151">
            <v>0</v>
          </cell>
          <cell r="AT151">
            <v>43908</v>
          </cell>
          <cell r="AU151">
            <v>44195</v>
          </cell>
          <cell r="AW151" t="str">
            <v>2. NO</v>
          </cell>
          <cell r="AZ151" t="str">
            <v>2. NO</v>
          </cell>
          <cell r="BA151">
            <v>0</v>
          </cell>
          <cell r="BE151" t="str">
            <v>2020701502500002E</v>
          </cell>
          <cell r="BF151">
            <v>5000000</v>
          </cell>
          <cell r="BH151" t="str">
            <v xml:space="preserve">https://community.secop.gov.co/Public/Tendering/ContractNoticePhases/View?PPI=CO1.PPI.6405098&amp;isFromPublicArea=True&amp;isModal=False
</v>
          </cell>
          <cell r="BI151" t="str">
            <v>VIGENTE</v>
          </cell>
          <cell r="BK151" t="str">
            <v xml:space="preserve">https://community.secop.gov.co/Public/Tendering/ContractNoticePhases/View?PPI=CO1.PPI.6405098&amp;isFromPublicArea=True&amp;isModal=False
</v>
          </cell>
        </row>
        <row r="152">
          <cell r="A152" t="str">
            <v>CS-004-F-2020</v>
          </cell>
          <cell r="B152" t="str">
            <v>1 FONAM</v>
          </cell>
          <cell r="C152" t="str">
            <v>DTOR-IP-012-20</v>
          </cell>
          <cell r="D152">
            <v>4</v>
          </cell>
          <cell r="E152" t="str">
            <v>AGROPALMAR DEL LLANO SAS</v>
          </cell>
          <cell r="F152">
            <v>43909</v>
          </cell>
          <cell r="G152" t="str">
            <v>Contratación de servicios de alimentación, alojamiento y transporte que permita el desarrollo de eventos para el Parque Nacional Natural Sierra de la Macarena y el Parque Nacional Natural Tinigua, en el marco del de la implementación de los acuerdos de restauración.</v>
          </cell>
          <cell r="H152" t="str">
            <v>5 MÍNIMA CUANTÍA</v>
          </cell>
          <cell r="I152" t="str">
            <v>20 OTROS</v>
          </cell>
          <cell r="J152" t="str">
            <v>SERVICIOS</v>
          </cell>
          <cell r="K152" t="str">
            <v>18620-20020</v>
          </cell>
          <cell r="L152" t="str">
            <v>27020-26920</v>
          </cell>
          <cell r="N152">
            <v>43907</v>
          </cell>
          <cell r="Q152">
            <v>28000000</v>
          </cell>
          <cell r="S152" t="str">
            <v>2 PERSONA JURIDICA</v>
          </cell>
          <cell r="T152" t="str">
            <v>1 NIT</v>
          </cell>
          <cell r="V152">
            <v>901052145</v>
          </cell>
          <cell r="X152" t="str">
            <v>N/A</v>
          </cell>
          <cell r="Y152" t="str">
            <v>AGROPALMAR DEL LLANO SAS</v>
          </cell>
          <cell r="Z152" t="str">
            <v>1 PÓLIZA</v>
          </cell>
          <cell r="AA152" t="str">
            <v>12 SEGUROS DEL ESTADO</v>
          </cell>
          <cell r="AB152" t="str">
            <v>46 CUMPLIM+ ESTABIL_CALIDAD D OBRA+ PAGO D SALARIOS_PRESTAC SOC LEGALES</v>
          </cell>
          <cell r="AC152">
            <v>43909</v>
          </cell>
          <cell r="AD152" t="str">
            <v>30-44-101037747</v>
          </cell>
          <cell r="AE152" t="str">
            <v>PNN Tinigua - PNN Macarena</v>
          </cell>
          <cell r="AF152" t="str">
            <v>2 SUPERVISOR</v>
          </cell>
          <cell r="AG152" t="str">
            <v>3 CÉDULA DE CIUDADANÍA</v>
          </cell>
          <cell r="AH152">
            <v>51935189</v>
          </cell>
          <cell r="AI152" t="str">
            <v>OLGA LUCIA RUIZ MORALES</v>
          </cell>
          <cell r="AJ152">
            <v>282</v>
          </cell>
          <cell r="AK152" t="str">
            <v>3 NO PACTADOS</v>
          </cell>
          <cell r="AL152">
            <v>43909</v>
          </cell>
          <cell r="AN152" t="str">
            <v>4 NO SE HA ADICIONADO NI EN VALOR y EN TIEMPO</v>
          </cell>
          <cell r="AO152">
            <v>0</v>
          </cell>
          <cell r="AP152">
            <v>-9735000</v>
          </cell>
          <cell r="AR152">
            <v>0</v>
          </cell>
          <cell r="AT152">
            <v>43909</v>
          </cell>
          <cell r="AU152">
            <v>44195</v>
          </cell>
          <cell r="AW152" t="str">
            <v>2. NO</v>
          </cell>
          <cell r="AZ152" t="str">
            <v>2. NO</v>
          </cell>
          <cell r="BA152">
            <v>0</v>
          </cell>
          <cell r="BD152" t="str">
            <v>CONTRATO COMPARTIDO PNN MACARENA 14.000.000 PNN TINIGUA 14.000.000</v>
          </cell>
          <cell r="BE152" t="str">
            <v>2020701502500003E</v>
          </cell>
          <cell r="BF152">
            <v>18265000</v>
          </cell>
          <cell r="BH152" t="str">
            <v>https://community.secop.gov.co/Public/Tendering/ContractNoticePhases/View?PPI=CO1.PPI.6382680&amp;isFromPublicArea=True&amp;isModal=False</v>
          </cell>
          <cell r="BI152" t="str">
            <v>VIGENTE</v>
          </cell>
          <cell r="BK152" t="str">
            <v>https://community.secop.gov.co/Public/Tendering/ContractNoticePhases/View?PPI=CO1.PPI.6382680&amp;isFromPublicArea=True&amp;isModal=False</v>
          </cell>
        </row>
        <row r="153">
          <cell r="A153" t="str">
            <v>CS-005-F-2020</v>
          </cell>
          <cell r="B153" t="str">
            <v>1 FONAM</v>
          </cell>
          <cell r="C153" t="str">
            <v>DTOR-IP-016-20</v>
          </cell>
          <cell r="D153">
            <v>5</v>
          </cell>
          <cell r="E153" t="str">
            <v>AVENTURA - AGENCIA DE VIAJES S.A.S</v>
          </cell>
          <cell r="F153">
            <v>43909</v>
          </cell>
          <cell r="G153" t="str">
            <v>Contratar el servicio de alojamiento, alimentación, auditorios, servicios de audiovisuales y transporte para el Parque Nacional Natural Sumapaz, con el fin de llevar a cabo talleres, reuniones y eventos, que permitan el desarrollo de las actividades tendientes a avanzar en temas relacionados con los Subprogramas de la Autoridad Ambiental y el Plan de Acción Anual del año 2020</v>
          </cell>
          <cell r="H153" t="str">
            <v>5 MÍNIMA CUANTÍA</v>
          </cell>
          <cell r="I153" t="str">
            <v>20 OTROS</v>
          </cell>
          <cell r="J153" t="str">
            <v>SERVICIOS</v>
          </cell>
          <cell r="K153">
            <v>16120</v>
          </cell>
          <cell r="L153">
            <v>27920</v>
          </cell>
          <cell r="N153">
            <v>43910</v>
          </cell>
          <cell r="Q153">
            <v>14000000</v>
          </cell>
          <cell r="S153" t="str">
            <v>2 PERSONA JURIDICA</v>
          </cell>
          <cell r="T153" t="str">
            <v>1 NIT</v>
          </cell>
          <cell r="V153">
            <v>901018750</v>
          </cell>
          <cell r="X153" t="str">
            <v>N/A</v>
          </cell>
          <cell r="Y153" t="str">
            <v>AVENTURA - AGENCIA DE VIAJES S.A.S</v>
          </cell>
          <cell r="Z153" t="str">
            <v>1 PÓLIZA</v>
          </cell>
          <cell r="AA153" t="str">
            <v>6 LIBERTY SEGUROS</v>
          </cell>
          <cell r="AB153" t="str">
            <v>46 CUMPLIM+ ESTABIL_CALIDAD D OBRA+ PAGO D SALARIOS_PRESTAC SOC LEGALES</v>
          </cell>
          <cell r="AC153">
            <v>43910</v>
          </cell>
          <cell r="AD153">
            <v>10742650600</v>
          </cell>
          <cell r="AE153" t="str">
            <v>PNN Sumapaz</v>
          </cell>
          <cell r="AF153" t="str">
            <v>2 SUPERVISOR</v>
          </cell>
          <cell r="AG153" t="str">
            <v>3 CÉDULA DE CIUDADANÍA</v>
          </cell>
          <cell r="AH153">
            <v>79531595</v>
          </cell>
          <cell r="AI153" t="str">
            <v>MARCO EUTIMIO PARDO PARDO</v>
          </cell>
          <cell r="AJ153">
            <v>281</v>
          </cell>
          <cell r="AK153" t="str">
            <v>3 NO PACTADOS</v>
          </cell>
          <cell r="AL153">
            <v>43910</v>
          </cell>
          <cell r="AN153" t="str">
            <v>1 ADICIÓN EN VALOR (DIFERENTE A PRÓRROGAS)</v>
          </cell>
          <cell r="AO153">
            <v>0</v>
          </cell>
          <cell r="AP153">
            <v>-10000000</v>
          </cell>
          <cell r="AQ153">
            <v>44118</v>
          </cell>
          <cell r="AR153">
            <v>0</v>
          </cell>
          <cell r="AT153">
            <v>43910</v>
          </cell>
          <cell r="AU153">
            <v>44195</v>
          </cell>
          <cell r="AW153" t="str">
            <v>2. NO</v>
          </cell>
          <cell r="AZ153" t="str">
            <v>1. SI</v>
          </cell>
          <cell r="BA153">
            <v>1</v>
          </cell>
          <cell r="BB153" t="str">
            <v>REDUCCION</v>
          </cell>
          <cell r="BD153" t="str">
            <v>SE REALIZA REDUCCION DE 10MILLONES DEL 14 DE OCTUBRE</v>
          </cell>
          <cell r="BE153" t="str">
            <v>2020701502500004E</v>
          </cell>
          <cell r="BF153">
            <v>4000000</v>
          </cell>
          <cell r="BH153" t="str">
            <v xml:space="preserve">https://community.secop.gov.co/Public/Tendering/ContractNoticePhases/View?PPI=CO1.PPI.6458191&amp;isFromPublicArea=True&amp;isModal=False
</v>
          </cell>
          <cell r="BI153" t="str">
            <v>VIGENTE</v>
          </cell>
          <cell r="BK153" t="str">
            <v xml:space="preserve">https://community.secop.gov.co/Public/Tendering/ContractNoticePhases/View?PPI=CO1.PPI.6458191&amp;isFromPublicArea=True&amp;isModal=False
</v>
          </cell>
        </row>
        <row r="154">
          <cell r="A154" t="str">
            <v>CS-006-F-2020</v>
          </cell>
          <cell r="B154" t="str">
            <v>1 FONAM</v>
          </cell>
          <cell r="C154" t="str">
            <v>DTOR-IP-026-20</v>
          </cell>
          <cell r="D154">
            <v>6</v>
          </cell>
          <cell r="E154" t="str">
            <v>MAKROSYSTEM COLOMBIA S.A.S</v>
          </cell>
          <cell r="F154">
            <v>43923</v>
          </cell>
          <cell r="G154" t="str">
            <v>Contratar el servicio de mantenimiento preventivo y correctivo, incluyendo repuestos originales y mano de obra calificada, para los computadores de escritorio, computadores portátiles, impresoras, scanner, y equipos de proyección de video que pertenecen al PNN Sierra de la Macarena</v>
          </cell>
          <cell r="H154" t="str">
            <v>5 MÍNIMA CUANTÍA</v>
          </cell>
          <cell r="I154" t="str">
            <v>20 OTROS</v>
          </cell>
          <cell r="J154" t="str">
            <v>SERVICIOS</v>
          </cell>
          <cell r="K154">
            <v>13820</v>
          </cell>
          <cell r="L154">
            <v>28320</v>
          </cell>
          <cell r="N154">
            <v>43923</v>
          </cell>
          <cell r="Q154">
            <v>1500000</v>
          </cell>
          <cell r="S154" t="str">
            <v>2 PERSONA JURIDICA</v>
          </cell>
          <cell r="T154" t="str">
            <v>1 NIT</v>
          </cell>
          <cell r="V154">
            <v>900421971</v>
          </cell>
          <cell r="X154" t="str">
            <v>N/A</v>
          </cell>
          <cell r="Y154" t="str">
            <v>MAKROSYSTEM COLOMBIA S.A.S</v>
          </cell>
          <cell r="Z154" t="str">
            <v>1 PÓLIZA</v>
          </cell>
          <cell r="AA154" t="str">
            <v>12 SEGUROS DEL ESTADO</v>
          </cell>
          <cell r="AB154" t="str">
            <v>44 CUMPLIM+ CALIDAD_CORRECTO FUNCIONAM D LOS BIENES SUMIN</v>
          </cell>
          <cell r="AC154">
            <v>43936</v>
          </cell>
          <cell r="AD154" t="str">
            <v>30-46-101005479</v>
          </cell>
          <cell r="AE154" t="str">
            <v>PNN Serranía de la Macarena</v>
          </cell>
          <cell r="AF154" t="str">
            <v>2 SUPERVISOR</v>
          </cell>
          <cell r="AG154" t="str">
            <v>3 CÉDULA DE CIUDADANÍA</v>
          </cell>
          <cell r="AH154">
            <v>51935189</v>
          </cell>
          <cell r="AI154" t="str">
            <v>OLGA LUCIA RUIZ MORALES</v>
          </cell>
          <cell r="AJ154">
            <v>229</v>
          </cell>
          <cell r="AK154" t="str">
            <v>3 NO PACTADOS</v>
          </cell>
          <cell r="AL154">
            <v>43936</v>
          </cell>
          <cell r="AN154" t="str">
            <v>4 NO SE HA ADICIONADO NI EN VALOR y EN TIEMPO</v>
          </cell>
          <cell r="AO154">
            <v>0</v>
          </cell>
          <cell r="AP154">
            <v>0</v>
          </cell>
          <cell r="AR154">
            <v>0</v>
          </cell>
          <cell r="AT154">
            <v>43936</v>
          </cell>
          <cell r="AU154">
            <v>44165</v>
          </cell>
          <cell r="AW154" t="str">
            <v>2. NO</v>
          </cell>
          <cell r="AZ154" t="str">
            <v>2. NO</v>
          </cell>
          <cell r="BA154">
            <v>0</v>
          </cell>
          <cell r="BE154" t="str">
            <v>2020701502500005E</v>
          </cell>
          <cell r="BF154">
            <v>1500000</v>
          </cell>
          <cell r="BH154" t="str">
            <v>https://community.secop.gov.co/Public/Tendering/ContractNoticePhases/View?PPI=CO1.PPI.6653470&amp;isFromPublicArea=True&amp;isModal=False</v>
          </cell>
          <cell r="BI154" t="str">
            <v>VIGENTE</v>
          </cell>
          <cell r="BK154" t="str">
            <v>https://community.secop.gov.co/Public/Tendering/ContractNoticePhases/View?PPI=CO1.PPI.6653470&amp;isFromPublicArea=True&amp;isModal=False</v>
          </cell>
        </row>
        <row r="155">
          <cell r="A155" t="str">
            <v>CS-007-F-2020</v>
          </cell>
          <cell r="B155" t="str">
            <v>1 FONAM</v>
          </cell>
          <cell r="C155" t="str">
            <v>DTOR-IP-036-20</v>
          </cell>
          <cell r="D155">
            <v>7</v>
          </cell>
          <cell r="E155" t="str">
            <v>AEROESTAR LTDA</v>
          </cell>
          <cell r="F155">
            <v>43938</v>
          </cell>
          <cell r="G155" t="str">
            <v>Contratar el servicio de transporte para enviar los elementos y/o bienes muebles objeto de procesos de contratación, boletería (producto del ingreso a Caño Cristales), traslados o entregas por siniestros del PNN Sierra de la Macarena.</v>
          </cell>
          <cell r="H155" t="str">
            <v>5 MÍNIMA CUANTÍA</v>
          </cell>
          <cell r="I155" t="str">
            <v>20 OTROS</v>
          </cell>
          <cell r="J155" t="str">
            <v>SERVICIOS</v>
          </cell>
          <cell r="K155">
            <v>29120</v>
          </cell>
          <cell r="L155">
            <v>29920</v>
          </cell>
          <cell r="N155">
            <v>43938</v>
          </cell>
          <cell r="Q155">
            <v>2200500</v>
          </cell>
          <cell r="S155" t="str">
            <v>2 PERSONA JURIDICA</v>
          </cell>
          <cell r="T155" t="str">
            <v>1 NIT</v>
          </cell>
          <cell r="V155">
            <v>900132478</v>
          </cell>
          <cell r="X155" t="str">
            <v>N/A</v>
          </cell>
          <cell r="Y155" t="str">
            <v>AEROESTAR LTDA</v>
          </cell>
          <cell r="Z155" t="str">
            <v>1 PÓLIZA</v>
          </cell>
          <cell r="AA155" t="str">
            <v>12 SEGUROS DEL ESTADO</v>
          </cell>
          <cell r="AB155" t="str">
            <v>46 CUMPLIM+ ESTABIL_CALIDAD D OBRA+ PAGO D SALARIOS_PRESTAC SOC LEGALES</v>
          </cell>
          <cell r="AC155">
            <v>43942</v>
          </cell>
          <cell r="AD155" t="str">
            <v>12-44-101194516</v>
          </cell>
          <cell r="AE155" t="str">
            <v>PNN Serranía de la Macarena</v>
          </cell>
          <cell r="AF155" t="str">
            <v>2 SUPERVISOR</v>
          </cell>
          <cell r="AG155" t="str">
            <v>3 CÉDULA DE CIUDADANÍA</v>
          </cell>
          <cell r="AH155">
            <v>51935189</v>
          </cell>
          <cell r="AI155" t="str">
            <v>OLGA LUCIA RUIZ MORALES</v>
          </cell>
          <cell r="AJ155">
            <v>253</v>
          </cell>
          <cell r="AK155" t="str">
            <v>3 NO PACTADOS</v>
          </cell>
          <cell r="AL155">
            <v>43942</v>
          </cell>
          <cell r="AN155" t="str">
            <v>4 NO SE HA ADICIONADO NI EN VALOR y EN TIEMPO</v>
          </cell>
          <cell r="AO155">
            <v>0</v>
          </cell>
          <cell r="AP155">
            <v>0</v>
          </cell>
          <cell r="AR155">
            <v>0</v>
          </cell>
          <cell r="AT155">
            <v>43942</v>
          </cell>
          <cell r="AU155">
            <v>44195</v>
          </cell>
          <cell r="AW155" t="str">
            <v>2. NO</v>
          </cell>
          <cell r="AZ155" t="str">
            <v>2. NO</v>
          </cell>
          <cell r="BA155">
            <v>0</v>
          </cell>
          <cell r="BE155" t="str">
            <v>2020701502500006E</v>
          </cell>
          <cell r="BF155">
            <v>2200500</v>
          </cell>
          <cell r="BH155" t="str">
            <v>https://community.secop.gov.co/Public/Tendering/ContractNoticePhases/View?PPI=CO1.PPI.6889707&amp;isFromPublicArea=True&amp;isModal=False</v>
          </cell>
          <cell r="BI155" t="str">
            <v>VIGENTE</v>
          </cell>
          <cell r="BK155" t="str">
            <v>https://community.secop.gov.co/Public/Tendering/ContractNoticePhases/View?PPI=CO1.PPI.6889707&amp;isFromPublicArea=True&amp;isModal=False</v>
          </cell>
        </row>
        <row r="156">
          <cell r="A156" t="str">
            <v>CS-008-F-2020</v>
          </cell>
          <cell r="B156" t="str">
            <v>1 FONAM</v>
          </cell>
          <cell r="C156" t="str">
            <v>DTOR-IP-028-20</v>
          </cell>
          <cell r="D156">
            <v>8</v>
          </cell>
          <cell r="E156" t="str">
            <v>HENAO NOREÑA ELKIN ALONSO</v>
          </cell>
          <cell r="F156">
            <v>43943</v>
          </cell>
          <cell r="G156" t="str">
            <v>Contratar servicio de mantenimiento preventivo y correctivo, incluyendo repuestos originales y mano de obra calificada, para los vehículos del PNN Tinigua</v>
          </cell>
          <cell r="H156" t="str">
            <v>5 MÍNIMA CUANTÍA</v>
          </cell>
          <cell r="I156" t="str">
            <v>20 OTROS</v>
          </cell>
          <cell r="J156" t="str">
            <v>SERVICIOS</v>
          </cell>
          <cell r="K156">
            <v>18920.321199999998</v>
          </cell>
          <cell r="L156">
            <v>30220.322199999999</v>
          </cell>
          <cell r="N156">
            <v>43943</v>
          </cell>
          <cell r="Q156">
            <v>19200000</v>
          </cell>
          <cell r="S156" t="str">
            <v>1 PERSONA NATURAL</v>
          </cell>
          <cell r="T156" t="str">
            <v>3 CÉDULA DE CIUDADANÍA</v>
          </cell>
          <cell r="U156">
            <v>86066748</v>
          </cell>
          <cell r="X156" t="str">
            <v>N/A</v>
          </cell>
          <cell r="Y156" t="str">
            <v>HENAO NOREÑA ELKIN ALONSO</v>
          </cell>
          <cell r="Z156" t="str">
            <v>1 PÓLIZA</v>
          </cell>
          <cell r="AA156" t="str">
            <v>12 SEGUROS DEL ESTADO</v>
          </cell>
          <cell r="AB156" t="str">
            <v>45 CUMPLIM+ CALIDAD DL SERVICIO</v>
          </cell>
          <cell r="AC156">
            <v>43949</v>
          </cell>
          <cell r="AD156" t="str">
            <v>30-44-101037989</v>
          </cell>
          <cell r="AE156" t="str">
            <v>PNN Tinigua</v>
          </cell>
          <cell r="AF156" t="str">
            <v>2 SUPERVISOR</v>
          </cell>
          <cell r="AG156" t="str">
            <v>3 CÉDULA DE CIUDADANÍA</v>
          </cell>
          <cell r="AH156">
            <v>93291822</v>
          </cell>
          <cell r="AI156" t="str">
            <v>QUERUBIN RODRIGUEZ PINILLA</v>
          </cell>
          <cell r="AJ156">
            <v>243</v>
          </cell>
          <cell r="AK156" t="str">
            <v>3 NO PACTADOS</v>
          </cell>
          <cell r="AL156">
            <v>43949</v>
          </cell>
          <cell r="AN156" t="str">
            <v>1 ADICIÓN EN VALOR (DIFERENTE A PRÓRROGAS)</v>
          </cell>
          <cell r="AO156">
            <v>1</v>
          </cell>
          <cell r="AP156">
            <v>2604166</v>
          </cell>
          <cell r="AQ156">
            <v>43979</v>
          </cell>
          <cell r="AR156">
            <v>0</v>
          </cell>
          <cell r="AT156">
            <v>43949</v>
          </cell>
          <cell r="AU156">
            <v>44195</v>
          </cell>
          <cell r="AW156" t="str">
            <v>2. NO</v>
          </cell>
          <cell r="AZ156" t="str">
            <v>1. SI</v>
          </cell>
          <cell r="BA156">
            <v>0</v>
          </cell>
          <cell r="BD156" t="str">
            <v>ADICION DEL 27 DE MAYO POR 2604166</v>
          </cell>
          <cell r="BE156" t="str">
            <v>2020701502500007E</v>
          </cell>
          <cell r="BF156">
            <v>21804166</v>
          </cell>
          <cell r="BH156" t="str">
            <v>https://community.secop.gov.co/Public/Tendering/ContractNoticePhases/View?PPI=CO1.PPI.6654090&amp;isFromPublicArea=True&amp;isModal=False</v>
          </cell>
          <cell r="BI156" t="str">
            <v>VIGENTE</v>
          </cell>
          <cell r="BK156" t="str">
            <v>https://community.secop.gov.co/Public/Tendering/ContractNoticePhases/View?PPI=CO1.PPI.6654090&amp;isFromPublicArea=True&amp;isModal=False</v>
          </cell>
        </row>
        <row r="157">
          <cell r="A157" t="str">
            <v>CS-009-F-2020</v>
          </cell>
          <cell r="B157" t="str">
            <v>1 FONAM</v>
          </cell>
          <cell r="C157" t="str">
            <v>DTOR-IP-044-20</v>
          </cell>
          <cell r="D157">
            <v>9</v>
          </cell>
          <cell r="E157" t="str">
            <v>LOGISTICA Y SUMINISTROS HS SAS</v>
          </cell>
          <cell r="F157">
            <v>43950</v>
          </cell>
          <cell r="G157" t="str">
            <v>Contratar el servicio de apoyo logístico durante la realización de eventos de socialización y seguimiento del Plan de Manejo del parque con actores estratégicos y espacios de dialogo entornos a Uso, Ocupación y tenencia.</v>
          </cell>
          <cell r="H157" t="str">
            <v>5 MÍNIMA CUANTÍA</v>
          </cell>
          <cell r="I157" t="str">
            <v>20 OTROS</v>
          </cell>
          <cell r="J157" t="str">
            <v>SERVICIOS</v>
          </cell>
          <cell r="K157">
            <v>18020</v>
          </cell>
          <cell r="L157">
            <v>30520</v>
          </cell>
          <cell r="N157">
            <v>43950</v>
          </cell>
          <cell r="Q157">
            <v>8400000</v>
          </cell>
          <cell r="S157" t="str">
            <v>2 PERSONA JURIDICA</v>
          </cell>
          <cell r="T157" t="str">
            <v>1 NIT</v>
          </cell>
          <cell r="V157">
            <v>900331564</v>
          </cell>
          <cell r="X157" t="str">
            <v>N/A</v>
          </cell>
          <cell r="Y157" t="str">
            <v>LOGISTICA Y SUMINISTROS HS SAS</v>
          </cell>
          <cell r="Z157" t="str">
            <v>1 PÓLIZA</v>
          </cell>
          <cell r="AA157" t="str">
            <v>12 SEGUROS DEL ESTADO</v>
          </cell>
          <cell r="AB157" t="str">
            <v>45 CUMPLIM+ CALIDAD DL SERVICIO</v>
          </cell>
          <cell r="AC157">
            <v>43955</v>
          </cell>
          <cell r="AD157" t="str">
            <v>30-46-101005551</v>
          </cell>
          <cell r="AE157" t="str">
            <v>PNN Cordillera de los Picachos</v>
          </cell>
          <cell r="AF157" t="str">
            <v>2 SUPERVISOR</v>
          </cell>
          <cell r="AG157" t="str">
            <v>3 CÉDULA DE CIUDADANÍA</v>
          </cell>
          <cell r="AH157">
            <v>52423663</v>
          </cell>
          <cell r="AI157" t="str">
            <v>LUZ ADRIANA MALAVER ROJAS</v>
          </cell>
          <cell r="AJ157">
            <v>237</v>
          </cell>
          <cell r="AK157" t="str">
            <v>3 NO PACTADOS</v>
          </cell>
          <cell r="AL157">
            <v>43955</v>
          </cell>
          <cell r="AN157" t="str">
            <v>1 ADICIÓN EN VALOR (DIFERENTE A PRÓRROGAS)</v>
          </cell>
          <cell r="AO157">
            <v>0</v>
          </cell>
          <cell r="AP157">
            <v>-7350000</v>
          </cell>
          <cell r="AQ157">
            <v>44034</v>
          </cell>
          <cell r="AR157">
            <v>0</v>
          </cell>
          <cell r="AT157">
            <v>43955</v>
          </cell>
          <cell r="AU157">
            <v>44195</v>
          </cell>
          <cell r="AW157" t="str">
            <v>2. NO</v>
          </cell>
          <cell r="AZ157" t="str">
            <v>1. SI</v>
          </cell>
          <cell r="BA157">
            <v>0</v>
          </cell>
          <cell r="BD157" t="str">
            <v>SE REALIZA REDUCCION POR 7.350.000 DEL 22 DE JULIO</v>
          </cell>
          <cell r="BE157" t="str">
            <v>2020701502500010E</v>
          </cell>
          <cell r="BF157">
            <v>1050000</v>
          </cell>
          <cell r="BH157" t="str">
            <v>https://community.secop.gov.co/Public/Tendering/ContractNoticePhases/View?PPI=CO1.PPI.7122209&amp;isFromPublicArea=True&amp;isModal=False</v>
          </cell>
          <cell r="BI157" t="str">
            <v>VIGENTE</v>
          </cell>
          <cell r="BK157" t="str">
            <v>https://community.secop.gov.co/Public/Tendering/ContractNoticePhases/View?PPI=CO1.PPI.7122209&amp;isFromPublicArea=True&amp;isModal=False</v>
          </cell>
        </row>
        <row r="158">
          <cell r="A158" t="str">
            <v>CS-010-F-2020</v>
          </cell>
          <cell r="B158" t="str">
            <v>1 FONAM</v>
          </cell>
          <cell r="C158" t="str">
            <v>DTOR-IP-046-20</v>
          </cell>
          <cell r="D158">
            <v>10</v>
          </cell>
          <cell r="E158" t="str">
            <v>GUTIERREZ CHICA FERNANDO</v>
          </cell>
          <cell r="F158">
            <v>43951</v>
          </cell>
          <cell r="G158" t="str">
            <v>Servicio de mantenimiento preventivo y correctivo, incluyendo el suministro de repuestos originales y mano de obra calificada, vehículos asignados  al Distrito Nacional de Manejo Integrado Cinaruco  con taller en el municipio de  Arauca</v>
          </cell>
          <cell r="H158" t="str">
            <v>5 MÍNIMA CUANTÍA</v>
          </cell>
          <cell r="I158" t="str">
            <v>20 OTROS</v>
          </cell>
          <cell r="J158" t="str">
            <v>SERVICIOS</v>
          </cell>
          <cell r="K158">
            <v>30920</v>
          </cell>
          <cell r="L158">
            <v>30620</v>
          </cell>
          <cell r="N158">
            <v>43951</v>
          </cell>
          <cell r="Q158">
            <v>6000000</v>
          </cell>
          <cell r="S158" t="str">
            <v>1 PERSONA NATURAL</v>
          </cell>
          <cell r="T158" t="str">
            <v>3 CÉDULA DE CIUDADANÍA</v>
          </cell>
          <cell r="U158">
            <v>7517293</v>
          </cell>
          <cell r="X158" t="str">
            <v>N/A</v>
          </cell>
          <cell r="Y158" t="str">
            <v>GUTIERREZ CHICA FERNANDO</v>
          </cell>
          <cell r="Z158" t="str">
            <v>1 PÓLIZA</v>
          </cell>
          <cell r="AA158" t="str">
            <v>14 ASEGURADORA SOLIDARIA</v>
          </cell>
          <cell r="AB158" t="str">
            <v>46 CUMPLIM+ ESTABIL_CALIDAD D OBRA+ PAGO D SALARIOS_PRESTAC SOC LEGALES</v>
          </cell>
          <cell r="AC158">
            <v>43957</v>
          </cell>
          <cell r="AD158" t="str">
            <v>475-47-994000041517</v>
          </cell>
          <cell r="AE158" t="str">
            <v>DNMI Cinaruco</v>
          </cell>
          <cell r="AF158" t="str">
            <v>2 SUPERVISOR</v>
          </cell>
          <cell r="AG158" t="str">
            <v>3 CÉDULA DE CIUDADANÍA</v>
          </cell>
          <cell r="AH158">
            <v>14237801</v>
          </cell>
          <cell r="AI158" t="str">
            <v>EDGAR OLAYA OSPINA</v>
          </cell>
          <cell r="AJ158">
            <v>232</v>
          </cell>
          <cell r="AK158" t="str">
            <v>3 NO PACTADOS</v>
          </cell>
          <cell r="AL158">
            <v>43957</v>
          </cell>
          <cell r="AN158" t="str">
            <v>4 NO SE HA ADICIONADO NI EN VALOR y EN TIEMPO</v>
          </cell>
          <cell r="AO158">
            <v>0</v>
          </cell>
          <cell r="AP158">
            <v>0</v>
          </cell>
          <cell r="AR158">
            <v>0</v>
          </cell>
          <cell r="AT158">
            <v>43957</v>
          </cell>
          <cell r="AU158">
            <v>44192</v>
          </cell>
          <cell r="AW158" t="str">
            <v>2. NO</v>
          </cell>
          <cell r="AZ158" t="str">
            <v>2. NO</v>
          </cell>
          <cell r="BA158">
            <v>0</v>
          </cell>
          <cell r="BE158" t="str">
            <v>2020701502500011E</v>
          </cell>
          <cell r="BF158">
            <v>6000000</v>
          </cell>
          <cell r="BH158" t="str">
            <v>https://community.secop.gov.co/Public/Tendering/ContractNoticePhases/View?PPI=CO1.PPI.7138717&amp;isFromPublicArea=True&amp;isModal=False</v>
          </cell>
          <cell r="BI158" t="str">
            <v>VIGENTE</v>
          </cell>
          <cell r="BK158" t="str">
            <v>https://community.secop.gov.co/Public/Tendering/ContractNoticePhases/View?PPI=CO1.PPI.7138717&amp;isFromPublicArea=True&amp;isModal=False</v>
          </cell>
        </row>
        <row r="159">
          <cell r="A159" t="str">
            <v>CS-011-F-2020</v>
          </cell>
          <cell r="B159" t="str">
            <v>1 FONAM</v>
          </cell>
          <cell r="C159" t="str">
            <v>DTOR-SASI-001-20</v>
          </cell>
          <cell r="D159">
            <v>11</v>
          </cell>
          <cell r="E159" t="str">
            <v>PRECAR LIMITADA</v>
          </cell>
          <cell r="F159">
            <v>43956</v>
          </cell>
          <cell r="G159" t="str">
            <v>Servicio mantenimiento vehiculos sumapaz</v>
          </cell>
          <cell r="H159" t="str">
            <v>4 SELECCIÓN ABREVIADA</v>
          </cell>
          <cell r="I159" t="str">
            <v>20 OTROS</v>
          </cell>
          <cell r="J159" t="str">
            <v>SERVICIOS</v>
          </cell>
          <cell r="K159">
            <v>16520</v>
          </cell>
          <cell r="L159">
            <v>31420</v>
          </cell>
          <cell r="N159">
            <v>43956</v>
          </cell>
          <cell r="Q159">
            <v>45000000</v>
          </cell>
          <cell r="S159" t="str">
            <v>2 PERSONA JURIDICA</v>
          </cell>
          <cell r="T159" t="str">
            <v>1 NIT</v>
          </cell>
          <cell r="V159">
            <v>860515236</v>
          </cell>
          <cell r="X159" t="str">
            <v>N/A</v>
          </cell>
          <cell r="Y159" t="str">
            <v>PRECAR LIMITADA</v>
          </cell>
          <cell r="Z159" t="str">
            <v>1 PÓLIZA</v>
          </cell>
          <cell r="AA159" t="str">
            <v>12 SEGUROS DEL ESTADO</v>
          </cell>
          <cell r="AB159" t="str">
            <v>49 CUMPLIM+ ESTABIL_CALIDAD D OBRA+ CALIDAD_CORRECTO FUNCIONAM D LOS BIENES SUMIN</v>
          </cell>
          <cell r="AC159">
            <v>43956</v>
          </cell>
          <cell r="AD159" t="str">
            <v>33-46-101023392</v>
          </cell>
          <cell r="AE159" t="str">
            <v>PNN Sumapaz</v>
          </cell>
          <cell r="AF159" t="str">
            <v>2 SUPERVISOR</v>
          </cell>
          <cell r="AG159" t="str">
            <v>3 CÉDULA DE CIUDADANÍA</v>
          </cell>
          <cell r="AH159">
            <v>79531595</v>
          </cell>
          <cell r="AI159" t="str">
            <v>MARCO EUTIMIO PARDO PARDO</v>
          </cell>
          <cell r="AJ159">
            <v>236</v>
          </cell>
          <cell r="AK159" t="str">
            <v>3 NO PACTADOS</v>
          </cell>
          <cell r="AL159">
            <v>43956</v>
          </cell>
          <cell r="AN159" t="str">
            <v>4 NO SE HA ADICIONADO NI EN VALOR y EN TIEMPO</v>
          </cell>
          <cell r="AO159">
            <v>0</v>
          </cell>
          <cell r="AP159">
            <v>0</v>
          </cell>
          <cell r="AR159">
            <v>0</v>
          </cell>
          <cell r="AT159">
            <v>43956</v>
          </cell>
          <cell r="AU159">
            <v>44195</v>
          </cell>
          <cell r="AW159" t="str">
            <v>2. NO</v>
          </cell>
          <cell r="AZ159" t="str">
            <v>2. NO</v>
          </cell>
          <cell r="BA159">
            <v>0</v>
          </cell>
          <cell r="BE159" t="str">
            <v>2020701502000007E</v>
          </cell>
          <cell r="BF159">
            <v>45000000</v>
          </cell>
          <cell r="BH159" t="str">
            <v>https://community.secop.gov.co/Public/Tendering/ContractNoticePhases/View?PPI=CO1.PPI.8498383&amp;isFromPublicArea=True&amp;isModal=False</v>
          </cell>
          <cell r="BI159" t="str">
            <v>VIGENTE</v>
          </cell>
          <cell r="BK159" t="str">
            <v>https://community.secop.gov.co/Public/Tendering/ContractNoticePhases/View?PPI=CO1.PPI.8498383&amp;isFromPublicArea=True&amp;isModal=False</v>
          </cell>
        </row>
        <row r="160">
          <cell r="A160" t="str">
            <v>CS-012-F-2020</v>
          </cell>
          <cell r="B160" t="str">
            <v>1 FONAM</v>
          </cell>
          <cell r="C160" t="str">
            <v>DTOR-IP-052-20</v>
          </cell>
          <cell r="D160">
            <v>12</v>
          </cell>
          <cell r="E160" t="str">
            <v>LIZARAZO BENAVIDES MONICA</v>
          </cell>
          <cell r="F160">
            <v>43957</v>
          </cell>
          <cell r="G160" t="str">
            <v>Contratar servicio de mantenimiento preventivo y correctivo, incluyendo repuestos originales y mano de obra calificada en un taller autorizado en el municipio de Granada (Meta) para las motocicletas asignadas al PNN Tinigua.</v>
          </cell>
          <cell r="H160" t="str">
            <v>5 MÍNIMA CUANTÍA</v>
          </cell>
          <cell r="I160" t="str">
            <v>20 OTROS</v>
          </cell>
          <cell r="J160" t="str">
            <v>SERVICIOS</v>
          </cell>
          <cell r="K160">
            <v>30720</v>
          </cell>
          <cell r="L160">
            <v>31620</v>
          </cell>
          <cell r="N160">
            <v>43957</v>
          </cell>
          <cell r="Q160">
            <v>7992000</v>
          </cell>
          <cell r="S160" t="str">
            <v>1 PERSONA NATURAL</v>
          </cell>
          <cell r="T160" t="str">
            <v>3 CÉDULA DE CIUDADANÍA</v>
          </cell>
          <cell r="U160">
            <v>40373918</v>
          </cell>
          <cell r="X160" t="str">
            <v>N/A</v>
          </cell>
          <cell r="Y160" t="str">
            <v>LIZARAZO BENAVIDES MONICA</v>
          </cell>
          <cell r="Z160" t="str">
            <v>1 PÓLIZA</v>
          </cell>
          <cell r="AA160" t="str">
            <v>13 SURAMERICANA</v>
          </cell>
          <cell r="AB160" t="str">
            <v>49 CUMPLIM+ ESTABIL_CALIDAD D OBRA+ CALIDAD_CORRECTO FUNCIONAM D LOS BIENES SUMIN</v>
          </cell>
          <cell r="AC160">
            <v>43963</v>
          </cell>
          <cell r="AD160" t="str">
            <v>2615298-5</v>
          </cell>
          <cell r="AE160" t="str">
            <v>PNN Tinigua</v>
          </cell>
          <cell r="AF160" t="str">
            <v>2 SUPERVISOR</v>
          </cell>
          <cell r="AG160" t="str">
            <v>3 CÉDULA DE CIUDADANÍA</v>
          </cell>
          <cell r="AH160">
            <v>93291822</v>
          </cell>
          <cell r="AI160" t="str">
            <v>QUERUBIN RODRIGUEZ PINILLA</v>
          </cell>
          <cell r="AJ160">
            <v>229</v>
          </cell>
          <cell r="AK160" t="str">
            <v>3 NO PACTADOS</v>
          </cell>
          <cell r="AL160">
            <v>43963</v>
          </cell>
          <cell r="AN160" t="str">
            <v>4 NO SE HA ADICIONADO NI EN VALOR y EN TIEMPO</v>
          </cell>
          <cell r="AO160">
            <v>0</v>
          </cell>
          <cell r="AP160">
            <v>0</v>
          </cell>
          <cell r="AR160">
            <v>0</v>
          </cell>
          <cell r="AT160">
            <v>43963</v>
          </cell>
          <cell r="AU160">
            <v>44195</v>
          </cell>
          <cell r="AW160" t="str">
            <v>2. NO</v>
          </cell>
          <cell r="AZ160" t="str">
            <v>2. NO</v>
          </cell>
          <cell r="BA160">
            <v>0</v>
          </cell>
          <cell r="BE160" t="str">
            <v>2020701502500012E</v>
          </cell>
          <cell r="BF160">
            <v>7992000</v>
          </cell>
          <cell r="BH160" t="str">
            <v>https://community.secop.gov.co/Public/Tendering/ContractNoticePhases/View?PPI=CO1.PPI.7319204&amp;isFromPublicArea=True&amp;isModal=False</v>
          </cell>
          <cell r="BI160" t="str">
            <v>VIGENTE</v>
          </cell>
          <cell r="BK160" t="str">
            <v>https://community.secop.gov.co/Public/Tendering/ContractNoticePhases/View?PPI=CO1.PPI.7319204&amp;isFromPublicArea=True&amp;isModal=False</v>
          </cell>
        </row>
        <row r="161">
          <cell r="A161" t="str">
            <v>CS-013-F-2020</v>
          </cell>
          <cell r="B161" t="str">
            <v>1 FONAM</v>
          </cell>
          <cell r="C161" t="str">
            <v>DTOR-IP-049-20</v>
          </cell>
          <cell r="D161">
            <v>13</v>
          </cell>
          <cell r="E161" t="str">
            <v>RENTING TRANSEGAR S.A.S.</v>
          </cell>
          <cell r="F161">
            <v>43959</v>
          </cell>
          <cell r="G161" t="str">
            <v>Servicio de Mantenimiento Preventivo y Correctivo, incluyendo repuestos originales y mano de obra calificada, para los vehículos del PNN Sierra de la Macarena, con taller en la ciudad de Acacias-Meta.</v>
          </cell>
          <cell r="H161" t="str">
            <v>5 MÍNIMA CUANTÍA</v>
          </cell>
          <cell r="I161" t="str">
            <v>20 OTROS</v>
          </cell>
          <cell r="J161" t="str">
            <v>SERVICIOS</v>
          </cell>
          <cell r="K161">
            <v>31020</v>
          </cell>
          <cell r="L161">
            <v>32020</v>
          </cell>
          <cell r="N161">
            <v>43959</v>
          </cell>
          <cell r="Q161">
            <v>4000000</v>
          </cell>
          <cell r="S161" t="str">
            <v>2 PERSONA JURIDICA</v>
          </cell>
          <cell r="T161" t="str">
            <v>1 NIT</v>
          </cell>
          <cell r="V161">
            <v>901281397</v>
          </cell>
          <cell r="X161" t="str">
            <v>N/A</v>
          </cell>
          <cell r="Y161" t="str">
            <v>RENTING TRANSEGAR S.A.S.</v>
          </cell>
          <cell r="Z161" t="str">
            <v>1 PÓLIZA</v>
          </cell>
          <cell r="AA161" t="str">
            <v>12 SEGUROS DEL ESTADO</v>
          </cell>
          <cell r="AB161" t="str">
            <v>49 CUMPLIM+ ESTABIL_CALIDAD D OBRA+ CALIDAD_CORRECTO FUNCIONAM D LOS BIENES SUMIN</v>
          </cell>
          <cell r="AC161">
            <v>43970</v>
          </cell>
          <cell r="AD161" t="str">
            <v>37-44-101034448</v>
          </cell>
          <cell r="AE161" t="str">
            <v>PNN Serranía de la Macarena</v>
          </cell>
          <cell r="AF161" t="str">
            <v>2 SUPERVISOR</v>
          </cell>
          <cell r="AG161" t="str">
            <v>3 CÉDULA DE CIUDADANÍA</v>
          </cell>
          <cell r="AH161">
            <v>51935189</v>
          </cell>
          <cell r="AI161" t="str">
            <v>OLGA LUCIA RUIZ MORALES</v>
          </cell>
          <cell r="AJ161">
            <v>222</v>
          </cell>
          <cell r="AK161" t="str">
            <v>3 NO PACTADOS</v>
          </cell>
          <cell r="AL161">
            <v>43970</v>
          </cell>
          <cell r="AN161" t="str">
            <v>1 ADICIÓN EN VALOR (DIFERENTE A PRÓRROGAS)</v>
          </cell>
          <cell r="AO161">
            <v>1</v>
          </cell>
          <cell r="AP161">
            <v>760000</v>
          </cell>
          <cell r="AQ161">
            <v>43984</v>
          </cell>
          <cell r="AR161">
            <v>1</v>
          </cell>
          <cell r="AT161">
            <v>43970</v>
          </cell>
          <cell r="AU161">
            <v>44195</v>
          </cell>
          <cell r="AW161" t="str">
            <v>2. NO</v>
          </cell>
          <cell r="AZ161" t="str">
            <v>2. NO</v>
          </cell>
          <cell r="BA161">
            <v>0</v>
          </cell>
          <cell r="BD161" t="str">
            <v>ADICION EN VALOR POR 760.000 DEL 02 DE JUNIO</v>
          </cell>
          <cell r="BE161" t="str">
            <v>2020701502500008E</v>
          </cell>
          <cell r="BF161">
            <v>4760000</v>
          </cell>
          <cell r="BH161" t="str">
            <v>https://community.secop.gov.co/Public/Tendering/ContractNoticePhases/View?PPI=CO1.PPI.7252305&amp;isFromPublicArea=True&amp;isModal=False</v>
          </cell>
          <cell r="BI161" t="str">
            <v>VIGENTE</v>
          </cell>
          <cell r="BK161" t="str">
            <v>https://community.secop.gov.co/Public/Tendering/ContractNoticePhases/View?PPI=CO1.PPI.7252305&amp;isFromPublicArea=True&amp;isModal=False</v>
          </cell>
        </row>
        <row r="162">
          <cell r="A162" t="str">
            <v>CS-014-F-2020</v>
          </cell>
          <cell r="B162" t="str">
            <v>1 FONAM</v>
          </cell>
          <cell r="C162" t="str">
            <v>DTOR-IP-055-20</v>
          </cell>
          <cell r="D162">
            <v>14</v>
          </cell>
          <cell r="E162" t="str">
            <v>COQUECO RIVAS DIEGO ARMANDO</v>
          </cell>
          <cell r="F162">
            <v>43962</v>
          </cell>
          <cell r="G162" t="str">
            <v>Contratación de un servicio técnico automotriz especializado para el mantenimiento preventivo y correctivo, incluyendo el suministro de repuestos originales y mano de obra calificada para los vehículos asignados al Parque Nacional Natural Cordillera de los Picachos.</v>
          </cell>
          <cell r="H162" t="str">
            <v>5 MÍNIMA CUANTÍA</v>
          </cell>
          <cell r="I162" t="str">
            <v>20 OTROS</v>
          </cell>
          <cell r="J162" t="str">
            <v>SERVICIOS</v>
          </cell>
          <cell r="K162">
            <v>31220</v>
          </cell>
          <cell r="L162">
            <v>32120</v>
          </cell>
          <cell r="N162">
            <v>43962</v>
          </cell>
          <cell r="Q162">
            <v>11000000</v>
          </cell>
          <cell r="S162" t="str">
            <v>1 PERSONA NATURAL</v>
          </cell>
          <cell r="T162" t="str">
            <v>3 CÉDULA DE CIUDADANÍA</v>
          </cell>
          <cell r="U162">
            <v>7720639</v>
          </cell>
          <cell r="X162" t="str">
            <v>N/A</v>
          </cell>
          <cell r="Y162" t="str">
            <v>COQUECO RIVAS DIEGO ARMANDO</v>
          </cell>
          <cell r="Z162" t="str">
            <v>1 PÓLIZA</v>
          </cell>
          <cell r="AA162" t="str">
            <v>14 ASEGURADORA SOLIDARIA</v>
          </cell>
          <cell r="AB162" t="str">
            <v>49 CUMPLIM+ ESTABIL_CALIDAD D OBRA+ CALIDAD_CORRECTO FUNCIONAM D LOS BIENES SUMIN</v>
          </cell>
          <cell r="AC162">
            <v>43963</v>
          </cell>
          <cell r="AD162" t="str">
            <v>560-47-994000141000</v>
          </cell>
          <cell r="AE162" t="str">
            <v>PNN Cordillera de los Picachos</v>
          </cell>
          <cell r="AF162" t="str">
            <v>2 SUPERVISOR</v>
          </cell>
          <cell r="AG162" t="str">
            <v>3 CÉDULA DE CIUDADANÍA</v>
          </cell>
          <cell r="AH162">
            <v>52423663</v>
          </cell>
          <cell r="AI162" t="str">
            <v>LUZ ADRIANA MALAVER ROJAS</v>
          </cell>
          <cell r="AJ162">
            <v>229</v>
          </cell>
          <cell r="AK162" t="str">
            <v>3 NO PACTADOS</v>
          </cell>
          <cell r="AL162">
            <v>43963</v>
          </cell>
          <cell r="AN162" t="str">
            <v>4 NO SE HA ADICIONADO NI EN VALOR y EN TIEMPO</v>
          </cell>
          <cell r="AO162">
            <v>0</v>
          </cell>
          <cell r="AP162">
            <v>0</v>
          </cell>
          <cell r="AR162">
            <v>0</v>
          </cell>
          <cell r="AT162">
            <v>43963</v>
          </cell>
          <cell r="AU162">
            <v>44195</v>
          </cell>
          <cell r="AW162" t="str">
            <v>2. NO</v>
          </cell>
          <cell r="AZ162" t="str">
            <v>2. NO</v>
          </cell>
          <cell r="BA162">
            <v>0</v>
          </cell>
          <cell r="BE162" t="str">
            <v>2020701502500013E</v>
          </cell>
          <cell r="BF162">
            <v>11000000</v>
          </cell>
          <cell r="BH162" t="str">
            <v>https://community.secop.gov.co/Public/Tendering/ContractNoticePhases/View?PPI=CO1.PPI.7427942&amp;isFromPublicArea=True&amp;isModal=False</v>
          </cell>
          <cell r="BI162" t="str">
            <v>VIGENTE</v>
          </cell>
          <cell r="BK162" t="str">
            <v>https://community.secop.gov.co/Public/Tendering/ContractNoticePhases/View?PPI=CO1.PPI.7427942&amp;isFromPublicArea=True&amp;isModal=False</v>
          </cell>
        </row>
        <row r="163">
          <cell r="A163" t="str">
            <v>CS-015-F-2020</v>
          </cell>
          <cell r="B163" t="str">
            <v>1 FONAM</v>
          </cell>
          <cell r="C163" t="str">
            <v>DTOR-IP-056-20</v>
          </cell>
          <cell r="D163">
            <v>15</v>
          </cell>
          <cell r="E163" t="str">
            <v>VARGAS SAENZ WILDER</v>
          </cell>
          <cell r="F163">
            <v>43964</v>
          </cell>
          <cell r="G163" t="str">
            <v>Servicio de mantenimiento preventivo y correctivo, incluyendo repuestos originales y mano de obra calificada en un taller autorizado en el municipio de La Macarena (Meta) para las motocicletas asignadas al PNN Tinigua.</v>
          </cell>
          <cell r="H163" t="str">
            <v>5 MÍNIMA CUANTÍA</v>
          </cell>
          <cell r="I163" t="str">
            <v>20 OTROS</v>
          </cell>
          <cell r="J163" t="str">
            <v>SERVICIOS</v>
          </cell>
          <cell r="K163">
            <v>18820</v>
          </cell>
          <cell r="L163">
            <v>32220</v>
          </cell>
          <cell r="N163">
            <v>43964</v>
          </cell>
          <cell r="Q163">
            <v>8808000</v>
          </cell>
          <cell r="S163" t="str">
            <v>1 PERSONA NATURAL</v>
          </cell>
          <cell r="T163" t="str">
            <v>3 CÉDULA DE CIUDADANÍA</v>
          </cell>
          <cell r="U163">
            <v>1123862978</v>
          </cell>
          <cell r="X163" t="str">
            <v>N/A</v>
          </cell>
          <cell r="Y163" t="str">
            <v>VARGAS SAENZ WILDER</v>
          </cell>
          <cell r="Z163" t="str">
            <v>1 PÓLIZA</v>
          </cell>
          <cell r="AA163" t="str">
            <v>14 ASEGURADORA SOLIDARIA</v>
          </cell>
          <cell r="AB163" t="str">
            <v>49 CUMPLIM+ ESTABIL_CALIDAD D OBRA+ CALIDAD_CORRECTO FUNCIONAM D LOS BIENES SUMIN</v>
          </cell>
          <cell r="AC163">
            <v>43969</v>
          </cell>
          <cell r="AD163" t="str">
            <v>340-47-99400039618</v>
          </cell>
          <cell r="AE163" t="str">
            <v>PNN Tinigua</v>
          </cell>
          <cell r="AF163" t="str">
            <v>2 SUPERVISOR</v>
          </cell>
          <cell r="AG163" t="str">
            <v>3 CÉDULA DE CIUDADANÍA</v>
          </cell>
          <cell r="AH163">
            <v>93291822</v>
          </cell>
          <cell r="AI163" t="str">
            <v>QUERUBIN RODRIGUEZ PINILLA</v>
          </cell>
          <cell r="AJ163">
            <v>223</v>
          </cell>
          <cell r="AK163" t="str">
            <v>3 NO PACTADOS</v>
          </cell>
          <cell r="AL163">
            <v>43969</v>
          </cell>
          <cell r="AN163" t="str">
            <v>4 NO SE HA ADICIONADO NI EN VALOR y EN TIEMPO</v>
          </cell>
          <cell r="AO163">
            <v>0</v>
          </cell>
          <cell r="AP163">
            <v>0</v>
          </cell>
          <cell r="AR163">
            <v>0</v>
          </cell>
          <cell r="AT163">
            <v>43969</v>
          </cell>
          <cell r="AU163">
            <v>44195</v>
          </cell>
          <cell r="AW163" t="str">
            <v>2. NO</v>
          </cell>
          <cell r="AZ163" t="str">
            <v>2. NO</v>
          </cell>
          <cell r="BA163">
            <v>0</v>
          </cell>
          <cell r="BE163" t="str">
            <v>2020701502500014E</v>
          </cell>
          <cell r="BF163">
            <v>8808000</v>
          </cell>
          <cell r="BH163" t="str">
            <v>https://community.secop.gov.co/Public/Tendering/ContractNoticePhases/View?PPI=CO1.PPI.7464754&amp;isFromPublicArea=True&amp;isModal=False</v>
          </cell>
          <cell r="BI163" t="str">
            <v>VIGENTE</v>
          </cell>
          <cell r="BK163" t="str">
            <v>https://community.secop.gov.co/Public/Tendering/ContractNoticePhases/View?PPI=CO1.PPI.7464754&amp;isFromPublicArea=True&amp;isModal=False</v>
          </cell>
        </row>
        <row r="164">
          <cell r="A164" t="str">
            <v>CS-016-F-2020</v>
          </cell>
          <cell r="B164" t="str">
            <v>1 FONAM</v>
          </cell>
          <cell r="C164" t="str">
            <v>DTOR-IP-057-20</v>
          </cell>
          <cell r="D164">
            <v>16</v>
          </cell>
          <cell r="E164" t="str">
            <v>PALOMINO DAZA ENLLY LORENA</v>
          </cell>
          <cell r="F164">
            <v>43965</v>
          </cell>
          <cell r="G164" t="str">
            <v>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 Siecha, Fomeque, San Juanito, Medina y la Calera del Parque Nacional Natural Chingaza.</v>
          </cell>
          <cell r="H164" t="str">
            <v>5 MÍNIMA CUANTÍA</v>
          </cell>
          <cell r="I164" t="str">
            <v>20 OTROS</v>
          </cell>
          <cell r="J164" t="str">
            <v>SERVICIOS</v>
          </cell>
          <cell r="K164">
            <v>27120</v>
          </cell>
          <cell r="L164">
            <v>32320</v>
          </cell>
          <cell r="N164">
            <v>43965</v>
          </cell>
          <cell r="Q164">
            <v>30000000</v>
          </cell>
          <cell r="S164" t="str">
            <v>1 PERSONA NATURAL</v>
          </cell>
          <cell r="T164" t="str">
            <v>3 CÉDULA DE CIUDADANÍA</v>
          </cell>
          <cell r="U164">
            <v>53160522</v>
          </cell>
          <cell r="X164" t="str">
            <v>N/A</v>
          </cell>
          <cell r="Y164" t="str">
            <v>PALOMINO DAZA ENLLY LORENA</v>
          </cell>
          <cell r="Z164" t="str">
            <v>1 PÓLIZA</v>
          </cell>
          <cell r="AA164" t="str">
            <v>8 MUNDIAL SEGUROS</v>
          </cell>
          <cell r="AB164" t="str">
            <v>46 CUMPLIM+ ESTABIL_CALIDAD D OBRA+ PAGO D SALARIOS_PRESTAC SOC LEGALES</v>
          </cell>
          <cell r="AC164">
            <v>43966</v>
          </cell>
          <cell r="AD164" t="str">
            <v>CV-1000007385</v>
          </cell>
          <cell r="AE164" t="str">
            <v>PNN Chingaza</v>
          </cell>
          <cell r="AF164" t="str">
            <v>2 SUPERVISOR</v>
          </cell>
          <cell r="AG164" t="str">
            <v>3 CÉDULA DE CIUDADANÍA</v>
          </cell>
          <cell r="AH164">
            <v>11387082</v>
          </cell>
          <cell r="AI164" t="str">
            <v>JUAN CARLOS CLAVIJO FLOREZ</v>
          </cell>
          <cell r="AJ164">
            <v>226</v>
          </cell>
          <cell r="AK164" t="str">
            <v>3 NO PACTADOS</v>
          </cell>
          <cell r="AL164">
            <v>43966</v>
          </cell>
          <cell r="AN164" t="str">
            <v>4 NO SE HA ADICIONADO NI EN VALOR y EN TIEMPO</v>
          </cell>
          <cell r="AO164">
            <v>0</v>
          </cell>
          <cell r="AP164">
            <v>0</v>
          </cell>
          <cell r="AR164">
            <v>0</v>
          </cell>
          <cell r="AT164">
            <v>43966</v>
          </cell>
          <cell r="AU164">
            <v>44195</v>
          </cell>
          <cell r="AW164" t="str">
            <v>2. NO</v>
          </cell>
          <cell r="AZ164" t="str">
            <v>2. NO</v>
          </cell>
          <cell r="BA164">
            <v>0</v>
          </cell>
          <cell r="BE164" t="str">
            <v>2020701502500015E</v>
          </cell>
          <cell r="BF164">
            <v>30000000</v>
          </cell>
          <cell r="BH164" t="str">
            <v>https://community.secop.gov.co/Public/Tendering/ContractNoticePhases/View?PPI=CO1.PPI.7491103&amp;isFromPublicArea=True&amp;isModal=False</v>
          </cell>
          <cell r="BI164" t="str">
            <v>VIGENTE</v>
          </cell>
          <cell r="BK164" t="str">
            <v>https://community.secop.gov.co/Public/Tendering/ContractNoticePhases/View?PPI=CO1.PPI.7491103&amp;isFromPublicArea=True&amp;isModal=False</v>
          </cell>
        </row>
        <row r="165">
          <cell r="A165" t="str">
            <v>CS-017-F-2020</v>
          </cell>
          <cell r="B165" t="str">
            <v>1 FONAM</v>
          </cell>
          <cell r="C165" t="str">
            <v>DTOR-IP-062-20</v>
          </cell>
          <cell r="D165">
            <v>17</v>
          </cell>
          <cell r="E165" t="str">
            <v>LIZARAZO BENAVIDES MONICA</v>
          </cell>
          <cell r="F165">
            <v>43971</v>
          </cell>
          <cell r="G165" t="str">
            <v>Servicio de mantenimiento preventivo y correctivo, incluyendo repuestos originales y mano de obra calificada para las motocicletas asignadas al Parque Nacional Natural Sierra de la Macarena, con taller en el municipio de Granada-Meta.</v>
          </cell>
          <cell r="H165" t="str">
            <v>5 MÍNIMA CUANTÍA</v>
          </cell>
          <cell r="I165" t="str">
            <v>20 OTROS</v>
          </cell>
          <cell r="J165" t="str">
            <v>SERVICIOS</v>
          </cell>
          <cell r="K165">
            <v>31120</v>
          </cell>
          <cell r="L165">
            <v>32920</v>
          </cell>
          <cell r="N165">
            <v>43971</v>
          </cell>
          <cell r="Q165">
            <v>3000000</v>
          </cell>
          <cell r="S165" t="str">
            <v>1 PERSONA NATURAL</v>
          </cell>
          <cell r="T165" t="str">
            <v>3 CÉDULA DE CIUDADANÍA</v>
          </cell>
          <cell r="U165">
            <v>40373918</v>
          </cell>
          <cell r="X165" t="str">
            <v>N/A</v>
          </cell>
          <cell r="Y165" t="str">
            <v>LIZARAZO BENAVIDES MONICA</v>
          </cell>
          <cell r="Z165" t="str">
            <v>1 PÓLIZA</v>
          </cell>
          <cell r="AA165" t="str">
            <v>13 SURAMERICANA</v>
          </cell>
          <cell r="AB165" t="str">
            <v>46 CUMPLIM+ ESTABIL_CALIDAD D OBRA+ PAGO D SALARIOS_PRESTAC SOC LEGALES</v>
          </cell>
          <cell r="AC165">
            <v>43972</v>
          </cell>
          <cell r="AD165" t="str">
            <v>26205502-3</v>
          </cell>
          <cell r="AE165" t="str">
            <v>PNN Serranía de la Macarena</v>
          </cell>
          <cell r="AF165" t="str">
            <v>2 SUPERVISOR</v>
          </cell>
          <cell r="AG165" t="str">
            <v>3 CÉDULA DE CIUDADANÍA</v>
          </cell>
          <cell r="AH165">
            <v>51935189</v>
          </cell>
          <cell r="AI165" t="str">
            <v>OLGA LUCIA RUIZ MORALES</v>
          </cell>
          <cell r="AJ165">
            <v>220</v>
          </cell>
          <cell r="AK165" t="str">
            <v>3 NO PACTADOS</v>
          </cell>
          <cell r="AL165">
            <v>43972</v>
          </cell>
          <cell r="AN165" t="str">
            <v>4 NO SE HA ADICIONADO NI EN VALOR y EN TIEMPO</v>
          </cell>
          <cell r="AO165">
            <v>0</v>
          </cell>
          <cell r="AP165">
            <v>0</v>
          </cell>
          <cell r="AR165">
            <v>0</v>
          </cell>
          <cell r="AT165">
            <v>43972</v>
          </cell>
          <cell r="AU165">
            <v>44195</v>
          </cell>
          <cell r="AW165" t="str">
            <v>2. NO</v>
          </cell>
          <cell r="AZ165" t="str">
            <v>2. NO</v>
          </cell>
          <cell r="BA165">
            <v>0</v>
          </cell>
          <cell r="BE165" t="str">
            <v>2020701502500016E</v>
          </cell>
          <cell r="BF165">
            <v>3000000</v>
          </cell>
          <cell r="BH165" t="str">
            <v>https://community.secop.gov.co/Public/Tendering/ContractNoticePhases/View?PPI=CO1.PPI.7587450&amp;isFromPublicArea=True&amp;isModal=False</v>
          </cell>
          <cell r="BI165" t="str">
            <v>VIGENTE</v>
          </cell>
          <cell r="BK165" t="str">
            <v>https://community.secop.gov.co/Public/Tendering/ContractNoticePhases/View?PPI=CO1.PPI.7587450&amp;isFromPublicArea=True&amp;isModal=False</v>
          </cell>
        </row>
        <row r="166">
          <cell r="A166" t="str">
            <v>CS-018-F-2020</v>
          </cell>
          <cell r="B166" t="str">
            <v>1 FONAM</v>
          </cell>
          <cell r="C166" t="str">
            <v>DTOR-IP-059-20</v>
          </cell>
          <cell r="D166">
            <v>18</v>
          </cell>
          <cell r="E166" t="str">
            <v>HENAO NOREÑA ELKIN ALONSO</v>
          </cell>
          <cell r="F166">
            <v>43966</v>
          </cell>
          <cell r="G166" t="str">
            <v>Contratar servicio de mantenimiento preventivo y correctivo, incluyendo repuestos originales y mano de obra calificada, para los vehículos de la Dirección Territorial Orinoquia</v>
          </cell>
          <cell r="H166" t="str">
            <v>5 MÍNIMA CUANTÍA</v>
          </cell>
          <cell r="I166" t="str">
            <v>20 OTROS</v>
          </cell>
          <cell r="J166" t="str">
            <v>SERVICIOS</v>
          </cell>
          <cell r="K166">
            <v>30820</v>
          </cell>
          <cell r="L166">
            <v>32420</v>
          </cell>
          <cell r="N166">
            <v>43969</v>
          </cell>
          <cell r="Q166">
            <v>10700000</v>
          </cell>
          <cell r="S166" t="str">
            <v>1 PERSONA NATURAL</v>
          </cell>
          <cell r="T166" t="str">
            <v>3 CÉDULA DE CIUDADANÍA</v>
          </cell>
          <cell r="U166">
            <v>86066748</v>
          </cell>
          <cell r="X166" t="str">
            <v>N/A</v>
          </cell>
          <cell r="Y166" t="str">
            <v>HENAO NOREÑA ELKIN ALONSO</v>
          </cell>
          <cell r="Z166" t="str">
            <v>1 PÓLIZA</v>
          </cell>
          <cell r="AA166" t="str">
            <v>12 SEGUROS DEL ESTADO</v>
          </cell>
          <cell r="AB166" t="str">
            <v>49 CUMPLIM+ ESTABIL_CALIDAD D OBRA+ CALIDAD_CORRECTO FUNCIONAM D LOS BIENES SUMIN</v>
          </cell>
          <cell r="AC166">
            <v>43970</v>
          </cell>
          <cell r="AD166" t="str">
            <v>30-44-101038133</v>
          </cell>
          <cell r="AE166" t="str">
            <v>DTOR</v>
          </cell>
          <cell r="AF166" t="str">
            <v>2 SUPERVISOR</v>
          </cell>
          <cell r="AG166" t="str">
            <v>3 CÉDULA DE CIUDADANÍA</v>
          </cell>
          <cell r="AH166">
            <v>14237801</v>
          </cell>
          <cell r="AI166" t="str">
            <v>EDGAR OLAYA OSPINA</v>
          </cell>
          <cell r="AJ166">
            <v>222</v>
          </cell>
          <cell r="AK166" t="str">
            <v>3 NO PACTADOS</v>
          </cell>
          <cell r="AL166">
            <v>43970</v>
          </cell>
          <cell r="AN166" t="str">
            <v>1 ADICIÓN EN VALOR (DIFERENTE A PRÓRROGAS)</v>
          </cell>
          <cell r="AO166">
            <v>1</v>
          </cell>
          <cell r="AP166">
            <v>3259686</v>
          </cell>
          <cell r="AQ166">
            <v>44013</v>
          </cell>
          <cell r="AR166">
            <v>0</v>
          </cell>
          <cell r="AT166">
            <v>43970</v>
          </cell>
          <cell r="AU166">
            <v>44195</v>
          </cell>
          <cell r="AW166" t="str">
            <v>2. NO</v>
          </cell>
          <cell r="AZ166" t="str">
            <v>2. NO</v>
          </cell>
          <cell r="BA166">
            <v>0</v>
          </cell>
          <cell r="BD166" t="str">
            <v>ADICION DE 3.259.686 DEL 01 DE JULIO</v>
          </cell>
          <cell r="BE166" t="str">
            <v>2020701502500009E</v>
          </cell>
          <cell r="BF166">
            <v>13959686</v>
          </cell>
          <cell r="BH166" t="str">
            <v>https://community.secop.gov.co/Public/Tendering/ContractNoticePhases/View?PPI=CO1.PPI.7252305&amp;isFromPublicArea=True&amp;isModal=False</v>
          </cell>
          <cell r="BI166" t="str">
            <v>VIGENTE</v>
          </cell>
          <cell r="BK166" t="str">
            <v>https://community.secop.gov.co/Public/Tendering/ContractNoticePhases/View?PPI=CO1.PPI.7252305&amp;isFromPublicArea=True&amp;isModal=False</v>
          </cell>
        </row>
        <row r="167">
          <cell r="A167" t="str">
            <v>CS-019-F-2020</v>
          </cell>
          <cell r="B167" t="str">
            <v>1 FONAM</v>
          </cell>
          <cell r="C167" t="str">
            <v>DTOR-IP-074-20</v>
          </cell>
          <cell r="D167">
            <v>19</v>
          </cell>
          <cell r="E167" t="str">
            <v>PALOMINO DAZA ENLLY LORENA</v>
          </cell>
          <cell r="F167">
            <v>43991</v>
          </cell>
          <cell r="G167" t="str">
            <v>Contratar servicio de mantenimiento preventivo, correctivo y calibración para los equipos de navegación y medición asignados al PNN Tinigua.</v>
          </cell>
          <cell r="H167" t="str">
            <v>5 MÍNIMA CUANTÍA</v>
          </cell>
          <cell r="I167" t="str">
            <v>20 OTROS</v>
          </cell>
          <cell r="J167" t="str">
            <v>SERVICIOS</v>
          </cell>
          <cell r="K167">
            <v>33320</v>
          </cell>
          <cell r="L167">
            <v>34320</v>
          </cell>
          <cell r="N167">
            <v>43992</v>
          </cell>
          <cell r="Q167">
            <v>3000000</v>
          </cell>
          <cell r="S167" t="str">
            <v>1 PERSONA NATURAL</v>
          </cell>
          <cell r="T167" t="str">
            <v>3 CÉDULA DE CIUDADANÍA</v>
          </cell>
          <cell r="U167">
            <v>53160522</v>
          </cell>
          <cell r="X167" t="str">
            <v>N/A</v>
          </cell>
          <cell r="Y167" t="str">
            <v>PALOMINO DAZA ENLLY LORENA</v>
          </cell>
          <cell r="Z167" t="str">
            <v>1 PÓLIZA</v>
          </cell>
          <cell r="AA167" t="str">
            <v>8 MUNDIAL SEGUROS</v>
          </cell>
          <cell r="AB167" t="str">
            <v>49 CUMPLIM+ ESTABIL_CALIDAD D OBRA+ CALIDAD_CORRECTO FUNCIONAM D LOS BIENES SUMIN</v>
          </cell>
          <cell r="AC167">
            <v>43993</v>
          </cell>
          <cell r="AD167" t="str">
            <v>CV100007709</v>
          </cell>
          <cell r="AE167" t="str">
            <v>PNN Tinigua</v>
          </cell>
          <cell r="AF167" t="str">
            <v>2 SUPERVISOR</v>
          </cell>
          <cell r="AG167" t="str">
            <v>3 CÉDULA DE CIUDADANÍA</v>
          </cell>
          <cell r="AH167">
            <v>93291822</v>
          </cell>
          <cell r="AI167" t="str">
            <v>QUERUBIN RODRIGUEZ PINILLA</v>
          </cell>
          <cell r="AJ167">
            <v>110</v>
          </cell>
          <cell r="AK167" t="str">
            <v>3 NO PACTADOS</v>
          </cell>
          <cell r="AL167">
            <v>43993</v>
          </cell>
          <cell r="AN167" t="str">
            <v>4 NO SE HA ADICIONADO NI EN VALOR y EN TIEMPO</v>
          </cell>
          <cell r="AO167">
            <v>0</v>
          </cell>
          <cell r="AP167">
            <v>0</v>
          </cell>
          <cell r="AR167">
            <v>0</v>
          </cell>
          <cell r="AT167">
            <v>43993</v>
          </cell>
          <cell r="AU167">
            <v>44104</v>
          </cell>
          <cell r="AW167" t="str">
            <v>2. NO</v>
          </cell>
          <cell r="AZ167" t="str">
            <v>2. NO</v>
          </cell>
          <cell r="BA167">
            <v>0</v>
          </cell>
          <cell r="BE167" t="str">
            <v>2020701502500017E</v>
          </cell>
          <cell r="BF167">
            <v>3000000</v>
          </cell>
          <cell r="BH167" t="str">
            <v>https://community.secop.gov.co/Public/Tendering/ContractNoticePhases/View?PPI=CO1.PPI.7884827&amp;isFromPublicArea=True&amp;isModal=False</v>
          </cell>
          <cell r="BK167" t="str">
            <v>https://community.secop.gov.co/Public/Tendering/ContractNoticePhases/View?PPI=CO1.PPI.7884827&amp;isFromPublicArea=True&amp;isModal=False</v>
          </cell>
        </row>
        <row r="168">
          <cell r="A168" t="str">
            <v>CS-020-F-2020</v>
          </cell>
          <cell r="B168" t="str">
            <v>1 FONAM</v>
          </cell>
          <cell r="C168" t="str">
            <v>DTOR-IP-076-20</v>
          </cell>
          <cell r="D168">
            <v>20</v>
          </cell>
          <cell r="E168" t="str">
            <v>HENAO NOREÑA ELKIN ALONSO</v>
          </cell>
          <cell r="F168">
            <v>43998</v>
          </cell>
          <cell r="G168" t="str">
            <v>Servicio de mantenimiento preventivo y correctivo (repuestos originales) para los medios de transporte terrestre y de navegación del PNN Tuparro en el municipio de Puerto careño, Vichada.</v>
          </cell>
          <cell r="H168" t="str">
            <v>5 MÍNIMA CUANTÍA</v>
          </cell>
          <cell r="I168" t="str">
            <v>20 OTROS</v>
          </cell>
          <cell r="J168" t="str">
            <v>SERVICIOS</v>
          </cell>
          <cell r="K168" t="str">
            <v>32220-36820</v>
          </cell>
          <cell r="L168" t="str">
            <v>34420-34520</v>
          </cell>
          <cell r="N168">
            <v>43998</v>
          </cell>
          <cell r="Q168">
            <v>11352658</v>
          </cell>
          <cell r="S168" t="str">
            <v>1 PERSONA NATURAL</v>
          </cell>
          <cell r="T168" t="str">
            <v>3 CÉDULA DE CIUDADANÍA</v>
          </cell>
          <cell r="U168">
            <v>86066748</v>
          </cell>
          <cell r="X168" t="str">
            <v>N/A</v>
          </cell>
          <cell r="Y168" t="str">
            <v>HENAO NOREÑA ELKIN ALONSO</v>
          </cell>
          <cell r="Z168" t="str">
            <v>1 PÓLIZA</v>
          </cell>
          <cell r="AA168" t="str">
            <v>12 SEGUROS DEL ESTADO</v>
          </cell>
          <cell r="AB168" t="str">
            <v>46 CUMPLIM+ ESTABIL_CALIDAD D OBRA+ PAGO D SALARIOS_PRESTAC SOC LEGALES</v>
          </cell>
          <cell r="AC168">
            <v>43999</v>
          </cell>
          <cell r="AD168" t="str">
            <v>30-44-101038380</v>
          </cell>
          <cell r="AE168" t="str">
            <v>PNN Tuparro</v>
          </cell>
          <cell r="AF168" t="str">
            <v>2 SUPERVISOR</v>
          </cell>
          <cell r="AG168" t="str">
            <v>3 CÉDULA DE CIUDADANÍA</v>
          </cell>
          <cell r="AH168">
            <v>80435324</v>
          </cell>
          <cell r="AI168" t="str">
            <v>HENRY PINZON BENAVIDES</v>
          </cell>
          <cell r="AJ168">
            <v>194</v>
          </cell>
          <cell r="AK168" t="str">
            <v>3 NO PACTADOS</v>
          </cell>
          <cell r="AL168">
            <v>43999</v>
          </cell>
          <cell r="AN168" t="str">
            <v>4 NO SE HA ADICIONADO NI EN VALOR y EN TIEMPO</v>
          </cell>
          <cell r="AO168">
            <v>0</v>
          </cell>
          <cell r="AP168">
            <v>0</v>
          </cell>
          <cell r="AR168">
            <v>0</v>
          </cell>
          <cell r="AT168">
            <v>43999</v>
          </cell>
          <cell r="AU168">
            <v>44195</v>
          </cell>
          <cell r="AW168" t="str">
            <v>2. NO</v>
          </cell>
          <cell r="AZ168" t="str">
            <v>2. NO</v>
          </cell>
          <cell r="BA168">
            <v>0</v>
          </cell>
          <cell r="BE168" t="str">
            <v>2020701502500018E</v>
          </cell>
          <cell r="BF168">
            <v>11352658</v>
          </cell>
          <cell r="BH168" t="str">
            <v>https://community.secop.gov.co/Public/Tendering/ContractNoticePhases/View?PPI=CO1.PPI.7781382&amp;isFromPublicArea=True&amp;isModal=False</v>
          </cell>
          <cell r="BK168" t="str">
            <v>https://community.secop.gov.co/Public/Tendering/ContractNoticePhases/View?PPI=CO1.PPI.7781382&amp;isFromPublicArea=True&amp;isModal=False</v>
          </cell>
        </row>
        <row r="169">
          <cell r="A169" t="str">
            <v>CS-021-F-2020</v>
          </cell>
          <cell r="B169" t="str">
            <v>1 FONAM</v>
          </cell>
          <cell r="C169" t="str">
            <v>IPMC-DTOR-079-2020</v>
          </cell>
          <cell r="D169">
            <v>21</v>
          </cell>
          <cell r="E169" t="str">
            <v>PC ON LINE ALTA TECNOLOGIA S.A.S</v>
          </cell>
          <cell r="F169">
            <v>44000</v>
          </cell>
          <cell r="G169" t="str">
            <v>Contratar el servicio de mantenimiento para los equipos de cómputo asignados al PNN Tinigua.</v>
          </cell>
          <cell r="H169" t="str">
            <v>5 MÍNIMA CUANTÍA</v>
          </cell>
          <cell r="I169" t="str">
            <v>20 OTROS</v>
          </cell>
          <cell r="J169" t="str">
            <v>SERVICIOS</v>
          </cell>
          <cell r="K169">
            <v>32020</v>
          </cell>
          <cell r="L169">
            <v>34620</v>
          </cell>
          <cell r="N169">
            <v>44000</v>
          </cell>
          <cell r="Q169">
            <v>3000000</v>
          </cell>
          <cell r="S169" t="str">
            <v>2 PERSONA JURIDICA</v>
          </cell>
          <cell r="T169" t="str">
            <v>1 NIT</v>
          </cell>
          <cell r="V169">
            <v>900707916</v>
          </cell>
          <cell r="X169" t="str">
            <v>N/A</v>
          </cell>
          <cell r="Y169" t="str">
            <v>PC ON LINE ALTA TECNOLOGIA S.A.S</v>
          </cell>
          <cell r="Z169" t="str">
            <v>1 PÓLIZA</v>
          </cell>
          <cell r="AA169" t="str">
            <v>14 ASEGURADORA SOLIDARIA</v>
          </cell>
          <cell r="AB169" t="str">
            <v>45 CUMPLIM+ CALIDAD DL SERVICIO</v>
          </cell>
          <cell r="AC169">
            <v>44000</v>
          </cell>
          <cell r="AD169" t="str">
            <v>620-47-9940000110</v>
          </cell>
          <cell r="AE169" t="str">
            <v>PNN Tinigua</v>
          </cell>
          <cell r="AF169" t="str">
            <v>2 SUPERVISOR</v>
          </cell>
          <cell r="AG169" t="str">
            <v>3 CÉDULA DE CIUDADANÍA</v>
          </cell>
          <cell r="AH169">
            <v>93291822</v>
          </cell>
          <cell r="AI169" t="str">
            <v>QUERUBIN RODRIGUEZ PINILLA</v>
          </cell>
          <cell r="AJ169">
            <v>163</v>
          </cell>
          <cell r="AK169" t="str">
            <v>3 NO PACTADOS</v>
          </cell>
          <cell r="AL169">
            <v>44000</v>
          </cell>
          <cell r="AN169" t="str">
            <v>4 NO SE HA ADICIONADO NI EN VALOR y EN TIEMPO</v>
          </cell>
          <cell r="AO169">
            <v>0</v>
          </cell>
          <cell r="AP169">
            <v>0</v>
          </cell>
          <cell r="AR169">
            <v>0</v>
          </cell>
          <cell r="AT169">
            <v>44000</v>
          </cell>
          <cell r="AU169">
            <v>44165</v>
          </cell>
          <cell r="AW169" t="str">
            <v>2. NO</v>
          </cell>
          <cell r="AZ169" t="str">
            <v>2. NO</v>
          </cell>
          <cell r="BA169">
            <v>0</v>
          </cell>
          <cell r="BE169" t="str">
            <v>2020701502500019E</v>
          </cell>
          <cell r="BF169">
            <v>3000000</v>
          </cell>
          <cell r="BH169" t="str">
            <v>https://community.secop.gov.co/Public/Tendering/ContractNoticePhases/View?PPI=CO1.PPI.8300521&amp;isFromPublicArea=True&amp;isModal=False</v>
          </cell>
          <cell r="BK169" t="str">
            <v>https://community.secop.gov.co/Public/Tendering/ContractNoticePhases/View?PPI=CO1.PPI.8300521&amp;isFromPublicArea=True&amp;isModal=False</v>
          </cell>
        </row>
        <row r="170">
          <cell r="A170" t="str">
            <v>CS-022-F-2020</v>
          </cell>
          <cell r="B170" t="str">
            <v>1 FONAM</v>
          </cell>
          <cell r="C170" t="str">
            <v>DTOR-IP-077-20</v>
          </cell>
          <cell r="D170">
            <v>22</v>
          </cell>
          <cell r="E170" t="str">
            <v>PALOMINO DAZA ENLLY LORENA</v>
          </cell>
          <cell r="F170">
            <v>44000</v>
          </cell>
          <cell r="G170" t="str">
            <v>Servicio de mantenimiento preventivo y mano de obra calificada para equipos de investigación y monitoreo del Parques Nacional Natural Chingaza.</v>
          </cell>
          <cell r="H170" t="str">
            <v>5 MÍNIMA CUANTÍA</v>
          </cell>
          <cell r="I170" t="str">
            <v>20 OTROS</v>
          </cell>
          <cell r="J170" t="str">
            <v>SERVICIOS</v>
          </cell>
          <cell r="K170">
            <v>35020</v>
          </cell>
          <cell r="L170">
            <v>34720</v>
          </cell>
          <cell r="N170">
            <v>44000</v>
          </cell>
          <cell r="Q170">
            <v>4000000</v>
          </cell>
          <cell r="S170" t="str">
            <v>1 PERSONA NATURAL</v>
          </cell>
          <cell r="T170" t="str">
            <v>3 CÉDULA DE CIUDADANÍA</v>
          </cell>
          <cell r="U170">
            <v>53160522</v>
          </cell>
          <cell r="X170" t="str">
            <v>N/A</v>
          </cell>
          <cell r="Y170" t="str">
            <v>PALOMINO DAZA ENLLY LORENA</v>
          </cell>
          <cell r="Z170" t="str">
            <v>1 PÓLIZA</v>
          </cell>
          <cell r="AA170" t="str">
            <v>8 MUNDIAL SEGUROS</v>
          </cell>
          <cell r="AB170" t="str">
            <v>49 CUMPLIM+ ESTABIL_CALIDAD D OBRA+ CALIDAD_CORRECTO FUNCIONAM D LOS BIENES SUMIN</v>
          </cell>
          <cell r="AC170">
            <v>44005</v>
          </cell>
          <cell r="AD170" t="str">
            <v>CV-100007815</v>
          </cell>
          <cell r="AE170" t="str">
            <v>PNN Chingaza</v>
          </cell>
          <cell r="AF170" t="str">
            <v>2 SUPERVISOR</v>
          </cell>
          <cell r="AG170" t="str">
            <v>3 CÉDULA DE CIUDADANÍA</v>
          </cell>
          <cell r="AH170">
            <v>11387082</v>
          </cell>
          <cell r="AI170" t="str">
            <v>JUAN CARLOS CLAVIJO FLOREZ</v>
          </cell>
          <cell r="AJ170">
            <v>185</v>
          </cell>
          <cell r="AK170" t="str">
            <v>3 NO PACTADOS</v>
          </cell>
          <cell r="AL170">
            <v>44005</v>
          </cell>
          <cell r="AN170" t="str">
            <v>4 NO SE HA ADICIONADO NI EN VALOR y EN TIEMPO</v>
          </cell>
          <cell r="AO170">
            <v>0</v>
          </cell>
          <cell r="AP170">
            <v>0</v>
          </cell>
          <cell r="AR170">
            <v>0</v>
          </cell>
          <cell r="AT170">
            <v>44005</v>
          </cell>
          <cell r="AU170">
            <v>44192</v>
          </cell>
          <cell r="AW170" t="str">
            <v>2. NO</v>
          </cell>
          <cell r="AZ170" t="str">
            <v>2. NO</v>
          </cell>
          <cell r="BA170">
            <v>0</v>
          </cell>
          <cell r="BE170" t="str">
            <v>2020701501700001E</v>
          </cell>
          <cell r="BF170">
            <v>4000000</v>
          </cell>
          <cell r="BH170" t="str">
            <v>https://community.secop.gov.co/Public/Tendering/ContractNoticePhases/View?PPI=CO1.PPI.8276124&amp;isFromPublicArea=True&amp;isModal=False</v>
          </cell>
          <cell r="BK170" t="str">
            <v>https://community.secop.gov.co/Public/Tendering/ContractNoticePhases/View?PPI=CO1.PPI.8276124&amp;isFromPublicArea=True&amp;isModal=False</v>
          </cell>
        </row>
        <row r="171">
          <cell r="A171" t="str">
            <v>CS-023-F-2020</v>
          </cell>
          <cell r="B171" t="str">
            <v>1 FONAM</v>
          </cell>
          <cell r="C171" t="str">
            <v>IPMC-DTOR-079-2020</v>
          </cell>
          <cell r="D171">
            <v>23</v>
          </cell>
          <cell r="E171" t="str">
            <v>JM GRUPO EMPRESARIAL S.A.S</v>
          </cell>
          <cell r="F171">
            <v>44001</v>
          </cell>
          <cell r="G171" t="str">
            <v>Contratación de servicios de alimentación y transporte que permita el desarrollo de eventos para el Distrito Nacional de Manejo Integrado Cinaruco, en el marco de la implementación Plan de Manejo.</v>
          </cell>
          <cell r="H171" t="str">
            <v>5 MÍNIMA CUANTÍA</v>
          </cell>
          <cell r="I171" t="str">
            <v>20 OTROS</v>
          </cell>
          <cell r="J171" t="str">
            <v>SERVICIOS</v>
          </cell>
          <cell r="K171">
            <v>32820</v>
          </cell>
          <cell r="L171">
            <v>34820</v>
          </cell>
          <cell r="N171">
            <v>44001</v>
          </cell>
          <cell r="Q171">
            <v>12449304</v>
          </cell>
          <cell r="S171" t="str">
            <v>2 PERSONA JURIDICA</v>
          </cell>
          <cell r="T171" t="str">
            <v>1 NIT</v>
          </cell>
          <cell r="V171">
            <v>900353659</v>
          </cell>
          <cell r="X171" t="str">
            <v>N/A</v>
          </cell>
          <cell r="Y171" t="str">
            <v>JM GRUPO EMPRESARIAL S.A.S</v>
          </cell>
          <cell r="Z171" t="str">
            <v>1 PÓLIZA</v>
          </cell>
          <cell r="AA171" t="str">
            <v>12 SEGUROS DEL ESTADO</v>
          </cell>
          <cell r="AB171" t="str">
            <v>46 CUMPLIM+ ESTABIL_CALIDAD D OBRA+ PAGO D SALARIOS_PRESTAC SOC LEGALES</v>
          </cell>
          <cell r="AC171">
            <v>44005</v>
          </cell>
          <cell r="AD171" t="str">
            <v>64-44-101018742</v>
          </cell>
          <cell r="AE171" t="str">
            <v>DNMI Cinaruco</v>
          </cell>
          <cell r="AF171" t="str">
            <v>2 SUPERVISOR</v>
          </cell>
          <cell r="AG171" t="str">
            <v>3 CÉDULA DE CIUDADANÍA</v>
          </cell>
          <cell r="AH171">
            <v>14237801</v>
          </cell>
          <cell r="AI171" t="str">
            <v>EDGAR OLAYA OSPINA</v>
          </cell>
          <cell r="AJ171">
            <v>158</v>
          </cell>
          <cell r="AK171" t="str">
            <v>3 NO PACTADOS</v>
          </cell>
          <cell r="AL171">
            <v>44005</v>
          </cell>
          <cell r="AN171" t="str">
            <v>2 ADICIÓN EN TIEMPO (PRÓRROGAS)</v>
          </cell>
          <cell r="AO171">
            <v>0</v>
          </cell>
          <cell r="AP171">
            <v>0</v>
          </cell>
          <cell r="AR171">
            <v>20</v>
          </cell>
          <cell r="AS171">
            <v>44165</v>
          </cell>
          <cell r="AT171">
            <v>44005</v>
          </cell>
          <cell r="AU171">
            <v>44165</v>
          </cell>
          <cell r="AW171" t="str">
            <v>2. NO</v>
          </cell>
          <cell r="AZ171" t="str">
            <v>2. NO</v>
          </cell>
          <cell r="BA171">
            <v>0</v>
          </cell>
          <cell r="BE171" t="str">
            <v>2020701502500020E</v>
          </cell>
          <cell r="BF171">
            <v>12449304</v>
          </cell>
          <cell r="BH171" t="str">
            <v>https://community.secop.gov.co/Public/Tendering/ContractNoticePhases/View?PPI=CO1.PPI.8346995&amp;isFromPublicArea=True&amp;isModal=False</v>
          </cell>
          <cell r="BK171" t="str">
            <v>https://community.secop.gov.co/Public/Tendering/ContractNoticePhases/View?PPI=CO1.PPI.8346995&amp;isFromPublicArea=True&amp;isModal=False</v>
          </cell>
        </row>
        <row r="172">
          <cell r="A172" t="str">
            <v>CS-024-F-2020</v>
          </cell>
          <cell r="B172" t="str">
            <v>1 FONAM</v>
          </cell>
          <cell r="C172" t="str">
            <v>IPMC-DTOR-083-2020</v>
          </cell>
          <cell r="D172">
            <v>24</v>
          </cell>
          <cell r="E172" t="str">
            <v>SANCHEZ SALGADO ANA SILVIA</v>
          </cell>
          <cell r="F172">
            <v>44008</v>
          </cell>
          <cell r="G172" t="str">
            <v>Servicio de mantenimiento preventivo y correctivo incluyendo repuestos originales y mano de obra calificada de bienes muebles asignados al PNN El Tuparro en el sector Centro Administrativo el Tomo y Centro de Visitantes Maipures</v>
          </cell>
          <cell r="H172" t="str">
            <v>5 MÍNIMA CUANTÍA</v>
          </cell>
          <cell r="I172" t="str">
            <v>20 OTROS</v>
          </cell>
          <cell r="J172" t="str">
            <v>SERVICIOS</v>
          </cell>
          <cell r="K172">
            <v>36720</v>
          </cell>
          <cell r="L172">
            <v>35020</v>
          </cell>
          <cell r="N172">
            <v>44008</v>
          </cell>
          <cell r="Q172">
            <v>2325503</v>
          </cell>
          <cell r="S172" t="str">
            <v>1 PERSONA NATURAL</v>
          </cell>
          <cell r="T172" t="str">
            <v>3 CÉDULA DE CIUDADANÍA</v>
          </cell>
          <cell r="U172">
            <v>1120364097</v>
          </cell>
          <cell r="X172" t="str">
            <v>N/A</v>
          </cell>
          <cell r="Y172" t="str">
            <v>SANCHEZ SALGADO ANA SILVIA</v>
          </cell>
          <cell r="Z172" t="str">
            <v>1 PÓLIZA</v>
          </cell>
          <cell r="AA172" t="str">
            <v>12 SEGUROS DEL ESTADO</v>
          </cell>
          <cell r="AB172" t="str">
            <v>45 CUMPLIM+ CALIDAD DL SERVICIO</v>
          </cell>
          <cell r="AC172">
            <v>44012</v>
          </cell>
          <cell r="AD172" t="str">
            <v>30-44-101038468</v>
          </cell>
          <cell r="AE172" t="str">
            <v>PNN Tuparro</v>
          </cell>
          <cell r="AF172" t="str">
            <v>2 SUPERVISOR</v>
          </cell>
          <cell r="AG172" t="str">
            <v>3 CÉDULA DE CIUDADANÍA</v>
          </cell>
          <cell r="AH172">
            <v>80435324</v>
          </cell>
          <cell r="AI172" t="str">
            <v>HENRY PINZON BENAVIDES</v>
          </cell>
          <cell r="AJ172">
            <v>60</v>
          </cell>
          <cell r="AK172" t="str">
            <v>3 NO PACTADOS</v>
          </cell>
          <cell r="AL172">
            <v>44012</v>
          </cell>
          <cell r="AN172" t="str">
            <v>4 NO SE HA ADICIONADO NI EN VALOR y EN TIEMPO</v>
          </cell>
          <cell r="AO172">
            <v>0</v>
          </cell>
          <cell r="AP172">
            <v>0</v>
          </cell>
          <cell r="AR172">
            <v>0</v>
          </cell>
          <cell r="AT172">
            <v>44012</v>
          </cell>
          <cell r="AU172">
            <v>44072</v>
          </cell>
          <cell r="AW172" t="str">
            <v>2. NO</v>
          </cell>
          <cell r="AZ172" t="str">
            <v>2. NO</v>
          </cell>
          <cell r="BA172">
            <v>0</v>
          </cell>
          <cell r="BE172" t="str">
            <v>2020701502500022E</v>
          </cell>
          <cell r="BF172">
            <v>2325503</v>
          </cell>
          <cell r="BH172" t="str">
            <v>https://community.secop.gov.co/Public/Tendering/ContractNoticePhases/View?PPI=CO1.PPI.8498383&amp;isFromPublicArea=True&amp;isModal=False</v>
          </cell>
          <cell r="BK172" t="str">
            <v>https://community.secop.gov.co/Public/Tendering/ContractNoticePhases/View?PPI=CO1.PPI.8498383&amp;isFromPublicArea=True&amp;isModal=False</v>
          </cell>
        </row>
        <row r="173">
          <cell r="A173" t="str">
            <v>CS-025-F-2020</v>
          </cell>
          <cell r="B173" t="str">
            <v>1 FONAM</v>
          </cell>
          <cell r="C173" t="str">
            <v>IPMC-DTOR-085-2020</v>
          </cell>
          <cell r="D173">
            <v>25</v>
          </cell>
          <cell r="E173" t="str">
            <v>PALOMINO DAZA ENLLY LORENA</v>
          </cell>
          <cell r="F173">
            <v>44013</v>
          </cell>
          <cell r="G173" t="str">
            <v>Mantenimiento que incluya los materiales, equipos y mano de obra calificada y certificada, para el vivero de alta montaña ubicado en el sector de Monterredondo (Fomeque - Cundinamarca) del Parque Nacional Natural Chingaza.</v>
          </cell>
          <cell r="H173" t="str">
            <v>5 MÍNIMA CUANTÍA</v>
          </cell>
          <cell r="I173" t="str">
            <v>20 OTROS</v>
          </cell>
          <cell r="J173" t="str">
            <v>SERVICIOS</v>
          </cell>
          <cell r="K173">
            <v>34920</v>
          </cell>
          <cell r="L173">
            <v>35220</v>
          </cell>
          <cell r="N173">
            <v>44013</v>
          </cell>
          <cell r="Q173">
            <v>24893137</v>
          </cell>
          <cell r="S173" t="str">
            <v>1 PERSONA NATURAL</v>
          </cell>
          <cell r="T173" t="str">
            <v>3 CÉDULA DE CIUDADANÍA</v>
          </cell>
          <cell r="U173">
            <v>53160522</v>
          </cell>
          <cell r="X173" t="str">
            <v>N/A</v>
          </cell>
          <cell r="Y173" t="str">
            <v>PALOMINO DAZA ENLLY LORENA</v>
          </cell>
          <cell r="Z173" t="str">
            <v>1 PÓLIZA</v>
          </cell>
          <cell r="AA173" t="str">
            <v>8 MUNDIAL SEGUROS</v>
          </cell>
          <cell r="AB173" t="str">
            <v>41 CUMPLIM+ PAGO D SALARIOS_PRESTAC SOC LEGALES</v>
          </cell>
          <cell r="AC173">
            <v>44014</v>
          </cell>
          <cell r="AD173" t="str">
            <v>CV-100007944</v>
          </cell>
          <cell r="AE173" t="str">
            <v>PNN Chingaza</v>
          </cell>
          <cell r="AF173" t="str">
            <v>2 SUPERVISOR</v>
          </cell>
          <cell r="AG173" t="str">
            <v>3 CÉDULA DE CIUDADANÍA</v>
          </cell>
          <cell r="AH173">
            <v>11387082</v>
          </cell>
          <cell r="AI173" t="str">
            <v>JUAN CARLOS CLAVIJO FLOREZ</v>
          </cell>
          <cell r="AJ173">
            <v>119</v>
          </cell>
          <cell r="AK173" t="str">
            <v>3 NO PACTADOS</v>
          </cell>
          <cell r="AL173">
            <v>44014</v>
          </cell>
          <cell r="AN173" t="str">
            <v>4 NO SE HA ADICIONADO NI EN VALOR y EN TIEMPO</v>
          </cell>
          <cell r="AO173">
            <v>0</v>
          </cell>
          <cell r="AP173">
            <v>0</v>
          </cell>
          <cell r="AR173">
            <v>0</v>
          </cell>
          <cell r="AT173">
            <v>44014</v>
          </cell>
          <cell r="AU173">
            <v>44134</v>
          </cell>
          <cell r="AW173" t="str">
            <v>2. NO</v>
          </cell>
          <cell r="AZ173" t="str">
            <v>2. NO</v>
          </cell>
          <cell r="BA173">
            <v>0</v>
          </cell>
          <cell r="BE173" t="str">
            <v>2020701502400010E</v>
          </cell>
          <cell r="BF173">
            <v>24893137</v>
          </cell>
          <cell r="BH173" t="str">
            <v>https://community.secop.gov.co/Public/Tendering/ContractNoticePhases/View?PPI=CO1.PPI.8515542&amp;isFromPublicArea=True&amp;isModal=False</v>
          </cell>
          <cell r="BK173" t="str">
            <v>https://community.secop.gov.co/Public/Tendering/ContractNoticePhases/View?PPI=CO1.PPI.8515542&amp;isFromPublicArea=True&amp;isModal=False</v>
          </cell>
        </row>
        <row r="174">
          <cell r="A174" t="str">
            <v>CS-026-F-2020</v>
          </cell>
          <cell r="B174" t="str">
            <v>1 FONAM</v>
          </cell>
          <cell r="C174" t="str">
            <v>IPMC-DTOR-093-2020</v>
          </cell>
          <cell r="D174">
            <v>26</v>
          </cell>
          <cell r="E174" t="str">
            <v>ALFA Y OMEGA COMUNICACIONES SAS</v>
          </cell>
          <cell r="F174">
            <v>44027</v>
          </cell>
          <cell r="G174" t="str">
            <v>Mantenimiento preventivo y correctivo que incluya mano de obra y repuestos para el equipo de radiocomunicaciones adscrito al inventario del Parque Nacional Natural Chingaza</v>
          </cell>
          <cell r="H174" t="str">
            <v>5 MÍNIMA CUANTÍA</v>
          </cell>
          <cell r="I174" t="str">
            <v>20 OTROS</v>
          </cell>
          <cell r="J174" t="str">
            <v>SERVICIOS</v>
          </cell>
          <cell r="K174">
            <v>34220</v>
          </cell>
          <cell r="L174">
            <v>35720</v>
          </cell>
          <cell r="N174">
            <v>44027</v>
          </cell>
          <cell r="Q174">
            <v>8000000</v>
          </cell>
          <cell r="S174" t="str">
            <v>2 PERSONA JURIDICA</v>
          </cell>
          <cell r="T174" t="str">
            <v>1 NIT</v>
          </cell>
          <cell r="V174">
            <v>830078517</v>
          </cell>
          <cell r="X174" t="str">
            <v>N/A</v>
          </cell>
          <cell r="Y174" t="str">
            <v>ALFA Y OMEGA COMUNICACIONES SAS</v>
          </cell>
          <cell r="Z174" t="str">
            <v>1 PÓLIZA</v>
          </cell>
          <cell r="AA174" t="str">
            <v>12 SEGUROS DEL ESTADO</v>
          </cell>
          <cell r="AB174" t="str">
            <v>49 CUMPLIM+ ESTABIL_CALIDAD D OBRA+ CALIDAD_CORRECTO FUNCIONAM D LOS BIENES SUMIN</v>
          </cell>
          <cell r="AC174">
            <v>44040</v>
          </cell>
          <cell r="AD174" t="str">
            <v>33-44-101202656</v>
          </cell>
          <cell r="AE174" t="str">
            <v>PNN Chingaza</v>
          </cell>
          <cell r="AF174" t="str">
            <v>2 SUPERVISOR</v>
          </cell>
          <cell r="AG174" t="str">
            <v>3 CÉDULA DE CIUDADANÍA</v>
          </cell>
          <cell r="AH174">
            <v>11387082</v>
          </cell>
          <cell r="AI174" t="str">
            <v>JUAN CARLOS CLAVIJO FLOREZ</v>
          </cell>
          <cell r="AJ174">
            <v>153</v>
          </cell>
          <cell r="AK174" t="str">
            <v>3 NO PACTADOS</v>
          </cell>
          <cell r="AL174">
            <v>44040</v>
          </cell>
          <cell r="AN174" t="str">
            <v>4 NO SE HA ADICIONADO NI EN VALOR y EN TIEMPO</v>
          </cell>
          <cell r="AO174">
            <v>0</v>
          </cell>
          <cell r="AP174">
            <v>0</v>
          </cell>
          <cell r="AR174">
            <v>0</v>
          </cell>
          <cell r="AT174">
            <v>44040</v>
          </cell>
          <cell r="AU174">
            <v>44195</v>
          </cell>
          <cell r="AW174" t="str">
            <v>2. NO</v>
          </cell>
          <cell r="AZ174" t="str">
            <v>2. NO</v>
          </cell>
          <cell r="BA174">
            <v>0</v>
          </cell>
          <cell r="BE174" t="str">
            <v>2020701502400011E</v>
          </cell>
          <cell r="BF174">
            <v>8000000</v>
          </cell>
          <cell r="BH174" t="str">
            <v>https://community.secop.gov.co/Public/Tendering/ContractNoticePhases/View?PPI=CO1.PPI.8890230&amp;isFromPublicArea=True&amp;isModal=False</v>
          </cell>
          <cell r="BK174" t="str">
            <v>https://community.secop.gov.co/Public/Tendering/ContractNoticePhases/View?PPI=CO1.PPI.8890230&amp;isFromPublicArea=True&amp;isModal=False</v>
          </cell>
        </row>
        <row r="175">
          <cell r="A175" t="str">
            <v>CS-027-F-2020</v>
          </cell>
          <cell r="B175" t="str">
            <v>1 FONAM</v>
          </cell>
          <cell r="C175" t="str">
            <v>IPMC-DTOR-095-2020</v>
          </cell>
          <cell r="D175">
            <v>27</v>
          </cell>
          <cell r="E175" t="str">
            <v>PALOMINO DAZA ENLLY LORENA</v>
          </cell>
          <cell r="F175">
            <v>44046</v>
          </cell>
          <cell r="G175" t="str">
            <v>Contratar el servicio de mantenimiento preventivo, incluyendo repuestos originales y mano de obra calificada, para los equipos audiovisuales, cámaras, juegos de cabinas, lentes, amplificación de sonidos,  royectores, video beam, televisores, video proyector, trípode,
micrófonos y plotter que pertenecen al Parque Nacional Natural Chingaza.</v>
          </cell>
          <cell r="H175" t="str">
            <v>5 MÍNIMA CUANTÍA</v>
          </cell>
          <cell r="I175" t="str">
            <v>20 OTROS</v>
          </cell>
          <cell r="J175" t="str">
            <v>SERVICIOS</v>
          </cell>
          <cell r="K175">
            <v>34720</v>
          </cell>
          <cell r="L175">
            <v>35920</v>
          </cell>
          <cell r="N175">
            <v>44046</v>
          </cell>
          <cell r="Q175">
            <v>4000000</v>
          </cell>
          <cell r="S175" t="str">
            <v>1 PERSONA NATURAL</v>
          </cell>
          <cell r="T175" t="str">
            <v>3 CÉDULA DE CIUDADANÍA</v>
          </cell>
          <cell r="U175">
            <v>53160522</v>
          </cell>
          <cell r="X175" t="str">
            <v>N/A</v>
          </cell>
          <cell r="Y175" t="str">
            <v>PALOMINO DAZA ENLLY LORENA</v>
          </cell>
          <cell r="Z175" t="str">
            <v>1 PÓLIZA</v>
          </cell>
          <cell r="AA175" t="str">
            <v>8 MUNDIAL SEGUROS</v>
          </cell>
          <cell r="AB175" t="str">
            <v>49 CUMPLIM+ ESTABIL_CALIDAD D OBRA+ CALIDAD_CORRECTO FUNCIONAM D LOS BIENES SUMIN</v>
          </cell>
          <cell r="AC175">
            <v>44047</v>
          </cell>
          <cell r="AD175" t="str">
            <v>CV100008350</v>
          </cell>
          <cell r="AE175" t="str">
            <v>PNN Chingaza</v>
          </cell>
          <cell r="AF175" t="str">
            <v>2 SUPERVISOR</v>
          </cell>
          <cell r="AG175" t="str">
            <v>3 CÉDULA DE CIUDADANÍA</v>
          </cell>
          <cell r="AH175">
            <v>11387082</v>
          </cell>
          <cell r="AI175" t="str">
            <v>JUAN CARLOS CLAVIJO FLOREZ</v>
          </cell>
          <cell r="AJ175">
            <v>144</v>
          </cell>
          <cell r="AK175" t="str">
            <v>3 NO PACTADOS</v>
          </cell>
          <cell r="AL175">
            <v>44047</v>
          </cell>
          <cell r="AN175" t="str">
            <v>4 NO SE HA ADICIONADO NI EN VALOR y EN TIEMPO</v>
          </cell>
          <cell r="AO175">
            <v>0</v>
          </cell>
          <cell r="AP175">
            <v>0</v>
          </cell>
          <cell r="AR175">
            <v>0</v>
          </cell>
          <cell r="AT175">
            <v>44047</v>
          </cell>
          <cell r="AU175">
            <v>44192</v>
          </cell>
          <cell r="AW175" t="str">
            <v>2. NO</v>
          </cell>
          <cell r="AZ175" t="str">
            <v>2. NO</v>
          </cell>
          <cell r="BA175">
            <v>0</v>
          </cell>
          <cell r="BE175" t="str">
            <v>2020701502500024E</v>
          </cell>
          <cell r="BF175">
            <v>4000000</v>
          </cell>
          <cell r="BH175" t="str">
            <v>https://community.secop.gov.co/Public/Tendering/ContractNoticePhases/View?PPI=CO1.PPI.9278273&amp;isFromPublicArea=True&amp;isModal=False</v>
          </cell>
          <cell r="BK175" t="str">
            <v>https://community.secop.gov.co/Public/Tendering/ContractNoticePhases/View?PPI=CO1.PPI.9278273&amp;isFromPublicArea=True&amp;isModal=False</v>
          </cell>
        </row>
        <row r="176">
          <cell r="A176" t="str">
            <v>CS-028-F-2020</v>
          </cell>
          <cell r="B176" t="str">
            <v>1 FONAM</v>
          </cell>
          <cell r="C176" t="str">
            <v>SAMC-DTOR-004-20</v>
          </cell>
          <cell r="D176">
            <v>28</v>
          </cell>
          <cell r="E176" t="str">
            <v>MORENO REYES LEONIDAS</v>
          </cell>
          <cell r="F176">
            <v>44053</v>
          </cell>
          <cell r="G176" t="str">
            <v>Servicio de mantenimiento preventivo y correctivo, incluyendo repuestos originales y mano de obra calificada, para los vehículos asignados al parque Nacional Natural Chingaza de la Dirección Territorial Orinoquía, con taller en el municipio de la calera – Cundinamarca</v>
          </cell>
          <cell r="H176" t="str">
            <v>4 SELECCIÓN ABREVIADA</v>
          </cell>
          <cell r="I176" t="str">
            <v>20 OTROS</v>
          </cell>
          <cell r="J176" t="str">
            <v>SERVICIOS</v>
          </cell>
          <cell r="K176" t="str">
            <v>36920-38220</v>
          </cell>
          <cell r="L176" t="str">
            <v>36120-40520</v>
          </cell>
          <cell r="N176">
            <v>44054</v>
          </cell>
          <cell r="Q176">
            <v>80000000</v>
          </cell>
          <cell r="S176" t="str">
            <v>1 PERSONA NATURAL</v>
          </cell>
          <cell r="T176" t="str">
            <v>3 CÉDULA DE CIUDADANÍA</v>
          </cell>
          <cell r="U176">
            <v>79867582</v>
          </cell>
          <cell r="X176" t="str">
            <v>N/A</v>
          </cell>
          <cell r="Y176" t="str">
            <v>MORENO REYES LEONIDAS</v>
          </cell>
          <cell r="Z176" t="str">
            <v>1 PÓLIZA</v>
          </cell>
          <cell r="AA176" t="str">
            <v>14 ASEGURADORA SOLIDARIA</v>
          </cell>
          <cell r="AB176" t="str">
            <v>49 CUMPLIM+ ESTABIL_CALIDAD D OBRA+ CALIDAD_CORRECTO FUNCIONAM D LOS BIENES SUMIN</v>
          </cell>
          <cell r="AC176">
            <v>44055</v>
          </cell>
          <cell r="AD176" t="str">
            <v>340-47-994000039856</v>
          </cell>
          <cell r="AE176" t="str">
            <v>PNN Chingaza</v>
          </cell>
          <cell r="AF176" t="str">
            <v>2 SUPERVISOR</v>
          </cell>
          <cell r="AG176" t="str">
            <v>3 CÉDULA DE CIUDADANÍA</v>
          </cell>
          <cell r="AH176">
            <v>11387082</v>
          </cell>
          <cell r="AI176" t="str">
            <v>JUAN CARLOS CLAVIJO FLOREZ</v>
          </cell>
          <cell r="AJ176">
            <v>136</v>
          </cell>
          <cell r="AK176" t="str">
            <v>3 NO PACTADOS</v>
          </cell>
          <cell r="AL176">
            <v>44055</v>
          </cell>
          <cell r="AN176" t="str">
            <v>1 ADICIÓN EN VALOR (DIFERENTE A PRÓRROGAS)</v>
          </cell>
          <cell r="AO176">
            <v>1</v>
          </cell>
          <cell r="AP176">
            <v>29948000</v>
          </cell>
          <cell r="AQ176">
            <v>44133</v>
          </cell>
          <cell r="AR176">
            <v>0</v>
          </cell>
          <cell r="AT176">
            <v>44055</v>
          </cell>
          <cell r="AU176">
            <v>44192</v>
          </cell>
          <cell r="AW176" t="str">
            <v>2. NO</v>
          </cell>
          <cell r="AZ176" t="str">
            <v>2. NO</v>
          </cell>
          <cell r="BA176">
            <v>0</v>
          </cell>
          <cell r="BD176" t="str">
            <v>ADICION POR VALOR DE 29.948.000 DEL 28 DE OCTUBRE</v>
          </cell>
          <cell r="BE176" t="str">
            <v>2020701502500023E</v>
          </cell>
          <cell r="BF176">
            <v>109948000</v>
          </cell>
          <cell r="BH176" t="str">
            <v>https://community.secop.gov.co/Public/Tendering/ContractNoticePhases/View?PPI=CO1.PPI.8661028&amp;isFromPublicArea=True&amp;isModal=False</v>
          </cell>
          <cell r="BK176" t="str">
            <v>https://community.secop.gov.co/Public/Tendering/ContractNoticePhases/View?PPI=CO1.PPI.8661028&amp;isFromPublicArea=True&amp;isModal=False</v>
          </cell>
        </row>
        <row r="177">
          <cell r="A177" t="str">
            <v>CS-029-F-2020</v>
          </cell>
          <cell r="B177" t="str">
            <v>1 FONAM</v>
          </cell>
          <cell r="C177" t="str">
            <v>IPMC-DTOR-096-2020</v>
          </cell>
          <cell r="D177">
            <v>29</v>
          </cell>
          <cell r="E177" t="str">
            <v>VANSOLIX SA EN REESTRUCTURACION</v>
          </cell>
          <cell r="F177">
            <v>44056</v>
          </cell>
          <cell r="G177" t="str">
            <v xml:space="preserve">	Mantenimiento Preventivo y Correctivo, incluyendo insumos, repuestos compatibles, equipos y mano de obra calificada y certificada, para los equipos de recurso hídrico del Parque Nacional Natural Chingaza.</v>
          </cell>
          <cell r="H177" t="str">
            <v>5 MÍNIMA CUANTÍA</v>
          </cell>
          <cell r="I177" t="str">
            <v>20 OTROS</v>
          </cell>
          <cell r="J177" t="str">
            <v>SERVICIOS</v>
          </cell>
          <cell r="K177">
            <v>32320</v>
          </cell>
          <cell r="L177">
            <v>36320</v>
          </cell>
          <cell r="N177">
            <v>44057</v>
          </cell>
          <cell r="Q177">
            <v>14924755</v>
          </cell>
          <cell r="S177" t="str">
            <v>2 PERSONA JURIDICA</v>
          </cell>
          <cell r="T177" t="str">
            <v>1 NIT</v>
          </cell>
          <cell r="V177">
            <v>860001710</v>
          </cell>
          <cell r="X177" t="str">
            <v>N/A</v>
          </cell>
          <cell r="Y177" t="str">
            <v>VANSOLIX SA EN REESTRUCTURACION</v>
          </cell>
          <cell r="Z177" t="str">
            <v>1 PÓLIZA</v>
          </cell>
          <cell r="AA177" t="str">
            <v>8 MUNDIAL SEGUROS</v>
          </cell>
          <cell r="AB177" t="str">
            <v>49 CUMPLIM+ ESTABIL_CALIDAD D OBRA+ CALIDAD_CORRECTO FUNCIONAM D LOS BIENES SUMIN</v>
          </cell>
          <cell r="AC177">
            <v>44062</v>
          </cell>
          <cell r="AD177" t="str">
            <v>CSC-100005905</v>
          </cell>
          <cell r="AE177" t="str">
            <v>PNN Chingaza</v>
          </cell>
          <cell r="AF177" t="str">
            <v>2 SUPERVISOR</v>
          </cell>
          <cell r="AG177" t="str">
            <v>3 CÉDULA DE CIUDADANÍA</v>
          </cell>
          <cell r="AH177">
            <v>11387082</v>
          </cell>
          <cell r="AI177" t="str">
            <v>JUAN CARLOS CLAVIJO FLOREZ</v>
          </cell>
          <cell r="AJ177">
            <v>102</v>
          </cell>
          <cell r="AK177" t="str">
            <v>3 NO PACTADOS</v>
          </cell>
          <cell r="AL177">
            <v>44062</v>
          </cell>
          <cell r="AN177" t="str">
            <v>4 NO SE HA ADICIONADO NI EN VALOR y EN TIEMPO</v>
          </cell>
          <cell r="AO177">
            <v>0</v>
          </cell>
          <cell r="AP177">
            <v>0</v>
          </cell>
          <cell r="AR177">
            <v>0</v>
          </cell>
          <cell r="AT177">
            <v>44062</v>
          </cell>
          <cell r="AU177">
            <v>44165</v>
          </cell>
          <cell r="AW177" t="str">
            <v>2. NO</v>
          </cell>
          <cell r="AZ177" t="str">
            <v>2. NO</v>
          </cell>
          <cell r="BA177">
            <v>0</v>
          </cell>
          <cell r="BE177" t="str">
            <v>2020701502500025E</v>
          </cell>
          <cell r="BF177">
            <v>14924755</v>
          </cell>
          <cell r="BH177" t="str">
            <v>https://community.secop.gov.co/Public/Tendering/ContractNoticePhases/View?PPI=CO1.PPI.9603404&amp;isFromPublicArea=True&amp;isModal=False</v>
          </cell>
          <cell r="BK177" t="str">
            <v>https://community.secop.gov.co/Public/Tendering/ContractNoticePhases/View?PPI=CO1.PPI.9603404&amp;isFromPublicArea=True&amp;isModal=False</v>
          </cell>
        </row>
        <row r="178">
          <cell r="A178" t="str">
            <v>CS-030-F-2020</v>
          </cell>
          <cell r="B178" t="str">
            <v>1 FONAM</v>
          </cell>
          <cell r="C178" t="str">
            <v>IPMC-DTOR-097-2020</v>
          </cell>
          <cell r="D178">
            <v>30</v>
          </cell>
          <cell r="E178" t="str">
            <v>DIGITAL CENTER VENTAS E IMPORTACIONES JE SAS</v>
          </cell>
          <cell r="F178">
            <v>44095</v>
          </cell>
          <cell r="G178" t="str">
            <v xml:space="preserve">Mantenimiento preventivo y correctivo, incluyendo repuestos originales y mano de obra calificada para los bienes muebles, enseres, equipos eléctricos y herramienta que pertenecen al Parque Nacional Natural Chingaza. </v>
          </cell>
          <cell r="H178" t="str">
            <v>5 MÍNIMA CUANTÍA</v>
          </cell>
          <cell r="I178" t="str">
            <v>20 OTROS</v>
          </cell>
          <cell r="J178" t="str">
            <v>SERVICIOS</v>
          </cell>
          <cell r="K178">
            <v>37720</v>
          </cell>
          <cell r="L178">
            <v>38320</v>
          </cell>
          <cell r="N178">
            <v>44096</v>
          </cell>
          <cell r="Q178">
            <v>15590000</v>
          </cell>
          <cell r="S178" t="str">
            <v>2 PERSONA JURIDICA</v>
          </cell>
          <cell r="T178" t="str">
            <v>1 NIT</v>
          </cell>
          <cell r="V178">
            <v>901144306</v>
          </cell>
          <cell r="X178" t="str">
            <v>N/A</v>
          </cell>
          <cell r="Y178" t="str">
            <v>DIGITAL CENTER VENTAS E IMPORTACIONES JE SAS</v>
          </cell>
          <cell r="Z178" t="str">
            <v>1 PÓLIZA</v>
          </cell>
          <cell r="AA178" t="str">
            <v>12 SEGUROS DEL ESTADO</v>
          </cell>
          <cell r="AB178" t="str">
            <v>49 CUMPLIM+ ESTABIL_CALIDAD D OBRA+ CALIDAD_CORRECTO FUNCIONAM D LOS BIENES SUMIN</v>
          </cell>
          <cell r="AC178">
            <v>44097</v>
          </cell>
          <cell r="AD178" t="str">
            <v>15-44-101232215</v>
          </cell>
          <cell r="AE178" t="str">
            <v>PNN Chingaza</v>
          </cell>
          <cell r="AF178" t="str">
            <v>2 SUPERVISOR</v>
          </cell>
          <cell r="AG178" t="str">
            <v>3 CÉDULA DE CIUDADANÍA</v>
          </cell>
          <cell r="AH178">
            <v>11387082</v>
          </cell>
          <cell r="AI178" t="str">
            <v>JUAN CARLOS CLAVIJO FLOREZ</v>
          </cell>
          <cell r="AJ178">
            <v>58</v>
          </cell>
          <cell r="AK178" t="str">
            <v>3 NO PACTADOS</v>
          </cell>
          <cell r="AL178">
            <v>44062</v>
          </cell>
          <cell r="AN178" t="str">
            <v>4 NO SE HA ADICIONADO NI EN VALOR y EN TIEMPO</v>
          </cell>
          <cell r="AO178">
            <v>0</v>
          </cell>
          <cell r="AP178">
            <v>0</v>
          </cell>
          <cell r="AR178">
            <v>0</v>
          </cell>
          <cell r="AT178">
            <v>44097</v>
          </cell>
          <cell r="AU178">
            <v>44155</v>
          </cell>
          <cell r="AW178" t="str">
            <v>2. NO</v>
          </cell>
          <cell r="AZ178" t="str">
            <v>2. NO</v>
          </cell>
          <cell r="BA178">
            <v>0</v>
          </cell>
          <cell r="BE178" t="str">
            <v>2020701501700004E</v>
          </cell>
          <cell r="BF178">
            <v>15590000</v>
          </cell>
          <cell r="BH178" t="str">
            <v>https://community.secop.gov.co/Public/Tendering/ContractNoticePhases/View?PPI=CO1.PPI.10164185&amp;isFromPublicArea=True&amp;isModal=False</v>
          </cell>
          <cell r="BK178" t="str">
            <v>https://community.secop.gov.co/Public/Tendering/ContractNoticePhases/View?PPI=CO1.PPI.10164185&amp;isFromPublicArea=True&amp;isModal=False</v>
          </cell>
        </row>
        <row r="179">
          <cell r="A179" t="str">
            <v>SUM-001-F-2020</v>
          </cell>
          <cell r="B179" t="str">
            <v>1 FONAM</v>
          </cell>
          <cell r="C179" t="str">
            <v>DTOR-IP-005-20</v>
          </cell>
          <cell r="D179">
            <v>1</v>
          </cell>
          <cell r="E179" t="str">
            <v>AGROPALMAR DEL LLANO SAS</v>
          </cell>
          <cell r="F179">
            <v>43887</v>
          </cell>
          <cell r="G179" t="str">
            <v>Suministro de servicios de recorridos Fluviales “pasos por planchón” Rio Guayabero a través de valeras para el desplazamiento de los funcionarios y contratistas adscritos al área protegida en la ejecución de actividades misionales dentro del área y en su zona de influencia</v>
          </cell>
          <cell r="H179" t="str">
            <v>5 MÍNIMA CUANTÍA</v>
          </cell>
          <cell r="I179" t="str">
            <v>20 OTROS</v>
          </cell>
          <cell r="J179" t="str">
            <v>SUMINISTRO</v>
          </cell>
          <cell r="K179">
            <v>14720</v>
          </cell>
          <cell r="L179">
            <v>17520</v>
          </cell>
          <cell r="N179">
            <v>43887</v>
          </cell>
          <cell r="Q179">
            <v>4488000</v>
          </cell>
          <cell r="S179" t="str">
            <v>2 PERSONA JURIDICA</v>
          </cell>
          <cell r="T179" t="str">
            <v>1 NIT</v>
          </cell>
          <cell r="V179">
            <v>901052145</v>
          </cell>
          <cell r="X179" t="str">
            <v>N/A</v>
          </cell>
          <cell r="Y179" t="str">
            <v>AGROPALMAR DEL LLANO SAS</v>
          </cell>
          <cell r="Z179" t="str">
            <v>1 PÓLIZA</v>
          </cell>
          <cell r="AA179" t="str">
            <v>12 SEGUROS DEL ESTADO</v>
          </cell>
          <cell r="AB179" t="str">
            <v>45 CUMPLIM+ CALIDAD DL SERVICIO</v>
          </cell>
          <cell r="AC179">
            <v>43888</v>
          </cell>
          <cell r="AD179" t="str">
            <v>30-44-101037560</v>
          </cell>
          <cell r="AE179" t="str">
            <v>PNN Serranía de la Macarena</v>
          </cell>
          <cell r="AF179" t="str">
            <v>2 SUPERVISOR</v>
          </cell>
          <cell r="AG179" t="str">
            <v>3 CÉDULA DE CIUDADANÍA</v>
          </cell>
          <cell r="AH179">
            <v>51935189</v>
          </cell>
          <cell r="AI179" t="str">
            <v>OLGA LUCIA RUIZ MORALES</v>
          </cell>
          <cell r="AJ179">
            <v>304</v>
          </cell>
          <cell r="AK179" t="str">
            <v>3 NO PACTADOS</v>
          </cell>
          <cell r="AL179">
            <v>43888</v>
          </cell>
          <cell r="AN179" t="str">
            <v>4 NO SE HA ADICIONADO NI EN VALOR y EN TIEMPO</v>
          </cell>
          <cell r="AO179">
            <v>0</v>
          </cell>
          <cell r="AP179">
            <v>0</v>
          </cell>
          <cell r="AR179">
            <v>0</v>
          </cell>
          <cell r="AT179">
            <v>43888</v>
          </cell>
          <cell r="AU179">
            <v>44195</v>
          </cell>
          <cell r="AW179" t="str">
            <v>2. NO</v>
          </cell>
          <cell r="AZ179" t="str">
            <v>2. NO</v>
          </cell>
          <cell r="BA179">
            <v>0</v>
          </cell>
          <cell r="BE179" t="str">
            <v>2020701502000001E</v>
          </cell>
          <cell r="BF179">
            <v>4488000</v>
          </cell>
          <cell r="BH179" t="str">
            <v xml:space="preserve">https://community.secop.gov.co/Public/Tendering/ContractNoticePhases/View?PPI=CO1.PPI.6067625&amp;isFromPublicArea=True&amp;isModal=False
</v>
          </cell>
          <cell r="BI179" t="str">
            <v>VIGENTE</v>
          </cell>
          <cell r="BK179" t="str">
            <v xml:space="preserve">https://community.secop.gov.co/Public/Tendering/ContractNoticePhases/View?PPI=CO1.PPI.6067625&amp;isFromPublicArea=True&amp;isModal=False
</v>
          </cell>
        </row>
        <row r="180">
          <cell r="A180" t="str">
            <v>SUM-002-F-2020</v>
          </cell>
          <cell r="B180" t="str">
            <v>1 FONAM</v>
          </cell>
          <cell r="C180" t="str">
            <v>DTOR-IP-010-20</v>
          </cell>
          <cell r="D180">
            <v>2</v>
          </cell>
          <cell r="E180" t="str">
            <v>P Y P COMERCIAL LTDA</v>
          </cell>
          <cell r="F180">
            <v>43896</v>
          </cell>
          <cell r="G180" t="str">
            <v>Suministro de materiales de construcción y ferretería para la adecuación y el buen funcionamiento de la infraestructura del Parque Nacional Natural Sumapaz en los sectores de Cundinamarca, Meta y Bogotá.</v>
          </cell>
          <cell r="H180" t="str">
            <v>5 MÍNIMA CUANTÍA</v>
          </cell>
          <cell r="I180" t="str">
            <v>20 OTROS</v>
          </cell>
          <cell r="J180" t="str">
            <v>SUMINISTRO</v>
          </cell>
          <cell r="K180">
            <v>16220</v>
          </cell>
          <cell r="L180">
            <v>20720</v>
          </cell>
          <cell r="N180">
            <v>43896</v>
          </cell>
          <cell r="Q180">
            <v>5000000</v>
          </cell>
          <cell r="S180" t="str">
            <v>2 PERSONA JURIDICA</v>
          </cell>
          <cell r="T180" t="str">
            <v>1 NIT</v>
          </cell>
          <cell r="V180">
            <v>900024233</v>
          </cell>
          <cell r="X180" t="str">
            <v>N/A</v>
          </cell>
          <cell r="Y180" t="str">
            <v>P Y P COMERCIAL LTDA</v>
          </cell>
          <cell r="Z180" t="str">
            <v>1 PÓLIZA</v>
          </cell>
          <cell r="AA180" t="str">
            <v>12 SEGUROS DEL ESTADO</v>
          </cell>
          <cell r="AB180" t="str">
            <v>45 CUMPLIM+ CALIDAD DL SERVICIO</v>
          </cell>
          <cell r="AC180">
            <v>43896</v>
          </cell>
          <cell r="AD180" t="str">
            <v>14-46-101015361</v>
          </cell>
          <cell r="AE180" t="str">
            <v>PNN Sumapaz</v>
          </cell>
          <cell r="AF180" t="str">
            <v>2 SUPERVISOR</v>
          </cell>
          <cell r="AG180" t="str">
            <v>3 CÉDULA DE CIUDADANÍA</v>
          </cell>
          <cell r="AH180">
            <v>79531595</v>
          </cell>
          <cell r="AI180" t="str">
            <v>MARCO EUTIMIO PARDO PARDO</v>
          </cell>
          <cell r="AJ180">
            <v>295</v>
          </cell>
          <cell r="AK180" t="str">
            <v>3 NO PACTADOS</v>
          </cell>
          <cell r="AL180">
            <v>43896</v>
          </cell>
          <cell r="AN180" t="str">
            <v>4 NO SE HA ADICIONADO NI EN VALOR y EN TIEMPO</v>
          </cell>
          <cell r="AO180">
            <v>0</v>
          </cell>
          <cell r="AP180">
            <v>0</v>
          </cell>
          <cell r="AR180">
            <v>0</v>
          </cell>
          <cell r="AT180">
            <v>43896</v>
          </cell>
          <cell r="AU180">
            <v>44195</v>
          </cell>
          <cell r="AW180" t="str">
            <v>2. NO</v>
          </cell>
          <cell r="AZ180" t="str">
            <v>2. NO</v>
          </cell>
          <cell r="BA180">
            <v>0</v>
          </cell>
          <cell r="BE180" t="str">
            <v>2020701502000004E</v>
          </cell>
          <cell r="BF180">
            <v>5000000</v>
          </cell>
          <cell r="BH180" t="str">
            <v>https://community.secop.gov.co/Public/Tendering/ContractNoticePhases/View?PPI=CO1.PPI.6169140&amp;isFromPublicArea=True&amp;isModal=False</v>
          </cell>
          <cell r="BI180" t="str">
            <v>VIGENTE</v>
          </cell>
          <cell r="BK180" t="str">
            <v>https://community.secop.gov.co/Public/Tendering/ContractNoticePhases/View?PPI=CO1.PPI.6169140&amp;isFromPublicArea=True&amp;isModal=False</v>
          </cell>
        </row>
        <row r="181">
          <cell r="A181" t="str">
            <v>SUM-003-F-2020</v>
          </cell>
          <cell r="B181" t="str">
            <v>1 FONAM</v>
          </cell>
          <cell r="C181" t="str">
            <v>DTOR-IP-017-20</v>
          </cell>
          <cell r="D181">
            <v>3</v>
          </cell>
          <cell r="E181" t="str">
            <v>TRIANA CASTELLANOS DIDIER JAVIER</v>
          </cell>
          <cell r="F181">
            <v>43910</v>
          </cell>
          <cell r="G181" t="str">
            <v>Suministro de raciones de campaña para los recorridos de educación ambiental, monitoreo e investigación, prevención, control y vigilancia que realiza el personal del Parque Nacional Natural Cordillera de los Picachos durante vigencia 2020</v>
          </cell>
          <cell r="H181" t="str">
            <v>5 MÍNIMA CUANTÍA</v>
          </cell>
          <cell r="I181" t="str">
            <v>20 OTROS</v>
          </cell>
          <cell r="J181" t="str">
            <v>SUMINISTRO</v>
          </cell>
          <cell r="K181">
            <v>17820</v>
          </cell>
          <cell r="L181">
            <v>28020</v>
          </cell>
          <cell r="N181">
            <v>43910</v>
          </cell>
          <cell r="Q181">
            <v>9000000</v>
          </cell>
          <cell r="S181" t="str">
            <v>1 PERSONA NATURAL</v>
          </cell>
          <cell r="T181" t="str">
            <v>3 CÉDULA DE CIUDADANÍA</v>
          </cell>
          <cell r="U181">
            <v>12258234</v>
          </cell>
          <cell r="W181" t="str">
            <v>11 NO SE DILIGENCIA INFORMACIÓN PARA ESTE FORMULARIO EN ESTE PERÍODO DE REPORTE</v>
          </cell>
          <cell r="X181" t="str">
            <v>N/A</v>
          </cell>
          <cell r="Y181" t="str">
            <v>TRIANA CASTELLANOS DIDIER JAVIER</v>
          </cell>
          <cell r="Z181" t="str">
            <v>1 PÓLIZA</v>
          </cell>
          <cell r="AA181" t="str">
            <v>6 LIBERTY SEGUROS</v>
          </cell>
          <cell r="AB181" t="str">
            <v>46 CUMPLIM+ ESTABIL_CALIDAD D OBRA+ PAGO D SALARIOS_PRESTAC SOC LEGALES</v>
          </cell>
          <cell r="AC181">
            <v>43914</v>
          </cell>
          <cell r="AD181">
            <v>90026619</v>
          </cell>
          <cell r="AE181" t="str">
            <v>PNN Cordillera de los Picachos</v>
          </cell>
          <cell r="AF181" t="str">
            <v>2 SUPERVISOR</v>
          </cell>
          <cell r="AG181" t="str">
            <v>3 CÉDULA DE CIUDADANÍA</v>
          </cell>
          <cell r="AH181">
            <v>52423663</v>
          </cell>
          <cell r="AI181" t="str">
            <v>LUZ ADRIANA MALAVER ROJAS</v>
          </cell>
          <cell r="AJ181">
            <v>277</v>
          </cell>
          <cell r="AK181" t="str">
            <v>3 NO PACTADOS</v>
          </cell>
          <cell r="AL181">
            <v>43914</v>
          </cell>
          <cell r="AN181" t="str">
            <v>4 NO SE HA ADICIONADO NI EN VALOR y EN TIEMPO</v>
          </cell>
          <cell r="AO181">
            <v>0</v>
          </cell>
          <cell r="AP181">
            <v>0</v>
          </cell>
          <cell r="AR181">
            <v>0</v>
          </cell>
          <cell r="AT181">
            <v>43914</v>
          </cell>
          <cell r="AU181">
            <v>44195</v>
          </cell>
          <cell r="AW181" t="str">
            <v>2. NO</v>
          </cell>
          <cell r="AZ181" t="str">
            <v>2. NO</v>
          </cell>
          <cell r="BA181">
            <v>0</v>
          </cell>
          <cell r="BE181" t="str">
            <v>2020701502000005E</v>
          </cell>
          <cell r="BF181">
            <v>9000000</v>
          </cell>
          <cell r="BH181" t="str">
            <v>https://community.secop.gov.co/Public/Tendering/ContractNoticePhases/View?PPI=CO1.PPI.6460058&amp;isFromPublicArea=True&amp;isModal=False</v>
          </cell>
          <cell r="BI181" t="str">
            <v>VIGENTE</v>
          </cell>
          <cell r="BK181" t="str">
            <v>https://community.secop.gov.co/Public/Tendering/ContractNoticePhases/View?PPI=CO1.PPI.6460058&amp;isFromPublicArea=True&amp;isModal=False</v>
          </cell>
        </row>
        <row r="182">
          <cell r="A182" t="str">
            <v>SUM-004-F-2020</v>
          </cell>
          <cell r="B182" t="str">
            <v>1 FONAM</v>
          </cell>
          <cell r="C182" t="str">
            <v>DTOR-IP-031-20</v>
          </cell>
          <cell r="D182">
            <v>4</v>
          </cell>
          <cell r="E182" t="str">
            <v>GAS ZIPA SAESP</v>
          </cell>
          <cell r="F182">
            <v>43927</v>
          </cell>
          <cell r="G182" t="str">
            <v>Suministro de recargas de cilindros de gas asignados al Parque Nacional Natural Chingaza con entrega en el Puesto de Control de Monterredondo ubicado en el Municipio Fómeque.</v>
          </cell>
          <cell r="H182" t="str">
            <v>5 MÍNIMA CUANTÍA</v>
          </cell>
          <cell r="I182" t="str">
            <v>20 OTROS</v>
          </cell>
          <cell r="J182" t="str">
            <v>SUMINISTRO</v>
          </cell>
          <cell r="K182">
            <v>28720</v>
          </cell>
          <cell r="L182">
            <v>28820</v>
          </cell>
          <cell r="N182">
            <v>43929</v>
          </cell>
          <cell r="Q182">
            <v>4000000</v>
          </cell>
          <cell r="S182" t="str">
            <v>2 PERSONA JURIDICA</v>
          </cell>
          <cell r="T182" t="str">
            <v>1 NIT</v>
          </cell>
          <cell r="V182">
            <v>860026070</v>
          </cell>
          <cell r="X182" t="str">
            <v>N/A</v>
          </cell>
          <cell r="Y182" t="str">
            <v>GAS ZIPA SAESP</v>
          </cell>
          <cell r="Z182" t="str">
            <v>1 PÓLIZA</v>
          </cell>
          <cell r="AA182" t="str">
            <v>12 SEGUROS DEL ESTADO</v>
          </cell>
          <cell r="AB182" t="str">
            <v>45 CUMPLIM+ CALIDAD DL SERVICIO</v>
          </cell>
          <cell r="AC182">
            <v>43934</v>
          </cell>
          <cell r="AD182" t="str">
            <v>30-46-101005464</v>
          </cell>
          <cell r="AE182" t="str">
            <v>PNN Chingaza</v>
          </cell>
          <cell r="AF182" t="str">
            <v>2 SUPERVISOR</v>
          </cell>
          <cell r="AG182" t="str">
            <v>3 CÉDULA DE CIUDADANÍA</v>
          </cell>
          <cell r="AH182">
            <v>11387082</v>
          </cell>
          <cell r="AI182" t="str">
            <v>JUAN CARLOS CLAVIJO FLOREZ</v>
          </cell>
          <cell r="AJ182">
            <v>258</v>
          </cell>
          <cell r="AK182" t="str">
            <v>3 NO PACTADOS</v>
          </cell>
          <cell r="AL182">
            <v>43934</v>
          </cell>
          <cell r="AN182" t="str">
            <v>4 NO SE HA ADICIONADO NI EN VALOR y EN TIEMPO</v>
          </cell>
          <cell r="AO182">
            <v>0</v>
          </cell>
          <cell r="AP182">
            <v>0</v>
          </cell>
          <cell r="AR182">
            <v>0</v>
          </cell>
          <cell r="AT182">
            <v>43934</v>
          </cell>
          <cell r="AU182">
            <v>44192</v>
          </cell>
          <cell r="AW182" t="str">
            <v>2. NO</v>
          </cell>
          <cell r="AZ182" t="str">
            <v>2. NO</v>
          </cell>
          <cell r="BA182">
            <v>0</v>
          </cell>
          <cell r="BE182" t="str">
            <v>2020701502000006E</v>
          </cell>
          <cell r="BF182">
            <v>4000000</v>
          </cell>
          <cell r="BH182" t="str">
            <v>https://community.secop.gov.co/Public/Tendering/ContractNoticePhases/View?PPI=CO1.PPI.6679082&amp;isFromPublicArea=True&amp;isModal=False</v>
          </cell>
          <cell r="BI182" t="str">
            <v>VIGENTE</v>
          </cell>
          <cell r="BK182" t="str">
            <v>https://community.secop.gov.co/Public/Tendering/ContractNoticePhases/View?PPI=CO1.PPI.6679082&amp;isFromPublicArea=True&amp;isModal=False</v>
          </cell>
        </row>
        <row r="183">
          <cell r="A183" t="str">
            <v>SUM-005-F-2020</v>
          </cell>
          <cell r="B183" t="str">
            <v>1 FONAM</v>
          </cell>
          <cell r="C183" t="str">
            <v>DTOR-IP-047-20</v>
          </cell>
          <cell r="D183">
            <v>5</v>
          </cell>
          <cell r="E183" t="str">
            <v>MEDINA ALONSO PABLO VICENTE</v>
          </cell>
          <cell r="F183">
            <v>43955</v>
          </cell>
          <cell r="G183" t="str">
            <v>Suministro de elementos de papelería y útiles de escritorio con destino a la Dirección Territorial Orinoquia y seis (6) de sus áreas protegidas (PNN, Chingaza, PNN Sierra la Macarena, PNN Picachos, PNN Tinigua, PNN Sumapaz) y para el Distrito Nacional de Manejo Integrado Cinaruco</v>
          </cell>
          <cell r="H183" t="str">
            <v>5 MÍNIMA CUANTÍA</v>
          </cell>
          <cell r="I183" t="str">
            <v>20 OTROS</v>
          </cell>
          <cell r="J183" t="str">
            <v>SUMINISTRO</v>
          </cell>
          <cell r="K183" t="str">
            <v>10020-28820-14620-17720-19520-16620-15320</v>
          </cell>
          <cell r="L183" t="str">
            <v>30720-308-309-310-311-312-31320</v>
          </cell>
          <cell r="N183">
            <v>43969</v>
          </cell>
          <cell r="Q183">
            <v>23100035</v>
          </cell>
          <cell r="S183" t="str">
            <v>1 PERSONA NATURAL</v>
          </cell>
          <cell r="T183" t="str">
            <v>3 CÉDULA DE CIUDADANÍA</v>
          </cell>
          <cell r="U183">
            <v>13642020</v>
          </cell>
          <cell r="X183" t="str">
            <v>N/A</v>
          </cell>
          <cell r="Y183" t="str">
            <v>MEDINA ALONSO PABLO VICENTE</v>
          </cell>
          <cell r="Z183" t="str">
            <v>1 PÓLIZA</v>
          </cell>
          <cell r="AA183" t="str">
            <v>8 MUNDIAL SEGUROS</v>
          </cell>
          <cell r="AB183" t="str">
            <v>45 CUMPLIM+ CALIDAD DL SERVICIO</v>
          </cell>
          <cell r="AC183">
            <v>43956</v>
          </cell>
          <cell r="AD183" t="str">
            <v>B-100012346</v>
          </cell>
          <cell r="AE183" t="str">
            <v xml:space="preserve">DTOR -PNN Tinigua- PNN Chingaza- PNN Picachos- PNN Macarena- Cinaruco- PNN Sumapaz </v>
          </cell>
          <cell r="AF183" t="str">
            <v>2 SUPERVISOR</v>
          </cell>
          <cell r="AG183" t="str">
            <v>3 CÉDULA DE CIUDADANÍA</v>
          </cell>
          <cell r="AH183">
            <v>14237801</v>
          </cell>
          <cell r="AI183" t="str">
            <v>EDGAR OLAYA OSPINA</v>
          </cell>
          <cell r="AJ183">
            <v>233</v>
          </cell>
          <cell r="AK183" t="str">
            <v>3 NO PACTADOS</v>
          </cell>
          <cell r="AL183">
            <v>43956</v>
          </cell>
          <cell r="AN183" t="str">
            <v>4 NO SE HA ADICIONADO NI EN VALOR y EN TIEMPO</v>
          </cell>
          <cell r="AO183">
            <v>0</v>
          </cell>
          <cell r="AP183">
            <v>0</v>
          </cell>
          <cell r="AR183">
            <v>0</v>
          </cell>
          <cell r="AT183">
            <v>43956</v>
          </cell>
          <cell r="AU183">
            <v>44192</v>
          </cell>
          <cell r="AW183" t="str">
            <v>2. NO</v>
          </cell>
          <cell r="AZ183" t="str">
            <v>2. NO</v>
          </cell>
          <cell r="BA183">
            <v>0</v>
          </cell>
          <cell r="BE183" t="str">
            <v>2020701502000009E</v>
          </cell>
          <cell r="BF183">
            <v>23100035</v>
          </cell>
          <cell r="BH183" t="str">
            <v>https://community.secop.gov.co/Public/Tendering/ContractNoticePhases/View?PPI=CO1.PPI.7222186&amp;isFromPublicArea=True&amp;isModal=False</v>
          </cell>
          <cell r="BI183" t="str">
            <v>VIGENTE</v>
          </cell>
          <cell r="BK183" t="str">
            <v>https://community.secop.gov.co/Public/Tendering/ContractNoticePhases/View?PPI=CO1.PPI.7222186&amp;isFromPublicArea=True&amp;isModal=False</v>
          </cell>
        </row>
        <row r="184">
          <cell r="A184" t="str">
            <v>SUM-006-F-2020</v>
          </cell>
          <cell r="B184" t="str">
            <v>1 FONAM</v>
          </cell>
          <cell r="C184" t="str">
            <v>DTOR-IP-043-20</v>
          </cell>
          <cell r="D184">
            <v>6</v>
          </cell>
          <cell r="E184" t="str">
            <v>LLANTAS E IMPORTACIONES SAGU S.A.S</v>
          </cell>
          <cell r="F184">
            <v>43959</v>
          </cell>
          <cell r="G184" t="str">
            <v>Suministro de llantas para los vehículos asignados al Parque Nacional Natural Chingaza y al Parque Nacional Natural Sumapaz de la Dirección Territorial Orinoquia con entrega en la ciudad de Bogotá D.C.</v>
          </cell>
          <cell r="H184" t="str">
            <v>5 MÍNIMA CUANTÍA</v>
          </cell>
          <cell r="I184" t="str">
            <v>20 OTROS</v>
          </cell>
          <cell r="J184" t="str">
            <v>SUMINISTRO</v>
          </cell>
          <cell r="K184" t="str">
            <v>16320-29020</v>
          </cell>
          <cell r="L184" t="str">
            <v>32620-32720</v>
          </cell>
          <cell r="N184">
            <v>43969</v>
          </cell>
          <cell r="Q184">
            <v>25000000</v>
          </cell>
          <cell r="S184" t="str">
            <v>2 PERSONA JURIDICA</v>
          </cell>
          <cell r="T184" t="str">
            <v>1 NIT</v>
          </cell>
          <cell r="V184">
            <v>800089111</v>
          </cell>
          <cell r="X184" t="str">
            <v>N/A</v>
          </cell>
          <cell r="Y184" t="str">
            <v>LLANTAS E IMPORTACIONES SAGU S.A.S</v>
          </cell>
          <cell r="Z184" t="str">
            <v>1 PÓLIZA</v>
          </cell>
          <cell r="AA184" t="str">
            <v>12 SEGUROS DEL ESTADO</v>
          </cell>
          <cell r="AB184" t="str">
            <v>49 CUMPLIM+ ESTABIL_CALIDAD D OBRA+ CALIDAD_CORRECTO FUNCIONAM D LOS BIENES SUMIN</v>
          </cell>
          <cell r="AC184">
            <v>43970</v>
          </cell>
          <cell r="AD184" t="str">
            <v>11-44-1011522222</v>
          </cell>
          <cell r="AE184" t="str">
            <v>PNN Sumapaz - PNN Chingaza</v>
          </cell>
          <cell r="AF184" t="str">
            <v>2 SUPERVISOR</v>
          </cell>
          <cell r="AG184" t="str">
            <v>3 CÉDULA DE CIUDADANÍA</v>
          </cell>
          <cell r="AH184">
            <v>11387082</v>
          </cell>
          <cell r="AI184" t="str">
            <v>JUAN CARLOS CLAVIJO FLOREZ</v>
          </cell>
          <cell r="AJ184">
            <v>222</v>
          </cell>
          <cell r="AK184" t="str">
            <v>3 NO PACTADOS</v>
          </cell>
          <cell r="AL184">
            <v>43970</v>
          </cell>
          <cell r="AN184" t="str">
            <v>4 NO SE HA ADICIONADO NI EN VALOR y EN TIEMPO</v>
          </cell>
          <cell r="AO184">
            <v>0</v>
          </cell>
          <cell r="AP184">
            <v>0</v>
          </cell>
          <cell r="AR184">
            <v>0</v>
          </cell>
          <cell r="AT184">
            <v>43970</v>
          </cell>
          <cell r="AU184">
            <v>44195</v>
          </cell>
          <cell r="AW184" t="str">
            <v>2. NO</v>
          </cell>
          <cell r="AZ184" t="str">
            <v>2. NO</v>
          </cell>
          <cell r="BA184">
            <v>0</v>
          </cell>
          <cell r="BD184" t="str">
            <v>CONTRATO COMPARTIDO PNN CHINGAZA 20.000.000, PNN SUMAPAZ 5.000.000</v>
          </cell>
          <cell r="BE184" t="str">
            <v>2020701502000010E</v>
          </cell>
          <cell r="BF184">
            <v>25000000</v>
          </cell>
          <cell r="BH184" t="str">
            <v>https://community.secop.gov.co/Public/Tendering/ContractNoticePhases/View?PPI=CO1.PPI.7233314&amp;isFromPublicArea=True&amp;isModal=False</v>
          </cell>
          <cell r="BI184" t="str">
            <v>VIGENTE</v>
          </cell>
          <cell r="BK184" t="str">
            <v>https://community.secop.gov.co/Public/Tendering/ContractNoticePhases/View?PPI=CO1.PPI.7233314&amp;isFromPublicArea=True&amp;isModal=False</v>
          </cell>
        </row>
        <row r="185">
          <cell r="A185" t="str">
            <v>SUM-007-F-2020</v>
          </cell>
          <cell r="B185" t="str">
            <v>1 FONAM</v>
          </cell>
          <cell r="C185" t="str">
            <v>DTOR-IP-068-20</v>
          </cell>
          <cell r="D185">
            <v>7</v>
          </cell>
          <cell r="E185" t="str">
            <v>CASTAÑEDA VILLARREAL DIANA MARISOL</v>
          </cell>
          <cell r="F185">
            <v>43979</v>
          </cell>
          <cell r="G185" t="str">
            <v>Suministro de servicio para el alquiler de semovientes (Caballos) con aperos completos por días para el desplazamiento de funcionarios y contratistas en el Distrito Nacional de Manejo Integrado Cinaruco.</v>
          </cell>
          <cell r="H185" t="str">
            <v>5 MÍNIMA CUANTÍA</v>
          </cell>
          <cell r="I185" t="str">
            <v>20 OTROS</v>
          </cell>
          <cell r="J185" t="str">
            <v>SUMINISTRO</v>
          </cell>
          <cell r="K185">
            <v>32720</v>
          </cell>
          <cell r="L185">
            <v>33320</v>
          </cell>
          <cell r="N185">
            <v>43979</v>
          </cell>
          <cell r="Q185">
            <v>11200000</v>
          </cell>
          <cell r="S185" t="str">
            <v>1 PERSONA NATURAL</v>
          </cell>
          <cell r="T185" t="str">
            <v>3 CÉDULA DE CIUDADANÍA</v>
          </cell>
          <cell r="U185">
            <v>1006499722</v>
          </cell>
          <cell r="X185" t="str">
            <v>N/A</v>
          </cell>
          <cell r="Y185" t="str">
            <v>CASTAÑEDA VILLARREAL DIANA MARISOL</v>
          </cell>
          <cell r="Z185" t="str">
            <v>1 PÓLIZA</v>
          </cell>
          <cell r="AA185" t="str">
            <v>14 ASEGURADORA SOLIDARIA</v>
          </cell>
          <cell r="AB185" t="str">
            <v>45 CUMPLIM+ CALIDAD DL SERVICIO</v>
          </cell>
          <cell r="AC185">
            <v>43980</v>
          </cell>
          <cell r="AD185" t="str">
            <v>340-47-994000039637</v>
          </cell>
          <cell r="AE185" t="str">
            <v>DNMI Cinaruco</v>
          </cell>
          <cell r="AF185" t="str">
            <v>2 SUPERVISOR</v>
          </cell>
          <cell r="AG185" t="str">
            <v>3 CÉDULA DE CIUDADANÍA</v>
          </cell>
          <cell r="AH185">
            <v>14237801</v>
          </cell>
          <cell r="AI185" t="str">
            <v>EDGAR OLAYA OSPINA</v>
          </cell>
          <cell r="AJ185">
            <v>207</v>
          </cell>
          <cell r="AK185" t="str">
            <v>3 NO PACTADOS</v>
          </cell>
          <cell r="AL185">
            <v>43980</v>
          </cell>
          <cell r="AN185" t="str">
            <v>4 NO SE HA ADICIONADO NI EN VALOR y EN TIEMPO</v>
          </cell>
          <cell r="AO185">
            <v>0</v>
          </cell>
          <cell r="AP185">
            <v>0</v>
          </cell>
          <cell r="AR185">
            <v>0</v>
          </cell>
          <cell r="AT185">
            <v>43980</v>
          </cell>
          <cell r="AU185">
            <v>44190</v>
          </cell>
          <cell r="AW185" t="str">
            <v>2. NO</v>
          </cell>
          <cell r="AZ185" t="str">
            <v>2. NO</v>
          </cell>
          <cell r="BA185">
            <v>0</v>
          </cell>
          <cell r="BE185" t="str">
            <v>2020701502000008E</v>
          </cell>
          <cell r="BF185">
            <v>11200000</v>
          </cell>
          <cell r="BH185" t="str">
            <v>https://community.secop.gov.co/Public/Tendering/ContractNoticePhases/View?PPI=CO1.PPI.7674447&amp;isFromPublicArea=True&amp;isModal=False</v>
          </cell>
          <cell r="BI185" t="str">
            <v>VIGENTE</v>
          </cell>
          <cell r="BK185" t="str">
            <v>https://community.secop.gov.co/Public/Tendering/ContractNoticePhases/View?PPI=CO1.PPI.7674447&amp;isFromPublicArea=True&amp;isModal=False</v>
          </cell>
        </row>
        <row r="186">
          <cell r="A186" t="str">
            <v>SUM-008-F-2020</v>
          </cell>
          <cell r="B186" t="str">
            <v>1 FONAM</v>
          </cell>
          <cell r="C186" t="str">
            <v>DTOR-IP-086-20</v>
          </cell>
          <cell r="D186">
            <v>8</v>
          </cell>
          <cell r="E186" t="str">
            <v>MASTER SAFETY SAS</v>
          </cell>
          <cell r="F186">
            <v>44014</v>
          </cell>
          <cell r="G186" t="str">
            <v>Suministro de elementos de protección para el personal de infraestructura y del mantenimiento de la PTAR del Parque Nacional Natural Chingaza de la Dirección Territorial Orinoquia.</v>
          </cell>
          <cell r="H186" t="str">
            <v>5 MÍNIMA CUANTÍA</v>
          </cell>
          <cell r="I186" t="str">
            <v>20 OTROS</v>
          </cell>
          <cell r="J186" t="str">
            <v>SUMINISTRO</v>
          </cell>
          <cell r="K186">
            <v>34820</v>
          </cell>
          <cell r="L186">
            <v>35320</v>
          </cell>
          <cell r="N186">
            <v>44014</v>
          </cell>
          <cell r="Q186">
            <v>10000000</v>
          </cell>
          <cell r="S186" t="str">
            <v>2 PERSONA JURIDICA</v>
          </cell>
          <cell r="T186" t="str">
            <v>1 NIT</v>
          </cell>
          <cell r="V186">
            <v>830115400</v>
          </cell>
          <cell r="X186" t="str">
            <v>N/A</v>
          </cell>
          <cell r="Y186" t="str">
            <v>MASTER SAFETY SAS</v>
          </cell>
          <cell r="Z186" t="str">
            <v>1 PÓLIZA</v>
          </cell>
          <cell r="AA186" t="str">
            <v>13 SURAMERICANA</v>
          </cell>
          <cell r="AB186" t="str">
            <v>49 CUMPLIM+ ESTABIL_CALIDAD D OBRA+ CALIDAD_CORRECTO FUNCIONAM D LOS BIENES SUMIN</v>
          </cell>
          <cell r="AC186">
            <v>44019</v>
          </cell>
          <cell r="AD186" t="str">
            <v>2650010-1</v>
          </cell>
          <cell r="AE186" t="str">
            <v>PNN Chingaza</v>
          </cell>
          <cell r="AF186" t="str">
            <v>2 SUPERVISOR</v>
          </cell>
          <cell r="AG186" t="str">
            <v>3 CÉDULA DE CIUDADANÍA</v>
          </cell>
          <cell r="AH186">
            <v>11387082</v>
          </cell>
          <cell r="AI186" t="str">
            <v>JUAN CARLOS CLAVIJO FLOREZ</v>
          </cell>
          <cell r="AJ186">
            <v>171</v>
          </cell>
          <cell r="AK186" t="str">
            <v>3 NO PACTADOS</v>
          </cell>
          <cell r="AL186">
            <v>44019</v>
          </cell>
          <cell r="AN186" t="str">
            <v>4 NO SE HA ADICIONADO NI EN VALOR y EN TIEMPO</v>
          </cell>
          <cell r="AO186">
            <v>0</v>
          </cell>
          <cell r="AP186">
            <v>0</v>
          </cell>
          <cell r="AR186">
            <v>0</v>
          </cell>
          <cell r="AT186">
            <v>44019</v>
          </cell>
          <cell r="AU186">
            <v>44192</v>
          </cell>
          <cell r="AW186" t="str">
            <v>2. NO</v>
          </cell>
          <cell r="AZ186" t="str">
            <v>2. NO</v>
          </cell>
          <cell r="BA186">
            <v>0</v>
          </cell>
          <cell r="BE186" t="str">
            <v>2020701502000011E</v>
          </cell>
          <cell r="BF186">
            <v>10000000</v>
          </cell>
          <cell r="BH186" t="str">
            <v>https://community.secop.gov.co/Public/Tendering/ContractNoticePhases/View?PPI=CO1.PPI.8523001&amp;isFromPublicArea=True&amp;isModal=False</v>
          </cell>
          <cell r="BK186" t="str">
            <v>https://community.secop.gov.co/Public/Tendering/ContractNoticePhases/View?PPI=CO1.PPI.8523001&amp;isFromPublicArea=True&amp;isModal=False</v>
          </cell>
        </row>
        <row r="187">
          <cell r="A187" t="str">
            <v>INT-001-F-2020</v>
          </cell>
          <cell r="B187" t="str">
            <v>1 FONAM</v>
          </cell>
          <cell r="C187" t="str">
            <v>DTOR-CI-FONAM-001-20</v>
          </cell>
          <cell r="D187">
            <v>1</v>
          </cell>
          <cell r="E187" t="str">
            <v>UNIVERSIDAD NACIONAL DE COLOMBIA</v>
          </cell>
          <cell r="F187">
            <v>44022</v>
          </cell>
          <cell r="G187" t="str">
            <v>Servicios de procesamiento de muestras para el análisis de variables de laboratorio para determinar "Índice de Calidad de Agua" de las fuentes hídricas superficiales: quebrada Blanca, río Negro y quebrada La Chucua – La Carolina del Parque Nacional Natural Chingaza de la Dirección Territorial Orinoquia</v>
          </cell>
          <cell r="H187" t="str">
            <v>2 CONTRATACIÓN DIRECTA</v>
          </cell>
          <cell r="I187" t="str">
            <v>20 OTROS</v>
          </cell>
          <cell r="J187" t="str">
            <v>INTERADMINISTRATIVO</v>
          </cell>
          <cell r="K187">
            <v>34520</v>
          </cell>
          <cell r="L187">
            <v>35420</v>
          </cell>
          <cell r="N187">
            <v>44022</v>
          </cell>
          <cell r="Q187">
            <v>7948000</v>
          </cell>
          <cell r="S187" t="str">
            <v>2 PERSONA JURIDICA</v>
          </cell>
          <cell r="T187" t="str">
            <v>1 NIT</v>
          </cell>
          <cell r="V187">
            <v>899999063</v>
          </cell>
          <cell r="X187" t="str">
            <v>N/A</v>
          </cell>
          <cell r="Y187" t="str">
            <v>UNIVERSIDAD NACIONAL DE COLOMBIA</v>
          </cell>
          <cell r="Z187" t="str">
            <v>6 NO CONSTITUYÓ GARANTÍAS</v>
          </cell>
          <cell r="AB187" t="str">
            <v>99999998 NO SE DILIGENCIA INFORMACIÓN PARA ESTE FORMULARIO EN ESTE PERÍODO DE REPORTE</v>
          </cell>
          <cell r="AE187" t="str">
            <v>PNN Chingaza</v>
          </cell>
          <cell r="AF187" t="str">
            <v>2 SUPERVISOR</v>
          </cell>
          <cell r="AG187" t="str">
            <v>3 CÉDULA DE CIUDADANÍA</v>
          </cell>
          <cell r="AH187">
            <v>11387082</v>
          </cell>
          <cell r="AI187" t="str">
            <v>JUAN CARLOS CLAVIJO FLOREZ</v>
          </cell>
          <cell r="AJ187">
            <v>120</v>
          </cell>
          <cell r="AK187" t="str">
            <v>3 NO PACTADOS</v>
          </cell>
          <cell r="AN187" t="str">
            <v>4 NO SE HA ADICIONADO NI EN VALOR y EN TIEMPO</v>
          </cell>
          <cell r="AO187">
            <v>0</v>
          </cell>
          <cell r="AP187">
            <v>0</v>
          </cell>
          <cell r="AR187">
            <v>0</v>
          </cell>
          <cell r="AT187">
            <v>44022</v>
          </cell>
          <cell r="AU187">
            <v>44144</v>
          </cell>
          <cell r="AW187" t="str">
            <v>2. NO</v>
          </cell>
          <cell r="AZ187" t="str">
            <v>2. NO</v>
          </cell>
          <cell r="BA187">
            <v>0</v>
          </cell>
          <cell r="BE187" t="str">
            <v>2020701501200003E</v>
          </cell>
          <cell r="BF187">
            <v>7948000</v>
          </cell>
        </row>
        <row r="188">
          <cell r="A188" t="str">
            <v>INT-002-F-2020</v>
          </cell>
          <cell r="B188" t="str">
            <v>1 FONAM</v>
          </cell>
          <cell r="C188" t="str">
            <v xml:space="preserve">DTOR-CD-CI-FONAM-002-20 </v>
          </cell>
          <cell r="D188">
            <v>2</v>
          </cell>
          <cell r="E188" t="str">
            <v>INSTITUTO GEOGRAFICO AGUSTIN CODAZZI</v>
          </cell>
          <cell r="F188">
            <v>44089</v>
          </cell>
          <cell r="G188" t="str">
            <v>Servicios de avaluó comercial de los predios el Nogal y Buena Vista para proceso de saneamiento predial del Parque Nacional Natural Chingaza</v>
          </cell>
          <cell r="H188" t="str">
            <v>2 CONTRATACIÓN DIRECTA</v>
          </cell>
          <cell r="I188" t="str">
            <v>20 OTROS</v>
          </cell>
          <cell r="J188" t="str">
            <v>INTERADMINISTRATIVO</v>
          </cell>
          <cell r="K188">
            <v>34020</v>
          </cell>
          <cell r="L188">
            <v>37620</v>
          </cell>
          <cell r="N188">
            <v>44089</v>
          </cell>
          <cell r="Q188">
            <v>5700000</v>
          </cell>
          <cell r="S188" t="str">
            <v>2 PERSONA JURIDICA</v>
          </cell>
          <cell r="T188" t="str">
            <v>1 NIT</v>
          </cell>
          <cell r="V188">
            <v>899999004</v>
          </cell>
          <cell r="X188" t="str">
            <v>N/A</v>
          </cell>
          <cell r="Y188" t="str">
            <v>INSTITUTO GEOGRAFICO AGUSTIN CODAZZI</v>
          </cell>
          <cell r="Z188" t="str">
            <v>6 NO CONSTITUYÓ GARANTÍAS</v>
          </cell>
          <cell r="AB188" t="str">
            <v>99999998 NO SE DILIGENCIA INFORMACIÓN PARA ESTE FORMULARIO EN ESTE PERÍODO DE REPORTE</v>
          </cell>
          <cell r="AE188" t="str">
            <v>PNN Chingaza</v>
          </cell>
          <cell r="AF188" t="str">
            <v>2 SUPERVISOR</v>
          </cell>
          <cell r="AG188" t="str">
            <v>3 CÉDULA DE CIUDADANÍA</v>
          </cell>
          <cell r="AH188">
            <v>11387082</v>
          </cell>
          <cell r="AI188" t="str">
            <v>JUAN CARLOS CLAVIJO FLOREZ</v>
          </cell>
          <cell r="AJ188">
            <v>120</v>
          </cell>
          <cell r="AK188" t="str">
            <v>3 NO PACTADOS</v>
          </cell>
          <cell r="AN188" t="str">
            <v>4 NO SE HA ADICIONADO NI EN VALOR y EN TIEMPO</v>
          </cell>
          <cell r="AO188">
            <v>0</v>
          </cell>
          <cell r="AP188">
            <v>0</v>
          </cell>
          <cell r="AT188">
            <v>44090</v>
          </cell>
          <cell r="AU188">
            <v>44195</v>
          </cell>
          <cell r="AW188" t="str">
            <v>2. NO</v>
          </cell>
          <cell r="AZ188" t="str">
            <v>2. NO</v>
          </cell>
          <cell r="BA188">
            <v>0</v>
          </cell>
          <cell r="BE188" t="str">
            <v>2020701501200004E</v>
          </cell>
          <cell r="BF188">
            <v>5700000</v>
          </cell>
        </row>
        <row r="189">
          <cell r="BF189">
            <v>0</v>
          </cell>
        </row>
        <row r="190">
          <cell r="BF190">
            <v>0</v>
          </cell>
        </row>
      </sheetData>
      <sheetData sheetId="1">
        <row r="1">
          <cell r="A1" t="str">
            <v>ID
(DT-CLASE CONTRATO-CONSECUTIVO-FUENTE-AÑO)</v>
          </cell>
          <cell r="B1" t="str">
            <v>FUENTE</v>
          </cell>
          <cell r="C1" t="str">
            <v>No PROCESO EN SECOP II</v>
          </cell>
          <cell r="D1" t="str">
            <v>NÚMERO DE CONTRATO</v>
          </cell>
          <cell r="E1" t="str">
            <v>NOMBRE CONTRATISTA</v>
          </cell>
          <cell r="F1" t="str">
            <v>FECHA SUSCRIPCION
(aaaa/mm/dd)</v>
          </cell>
          <cell r="G1" t="str">
            <v>OBJETO DEL CONTRATO</v>
          </cell>
          <cell r="H1" t="str">
            <v>MODALIDAD DE SELECCIÓN</v>
          </cell>
          <cell r="I1" t="str">
            <v>CLASE DE CONTRATO</v>
          </cell>
          <cell r="J1" t="str">
            <v>DESCRIBA OTRA CLASE DE CONTRATO</v>
          </cell>
          <cell r="K1" t="str">
            <v>CDP</v>
          </cell>
          <cell r="L1" t="str">
            <v>RP</v>
          </cell>
          <cell r="M1" t="str">
            <v>SOLICITADO</v>
          </cell>
          <cell r="N1" t="str">
            <v>RP (fecha)</v>
          </cell>
          <cell r="O1" t="str">
            <v>SUBPROGRAMA</v>
          </cell>
          <cell r="P1" t="str">
            <v>VALOR MENSUAL DEL CONTRATO</v>
          </cell>
          <cell r="Q1" t="str">
            <v>VALOR TOTAL DEL CONTRATO (SECOPII)</v>
          </cell>
          <cell r="R1" t="str">
            <v>OBS PAGO
SECOP</v>
          </cell>
          <cell r="S1" t="str">
            <v>CONTRATISTA : NATURALEZA</v>
          </cell>
          <cell r="T1" t="str">
            <v>CONTRATISTA:
TIPO IDENTIFICACIÓN</v>
          </cell>
          <cell r="U1" t="str">
            <v>CONTRATISTA: NÚMERO DE IDENTIFICACIÓN</v>
          </cell>
          <cell r="V1" t="str">
            <v>CONTRATISTA : NÚMERO DEL NIT</v>
          </cell>
          <cell r="W1" t="str">
            <v>CONTRATISTA :DÍG DE VERIFICACIÓN(NIT o RUT)</v>
          </cell>
          <cell r="X1" t="str">
            <v>CONTRATISTA: CÉDULA DE EXTRANJERÍA</v>
          </cell>
          <cell r="Y1" t="str">
            <v>CONTRATISTA : NOMBRE COMPLETO</v>
          </cell>
          <cell r="Z1" t="str">
            <v>GARANTÍAS: TIPO DE GARANTÍA</v>
          </cell>
          <cell r="AA1" t="str">
            <v>ASEGURADORAS</v>
          </cell>
          <cell r="AB1" t="str">
            <v>GARANTÍAS : RIESGOS ASEGURADOS</v>
          </cell>
          <cell r="AC1" t="str">
            <v xml:space="preserve">GARANTÍAS : FECHA DE EXPEDICIÓN </v>
          </cell>
          <cell r="AD1" t="str">
            <v>GARANTÍAS : NUMERO DE GARANTÍAS</v>
          </cell>
          <cell r="AE1" t="str">
            <v>DEPENDENCIA</v>
          </cell>
          <cell r="AF1" t="str">
            <v>TIPO DE SEGUIMIENTO</v>
          </cell>
          <cell r="AG1" t="str">
            <v>SUPERVISOR : TIPO IDENTIFICACIÓN</v>
          </cell>
          <cell r="AH1" t="str">
            <v>SUPERVISOR : NÚMERO DE CÉDULA o RUT</v>
          </cell>
          <cell r="AI1" t="str">
            <v>SUPERVISOR : NOMBRE COMPLETO</v>
          </cell>
          <cell r="AJ1" t="str">
            <v>PLAZO DEL CONTRATO (DÍAS)</v>
          </cell>
          <cell r="AK1" t="str">
            <v>ANTICIPOS o PAGO ANTICIPADO</v>
          </cell>
          <cell r="AL1" t="str">
            <v>FECHA APROBACION PÓLIZA SECOP II</v>
          </cell>
          <cell r="AM1" t="str">
            <v>FECHA AFILIACION ARL</v>
          </cell>
          <cell r="AN1" t="str">
            <v>ADICIONESTIPO</v>
          </cell>
          <cell r="AO1" t="str">
            <v>ADICIONES
(# DE ADICIONES)</v>
          </cell>
          <cell r="AP1" t="str">
            <v>ADICIONES : VALOR TOTAL</v>
          </cell>
          <cell r="AQ1" t="str">
            <v>FECHA DE LA ADICIÓN
(aaaa/mm/dd)</v>
          </cell>
          <cell r="AR1" t="str">
            <v>ADICIONES : NÚMERO DE DÍAS</v>
          </cell>
          <cell r="AS1" t="str">
            <v>FECHA DE LA PRÓRROGA
(aaaa/mm/dd)</v>
          </cell>
          <cell r="AT1" t="str">
            <v>FECHA INICIO CONTRATO
(aaaa/mm/dd)</v>
          </cell>
          <cell r="AU1" t="str">
            <v xml:space="preserve">FECHA TERMINACIÓN CONTRATO
(aaaa/mm/dd) </v>
          </cell>
          <cell r="AV1" t="str">
            <v>FECHA LIQUIDACIÓN CONTRATO
(aaaa/mm/dd)</v>
          </cell>
          <cell r="AW1" t="str">
            <v>SUSPENSION</v>
          </cell>
          <cell r="AX1" t="str">
            <v>FECHA DE SUSPENSION</v>
          </cell>
          <cell r="AY1" t="str">
            <v>TIEMPO DE SUSPENSION</v>
          </cell>
          <cell r="AZ1" t="str">
            <v>MODIFICACION</v>
          </cell>
          <cell r="BA1" t="str">
            <v xml:space="preserve"> # de modificaciones</v>
          </cell>
          <cell r="BB1" t="str">
            <v>OBS MODIFICACIÓN</v>
          </cell>
          <cell r="BC1" t="str">
            <v>FECHA DE MODIFICACION</v>
          </cell>
          <cell r="BD1" t="str">
            <v>OBSERVACIONES</v>
          </cell>
          <cell r="BE1" t="str">
            <v>EXPEDIENTE ORFEO</v>
          </cell>
          <cell r="BF1" t="str">
            <v>TOTAL (INICIAL + ADCIONES)+VF</v>
          </cell>
          <cell r="BG1" t="str">
            <v>ABOGADO</v>
          </cell>
          <cell r="BH1" t="str">
            <v>LINK DEL PROCESO</v>
          </cell>
          <cell r="BI1" t="str">
            <v>ESTADO</v>
          </cell>
          <cell r="BJ1" t="str">
            <v>OBSERVACIONES ADICIONALES</v>
          </cell>
          <cell r="BK1" t="str">
            <v>LINK SECOP</v>
          </cell>
        </row>
        <row r="2">
          <cell r="A2" t="str">
            <v>DTOR-CPS-001-N-2020</v>
          </cell>
          <cell r="B2" t="str">
            <v>2 NACIONAL</v>
          </cell>
          <cell r="C2" t="str">
            <v>DTOR-CPS-GN-001-20</v>
          </cell>
          <cell r="D2">
            <v>1</v>
          </cell>
          <cell r="E2" t="str">
            <v>OYUELA MARTINEZ CESAR ANDRES</v>
          </cell>
          <cell r="F2">
            <v>43843</v>
          </cell>
          <cell r="G2" t="str">
            <v>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v>
          </cell>
          <cell r="H2" t="str">
            <v>2 CONTRATACIÓN DIRECTA</v>
          </cell>
          <cell r="I2" t="str">
            <v>14 PRESTACIÓN DE SERVICIOS</v>
          </cell>
          <cell r="J2" t="str">
            <v>N/A</v>
          </cell>
          <cell r="K2">
            <v>720</v>
          </cell>
          <cell r="L2">
            <v>1020</v>
          </cell>
          <cell r="N2">
            <v>43843</v>
          </cell>
          <cell r="P2">
            <v>5971344</v>
          </cell>
          <cell r="Q2">
            <v>63296246</v>
          </cell>
          <cell r="S2" t="str">
            <v>1 PERSONA NATURAL</v>
          </cell>
          <cell r="T2" t="str">
            <v>3 CÉDULA DE CIUDADANÍA</v>
          </cell>
          <cell r="U2">
            <v>80184592</v>
          </cell>
          <cell r="V2" t="str">
            <v>N/A</v>
          </cell>
          <cell r="W2" t="str">
            <v>11 NO SE DILIGENCIA INFORMACIÓN PARA ESTE FORMULARIO EN ESTE PERÍODO DE REPORTE</v>
          </cell>
          <cell r="X2" t="str">
            <v>N/A</v>
          </cell>
          <cell r="Y2" t="str">
            <v>OYUELA MARTINEZ CESAR ANDRES</v>
          </cell>
          <cell r="Z2" t="str">
            <v>1 PÓLIZA</v>
          </cell>
          <cell r="AA2" t="str">
            <v>12 SEGUROS DEL ESTADO</v>
          </cell>
          <cell r="AB2" t="str">
            <v>2 CUMPLIMIENTO</v>
          </cell>
          <cell r="AC2">
            <v>43843</v>
          </cell>
          <cell r="AD2" t="str">
            <v>14-46-101036163</v>
          </cell>
          <cell r="AE2" t="str">
            <v>DTOR</v>
          </cell>
          <cell r="AF2" t="str">
            <v>2 SUPERVISOR</v>
          </cell>
          <cell r="AG2" t="str">
            <v>3 CÉDULA DE CIUDADANÍA</v>
          </cell>
          <cell r="AH2">
            <v>40403093</v>
          </cell>
          <cell r="AI2" t="str">
            <v>SANDRA LILIANA PINZÓN</v>
          </cell>
          <cell r="AJ2">
            <v>318</v>
          </cell>
          <cell r="AK2" t="str">
            <v>3 NO PACTADOS</v>
          </cell>
          <cell r="AL2">
            <v>43843</v>
          </cell>
          <cell r="AM2">
            <v>43857</v>
          </cell>
          <cell r="AN2" t="str">
            <v>4 NO SE HA ADICIONADO NI EN VALOR y EN TIEMPO</v>
          </cell>
          <cell r="AO2">
            <v>0</v>
          </cell>
          <cell r="AP2">
            <v>0</v>
          </cell>
          <cell r="AR2">
            <v>0</v>
          </cell>
          <cell r="AT2">
            <v>43843</v>
          </cell>
          <cell r="AU2">
            <v>44165</v>
          </cell>
          <cell r="AW2" t="str">
            <v>2. NO</v>
          </cell>
          <cell r="AZ2" t="str">
            <v>2. NO</v>
          </cell>
          <cell r="BA2">
            <v>0</v>
          </cell>
          <cell r="BE2" t="str">
            <v>2020701501000036E</v>
          </cell>
          <cell r="BF2">
            <v>63296246</v>
          </cell>
          <cell r="BH2" t="str">
            <v>https://community.secop.gov.co/Public/Tendering/ContractNoticePhases/View?PPI=CO1.PPI.5242513&amp;isFromPublicArea=True&amp;isModal=False</v>
          </cell>
          <cell r="BI2" t="str">
            <v>VIGENTE</v>
          </cell>
          <cell r="BK2" t="str">
            <v>https://community.secop.gov.co/Public/Tendering/ContractNoticePhases/View?PPI=CO1.PPI.5242513&amp;isFromPublicArea=True&amp;isModal=False</v>
          </cell>
        </row>
        <row r="3">
          <cell r="A3" t="str">
            <v>DTOR-CPS-002-N-2020</v>
          </cell>
          <cell r="B3" t="str">
            <v>2 NACIONAL</v>
          </cell>
          <cell r="C3" t="str">
            <v>DTOR-CPS-GN-002-20</v>
          </cell>
          <cell r="D3">
            <v>2</v>
          </cell>
          <cell r="E3" t="str">
            <v>VILLABON ROMERO LEIDY YOLIMA</v>
          </cell>
          <cell r="F3">
            <v>43844</v>
          </cell>
          <cell r="G3" t="str">
            <v>Prestación de servicios profesionales y de apoyo a la gestión al área administrativa y financiera de la Dirección territorial Orinoquia, en el proceso de recursos financieros.</v>
          </cell>
          <cell r="H3" t="str">
            <v>2 CONTRATACIÓN DIRECTA</v>
          </cell>
          <cell r="I3" t="str">
            <v>14 PRESTACIÓN DE SERVICIOS</v>
          </cell>
          <cell r="J3" t="str">
            <v>N/A</v>
          </cell>
          <cell r="K3">
            <v>1320</v>
          </cell>
          <cell r="L3">
            <v>3720</v>
          </cell>
          <cell r="N3">
            <v>43844</v>
          </cell>
          <cell r="P3">
            <v>3156754</v>
          </cell>
          <cell r="Q3">
            <v>36302671</v>
          </cell>
          <cell r="S3" t="str">
            <v>1 PERSONA NATURAL</v>
          </cell>
          <cell r="T3" t="str">
            <v>3 CÉDULA DE CIUDADANÍA</v>
          </cell>
          <cell r="U3">
            <v>1123085091</v>
          </cell>
          <cell r="V3" t="str">
            <v>N/A</v>
          </cell>
          <cell r="W3" t="str">
            <v>11 NO SE DILIGENCIA INFORMACIÓN PARA ESTE FORMULARIO EN ESTE PERÍODO DE REPORTE</v>
          </cell>
          <cell r="X3" t="str">
            <v>N/A</v>
          </cell>
          <cell r="Y3" t="str">
            <v>VILLABON ROMERO LEIDY YOLIMA</v>
          </cell>
          <cell r="Z3" t="str">
            <v>1 PÓLIZA</v>
          </cell>
          <cell r="AA3" t="str">
            <v>12 SEGUROS DEL ESTADO</v>
          </cell>
          <cell r="AB3" t="str">
            <v>2 CUMPLIMIENTO</v>
          </cell>
          <cell r="AC3">
            <v>43844</v>
          </cell>
          <cell r="AD3" t="str">
            <v>14-416-10036275</v>
          </cell>
          <cell r="AE3" t="str">
            <v>DTOR</v>
          </cell>
          <cell r="AF3" t="str">
            <v>2 SUPERVISOR</v>
          </cell>
          <cell r="AG3" t="str">
            <v>3 CÉDULA DE CIUDADANÍA</v>
          </cell>
          <cell r="AH3">
            <v>40403093</v>
          </cell>
          <cell r="AI3" t="str">
            <v>SANDRA LILIANA PINZÓN</v>
          </cell>
          <cell r="AJ3">
            <v>345</v>
          </cell>
          <cell r="AK3" t="str">
            <v>3 NO PACTADOS</v>
          </cell>
          <cell r="AL3">
            <v>43844</v>
          </cell>
          <cell r="AM3">
            <v>43852</v>
          </cell>
          <cell r="AN3" t="str">
            <v>4 NO SE HA ADICIONADO NI EN VALOR y EN TIEMPO</v>
          </cell>
          <cell r="AO3">
            <v>0</v>
          </cell>
          <cell r="AP3">
            <v>0</v>
          </cell>
          <cell r="AR3">
            <v>0</v>
          </cell>
          <cell r="AT3">
            <v>43844</v>
          </cell>
          <cell r="AU3">
            <v>44193</v>
          </cell>
          <cell r="AW3" t="str">
            <v>2. NO</v>
          </cell>
          <cell r="AZ3" t="str">
            <v>2. NO</v>
          </cell>
          <cell r="BA3">
            <v>0</v>
          </cell>
          <cell r="BE3" t="str">
            <v>2020701501000037E</v>
          </cell>
          <cell r="BF3">
            <v>36302671</v>
          </cell>
          <cell r="BH3" t="str">
            <v>https://community.secop.gov.co/Public/Tendering/ContractNoticePhases/View?PPI=CO1.PPI.5259966&amp;isFromPublicArea=True&amp;isModal=False</v>
          </cell>
          <cell r="BI3" t="str">
            <v>VIGENTE</v>
          </cell>
          <cell r="BK3" t="str">
            <v>https://community.secop.gov.co/Public/Tendering/ContractNoticePhases/View?PPI=CO1.PPI.5259966&amp;isFromPublicArea=True&amp;isModal=False</v>
          </cell>
        </row>
        <row r="4">
          <cell r="A4" t="str">
            <v>DTOR-CPS-003-N-2020</v>
          </cell>
          <cell r="B4" t="str">
            <v>2 NACIONAL</v>
          </cell>
          <cell r="C4" t="str">
            <v>DTOR-CPS-GN-003-20</v>
          </cell>
          <cell r="D4">
            <v>3</v>
          </cell>
          <cell r="E4" t="str">
            <v>PACANCHIQUE NIÑO YINET PATRICIA</v>
          </cell>
          <cell r="F4">
            <v>43844</v>
          </cell>
          <cell r="G4" t="str">
            <v>Prestación de servicios técnicos y de apoyo a la Oficina administrativa y financiera, en lo relacionado con el inventario y propiedad planta y equipo de la DIRECCIÓN TERRITORIAL ORINOQUIA, así como actividades propias  de recursos físicos.</v>
          </cell>
          <cell r="H4" t="str">
            <v>2 CONTRATACIÓN DIRECTA</v>
          </cell>
          <cell r="I4" t="str">
            <v>14 PRESTACIÓN DE SERVICIOS</v>
          </cell>
          <cell r="J4" t="str">
            <v>N/A</v>
          </cell>
          <cell r="K4">
            <v>1420</v>
          </cell>
          <cell r="L4">
            <v>3820</v>
          </cell>
          <cell r="N4">
            <v>43844</v>
          </cell>
          <cell r="P4">
            <v>2663850</v>
          </cell>
          <cell r="Q4">
            <v>30634275</v>
          </cell>
          <cell r="S4" t="str">
            <v>1 PERSONA NATURAL</v>
          </cell>
          <cell r="T4" t="str">
            <v>3 CÉDULA DE CIUDADANÍA</v>
          </cell>
          <cell r="U4">
            <v>1121843074</v>
          </cell>
          <cell r="V4" t="str">
            <v>N/A</v>
          </cell>
          <cell r="W4" t="str">
            <v>11 NO SE DILIGENCIA INFORMACIÓN PARA ESTE FORMULARIO EN ESTE PERÍODO DE REPORTE</v>
          </cell>
          <cell r="X4" t="str">
            <v>N/A</v>
          </cell>
          <cell r="Y4" t="str">
            <v>PACANCHIQUE NIÑO YINET PATRICIA</v>
          </cell>
          <cell r="Z4" t="str">
            <v>1 PÓLIZA</v>
          </cell>
          <cell r="AA4" t="str">
            <v>12 SEGUROS DEL ESTADO</v>
          </cell>
          <cell r="AB4" t="str">
            <v>2 CUMPLIMIENTO</v>
          </cell>
          <cell r="AC4">
            <v>43844</v>
          </cell>
          <cell r="AD4" t="str">
            <v>14-46-101036270</v>
          </cell>
          <cell r="AE4" t="str">
            <v>DTOR</v>
          </cell>
          <cell r="AF4" t="str">
            <v>2 SUPERVISOR</v>
          </cell>
          <cell r="AG4" t="str">
            <v>3 CÉDULA DE CIUDADANÍA</v>
          </cell>
          <cell r="AH4">
            <v>40403093</v>
          </cell>
          <cell r="AI4" t="str">
            <v>SANDRA LILIANA PINZÓN</v>
          </cell>
          <cell r="AJ4">
            <v>345</v>
          </cell>
          <cell r="AK4" t="str">
            <v>3 NO PACTADOS</v>
          </cell>
          <cell r="AL4">
            <v>43844</v>
          </cell>
          <cell r="AM4">
            <v>43852</v>
          </cell>
          <cell r="AN4" t="str">
            <v>4 NO SE HA ADICIONADO NI EN VALOR y EN TIEMPO</v>
          </cell>
          <cell r="AO4">
            <v>0</v>
          </cell>
          <cell r="AP4">
            <v>0</v>
          </cell>
          <cell r="AR4">
            <v>0</v>
          </cell>
          <cell r="AT4">
            <v>43844</v>
          </cell>
          <cell r="AU4">
            <v>44193</v>
          </cell>
          <cell r="AW4" t="str">
            <v>1. SI</v>
          </cell>
          <cell r="AX4">
            <v>43936</v>
          </cell>
          <cell r="AY4">
            <v>46</v>
          </cell>
          <cell r="AZ4" t="str">
            <v>2. NO</v>
          </cell>
          <cell r="BA4">
            <v>0</v>
          </cell>
          <cell r="BD4" t="str">
            <v>SUSPENSION DE CONTRATO POR 56 DIAS DEL 15 DE ABRIL Y SE REANUDA EL 01 DE JUNIO</v>
          </cell>
          <cell r="BE4" t="str">
            <v>2020701501000038E</v>
          </cell>
          <cell r="BF4">
            <v>30634275</v>
          </cell>
          <cell r="BH4" t="str">
            <v>https://community.secop.gov.co/Public/Tendering/ContractNoticePhases/View?PPI=CO1.PPI.5262188&amp;isFromPublicArea=True&amp;isModal=False</v>
          </cell>
          <cell r="BI4" t="str">
            <v>VIGENTE</v>
          </cell>
          <cell r="BK4" t="str">
            <v>https://community.secop.gov.co/Public/Tendering/ContractNoticePhases/View?PPI=CO1.PPI.5262188&amp;isFromPublicArea=True&amp;isModal=False</v>
          </cell>
        </row>
        <row r="5">
          <cell r="A5" t="str">
            <v>DTOR-CPS-004-N-2020</v>
          </cell>
          <cell r="B5" t="str">
            <v>2 NACIONAL</v>
          </cell>
          <cell r="C5" t="str">
            <v>DTOR-CPS-GN-004-20</v>
          </cell>
          <cell r="D5">
            <v>4</v>
          </cell>
          <cell r="E5" t="str">
            <v>BASTO MONTERO JOHN EDWARD</v>
          </cell>
          <cell r="F5">
            <v>43845</v>
          </cell>
          <cell r="G5" t="str">
            <v>Contrato de Prestación de servicios profesionales como abogado de apoyo a la gestión de procesos de contratación que requiera llevar a cabo la Dirección Territorial Orinoquia.</v>
          </cell>
          <cell r="H5" t="str">
            <v>2 CONTRATACIÓN DIRECTA</v>
          </cell>
          <cell r="I5" t="str">
            <v>14 PRESTACIÓN DE SERVICIOS</v>
          </cell>
          <cell r="J5" t="str">
            <v>N/A</v>
          </cell>
          <cell r="K5">
            <v>4420</v>
          </cell>
          <cell r="L5">
            <v>4020</v>
          </cell>
          <cell r="N5">
            <v>43845</v>
          </cell>
          <cell r="P5">
            <v>3565146</v>
          </cell>
          <cell r="Q5">
            <v>40999179</v>
          </cell>
          <cell r="S5" t="str">
            <v>1 PERSONA NATURAL</v>
          </cell>
          <cell r="T5" t="str">
            <v>3 CÉDULA DE CIUDADANÍA</v>
          </cell>
          <cell r="U5">
            <v>79857013</v>
          </cell>
          <cell r="V5" t="str">
            <v>N/A</v>
          </cell>
          <cell r="W5" t="str">
            <v>11 NO SE DILIGENCIA INFORMACIÓN PARA ESTE FORMULARIO EN ESTE PERÍODO DE REPORTE</v>
          </cell>
          <cell r="X5" t="str">
            <v>N/A</v>
          </cell>
          <cell r="Y5" t="str">
            <v>BASTO MONTERO JOHN EDWARD</v>
          </cell>
          <cell r="Z5" t="str">
            <v>1 PÓLIZA</v>
          </cell>
          <cell r="AA5" t="str">
            <v>12 SEGUROS DEL ESTADO</v>
          </cell>
          <cell r="AB5" t="str">
            <v>2 CUMPLIMIENTO</v>
          </cell>
          <cell r="AC5">
            <v>43845</v>
          </cell>
          <cell r="AD5" t="str">
            <v>14-46-101036324</v>
          </cell>
          <cell r="AE5" t="str">
            <v>DTOR</v>
          </cell>
          <cell r="AF5" t="str">
            <v>2 SUPERVISOR</v>
          </cell>
          <cell r="AG5" t="str">
            <v>3 CÉDULA DE CIUDADANÍA</v>
          </cell>
          <cell r="AH5">
            <v>40403093</v>
          </cell>
          <cell r="AI5" t="str">
            <v>SANDRA LILIANA PINZÓN</v>
          </cell>
          <cell r="AJ5">
            <v>345</v>
          </cell>
          <cell r="AK5" t="str">
            <v>3 NO PACTADOS</v>
          </cell>
          <cell r="AL5">
            <v>43845</v>
          </cell>
          <cell r="AM5">
            <v>43852</v>
          </cell>
          <cell r="AN5" t="str">
            <v>4 NO SE HA ADICIONADO NI EN VALOR y EN TIEMPO</v>
          </cell>
          <cell r="AO5">
            <v>0</v>
          </cell>
          <cell r="AP5">
            <v>0</v>
          </cell>
          <cell r="AR5">
            <v>0</v>
          </cell>
          <cell r="AT5">
            <v>43845</v>
          </cell>
          <cell r="AU5">
            <v>44194</v>
          </cell>
          <cell r="AW5" t="str">
            <v>2. NO</v>
          </cell>
          <cell r="AZ5" t="str">
            <v>2. NO</v>
          </cell>
          <cell r="BA5">
            <v>0</v>
          </cell>
          <cell r="BE5" t="str">
            <v>2020701501000039E</v>
          </cell>
          <cell r="BF5">
            <v>40999179</v>
          </cell>
          <cell r="BH5" t="str">
            <v>https://community.secop.gov.co/Public/Tendering/ContractNoticePhases/View?PPI=CO1.PPI.5280073&amp;isFromPublicArea=True&amp;isModal=False</v>
          </cell>
          <cell r="BI5" t="str">
            <v>VIGENTE</v>
          </cell>
          <cell r="BK5" t="str">
            <v>https://community.secop.gov.co/Public/Tendering/ContractNoticePhases/View?PPI=CO1.PPI.5280073&amp;isFromPublicArea=True&amp;isModal=False</v>
          </cell>
        </row>
        <row r="6">
          <cell r="A6" t="str">
            <v>DTOR-CPS-005-N-2020</v>
          </cell>
          <cell r="B6" t="str">
            <v>2 NACIONAL</v>
          </cell>
          <cell r="C6" t="str">
            <v>DTOR-CPS-GN-005-20</v>
          </cell>
          <cell r="D6">
            <v>5</v>
          </cell>
          <cell r="E6" t="str">
            <v>CALLEJAS AVILA YENY ANDREA</v>
          </cell>
          <cell r="F6">
            <v>43845</v>
          </cell>
          <cell r="G6" t="str">
            <v>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v>
          </cell>
          <cell r="H6" t="str">
            <v>2 CONTRATACIÓN DIRECTA</v>
          </cell>
          <cell r="I6" t="str">
            <v>14 PRESTACIÓN DE SERVICIOS</v>
          </cell>
          <cell r="J6" t="str">
            <v>N/A</v>
          </cell>
          <cell r="K6">
            <v>4320</v>
          </cell>
          <cell r="L6">
            <v>4120</v>
          </cell>
          <cell r="N6">
            <v>43845</v>
          </cell>
          <cell r="P6">
            <v>5397388</v>
          </cell>
          <cell r="Q6">
            <v>62069962</v>
          </cell>
          <cell r="S6" t="str">
            <v>1 PERSONA NATURAL</v>
          </cell>
          <cell r="T6" t="str">
            <v>3 CÉDULA DE CIUDADANÍA</v>
          </cell>
          <cell r="U6">
            <v>1022381132</v>
          </cell>
          <cell r="V6" t="str">
            <v>N/A</v>
          </cell>
          <cell r="W6" t="str">
            <v>11 NO SE DILIGENCIA INFORMACIÓN PARA ESTE FORMULARIO EN ESTE PERÍODO DE REPORTE</v>
          </cell>
          <cell r="X6" t="str">
            <v>N/A</v>
          </cell>
          <cell r="Y6" t="str">
            <v>CALLEJAS AVILA YENY ANDREA</v>
          </cell>
          <cell r="Z6" t="str">
            <v>1 PÓLIZA</v>
          </cell>
          <cell r="AA6" t="str">
            <v>12 SEGUROS DEL ESTADO</v>
          </cell>
          <cell r="AB6" t="str">
            <v>2 CUMPLIMIENTO</v>
          </cell>
          <cell r="AC6">
            <v>43845</v>
          </cell>
          <cell r="AD6" t="str">
            <v>14-46-101036237</v>
          </cell>
          <cell r="AE6" t="str">
            <v>DTOR</v>
          </cell>
          <cell r="AF6" t="str">
            <v>2 SUPERVISOR</v>
          </cell>
          <cell r="AG6" t="str">
            <v>3 CÉDULA DE CIUDADANÍA</v>
          </cell>
          <cell r="AH6">
            <v>40403093</v>
          </cell>
          <cell r="AI6" t="str">
            <v>SANDRA LILIANA PINZÓN</v>
          </cell>
          <cell r="AJ6">
            <v>345</v>
          </cell>
          <cell r="AK6" t="str">
            <v>3 NO PACTADOS</v>
          </cell>
          <cell r="AL6">
            <v>43845</v>
          </cell>
          <cell r="AM6">
            <v>43852</v>
          </cell>
          <cell r="AN6" t="str">
            <v>4 NO SE HA ADICIONADO NI EN VALOR y EN TIEMPO</v>
          </cell>
          <cell r="AO6">
            <v>0</v>
          </cell>
          <cell r="AP6">
            <v>0</v>
          </cell>
          <cell r="AR6">
            <v>0</v>
          </cell>
          <cell r="AT6">
            <v>43845</v>
          </cell>
          <cell r="AU6">
            <v>44194</v>
          </cell>
          <cell r="AW6" t="str">
            <v>2. NO</v>
          </cell>
          <cell r="AZ6" t="str">
            <v>2. NO</v>
          </cell>
          <cell r="BA6">
            <v>0</v>
          </cell>
          <cell r="BE6" t="str">
            <v>2020701501000001E</v>
          </cell>
          <cell r="BF6">
            <v>62069962</v>
          </cell>
          <cell r="BH6" t="str">
            <v>https://community.secop.gov.co/Public/Tendering/ContractNoticePhases/View?PPI=CO1.PPI.5282096&amp;isFromPublicArea=True&amp;isModal=False</v>
          </cell>
          <cell r="BI6" t="str">
            <v>VIGENTE</v>
          </cell>
          <cell r="BK6" t="str">
            <v>https://community.secop.gov.co/Public/Tendering/ContractNoticePhases/View?PPI=CO1.PPI.5282096&amp;isFromPublicArea=True&amp;isModal=False</v>
          </cell>
        </row>
        <row r="7">
          <cell r="A7" t="str">
            <v>DTOR-CPS-006-N-2020</v>
          </cell>
          <cell r="B7" t="str">
            <v>2 NACIONAL</v>
          </cell>
          <cell r="C7" t="str">
            <v>DTOR-CPS-GN-006-20</v>
          </cell>
          <cell r="D7">
            <v>6</v>
          </cell>
          <cell r="E7" t="str">
            <v>ORJUELA PARRADO LINDA ROCIO</v>
          </cell>
          <cell r="F7">
            <v>43845</v>
          </cell>
          <cell r="G7" t="str">
            <v>Prestar los servicios profesionales y de apoyo a la gestión a la Dirección Territorial Orinoquia para la planificación y fortalecimiento del SIRAP Orinoquia y los procesos de declaratoria de Nuevas Áreas priorizados en la Orinoquia para 2020.</v>
          </cell>
          <cell r="H7" t="str">
            <v>2 CONTRATACIÓN DIRECTA</v>
          </cell>
          <cell r="I7" t="str">
            <v>14 PRESTACIÓN DE SERVICIOS</v>
          </cell>
          <cell r="J7" t="str">
            <v>N/A</v>
          </cell>
          <cell r="K7">
            <v>4220</v>
          </cell>
          <cell r="L7">
            <v>4220</v>
          </cell>
          <cell r="N7">
            <v>43845</v>
          </cell>
          <cell r="P7">
            <v>5971344</v>
          </cell>
          <cell r="Q7">
            <v>68670456</v>
          </cell>
          <cell r="S7" t="str">
            <v>1 PERSONA NATURAL</v>
          </cell>
          <cell r="T7" t="str">
            <v>3 CÉDULA DE CIUDADANÍA</v>
          </cell>
          <cell r="U7">
            <v>52015727</v>
          </cell>
          <cell r="V7" t="str">
            <v>N/A</v>
          </cell>
          <cell r="W7" t="str">
            <v>11 NO SE DILIGENCIA INFORMACIÓN PARA ESTE FORMULARIO EN ESTE PERÍODO DE REPORTE</v>
          </cell>
          <cell r="X7" t="str">
            <v>N/A</v>
          </cell>
          <cell r="Y7" t="str">
            <v>ORJUELA PARRADO LINDA ROCIO</v>
          </cell>
          <cell r="Z7" t="str">
            <v>1 PÓLIZA</v>
          </cell>
          <cell r="AA7" t="str">
            <v>12 SEGUROS DEL ESTADO</v>
          </cell>
          <cell r="AB7" t="str">
            <v>2 CUMPLIMIENTO</v>
          </cell>
          <cell r="AC7">
            <v>43845</v>
          </cell>
          <cell r="AD7" t="str">
            <v>14-46-101036335</v>
          </cell>
          <cell r="AE7" t="str">
            <v>DTOR</v>
          </cell>
          <cell r="AF7" t="str">
            <v>2 SUPERVISOR</v>
          </cell>
          <cell r="AG7" t="str">
            <v>3 CÉDULA DE CIUDADANÍA</v>
          </cell>
          <cell r="AH7">
            <v>71709728</v>
          </cell>
          <cell r="AI7" t="str">
            <v>JUAN CARLOS ARIAS GARCIA</v>
          </cell>
          <cell r="AJ7">
            <v>345</v>
          </cell>
          <cell r="AK7" t="str">
            <v>3 NO PACTADOS</v>
          </cell>
          <cell r="AL7">
            <v>43845</v>
          </cell>
          <cell r="AM7">
            <v>43852</v>
          </cell>
          <cell r="AN7" t="str">
            <v>4 NO SE HA ADICIONADO NI EN VALOR y EN TIEMPO</v>
          </cell>
          <cell r="AO7">
            <v>0</v>
          </cell>
          <cell r="AP7">
            <v>0</v>
          </cell>
          <cell r="AR7">
            <v>0</v>
          </cell>
          <cell r="AT7">
            <v>43845</v>
          </cell>
          <cell r="AU7">
            <v>44194</v>
          </cell>
          <cell r="AW7" t="str">
            <v>2. NO</v>
          </cell>
          <cell r="AZ7" t="str">
            <v>2. NO</v>
          </cell>
          <cell r="BA7">
            <v>0</v>
          </cell>
          <cell r="BE7" t="str">
            <v>2020701501000002E</v>
          </cell>
          <cell r="BF7">
            <v>68670456</v>
          </cell>
          <cell r="BH7" t="str">
            <v>https://community.secop.gov.co/Public/Tendering/ContractNoticePhases/View?PPI=CO1.PPI.5282786&amp;isFromPublicArea=True&amp;isModal=False</v>
          </cell>
          <cell r="BI7" t="str">
            <v>VIGENTE</v>
          </cell>
          <cell r="BK7" t="str">
            <v>https://community.secop.gov.co/Public/Tendering/ContractNoticePhases/View?PPI=CO1.PPI.5282786&amp;isFromPublicArea=True&amp;isModal=False</v>
          </cell>
        </row>
        <row r="8">
          <cell r="A8" t="str">
            <v>DTOR-CPS-007-N-2020</v>
          </cell>
          <cell r="B8" t="str">
            <v>2 NACIONAL</v>
          </cell>
          <cell r="C8" t="str">
            <v>DTOR-CPS-GN-007-20</v>
          </cell>
          <cell r="D8">
            <v>7</v>
          </cell>
          <cell r="E8" t="str">
            <v>PRIETO CRUZ ADRIANA</v>
          </cell>
          <cell r="F8">
            <v>43845</v>
          </cell>
          <cell r="G8" t="str">
            <v>Prestación de servicios profesionales para la gestión y la implementación de proyectos de cooperación en articulación intra e interinstitucional, para el manejo efectivo de las áreas protegidas en la Dirección Territorial Orinoquia y la consolidación del SIRAP Orinoquia.</v>
          </cell>
          <cell r="H8" t="str">
            <v>2 CONTRATACIÓN DIRECTA</v>
          </cell>
          <cell r="I8" t="str">
            <v>14 PRESTACIÓN DE SERVICIOS</v>
          </cell>
          <cell r="J8" t="str">
            <v>N/A</v>
          </cell>
          <cell r="K8">
            <v>4120</v>
          </cell>
          <cell r="L8">
            <v>4320</v>
          </cell>
          <cell r="N8">
            <v>43845</v>
          </cell>
          <cell r="P8">
            <v>6313509</v>
          </cell>
          <cell r="Q8">
            <v>72605354</v>
          </cell>
          <cell r="S8" t="str">
            <v>1 PERSONA NATURAL</v>
          </cell>
          <cell r="T8" t="str">
            <v>3 CÉDULA DE CIUDADANÍA</v>
          </cell>
          <cell r="U8">
            <v>51891660</v>
          </cell>
          <cell r="V8" t="str">
            <v>N/A</v>
          </cell>
          <cell r="W8" t="str">
            <v>11 NO SE DILIGENCIA INFORMACIÓN PARA ESTE FORMULARIO EN ESTE PERÍODO DE REPORTE</v>
          </cell>
          <cell r="X8" t="str">
            <v>N/A</v>
          </cell>
          <cell r="Y8" t="str">
            <v>PRIETO CRUZ ADRIANA</v>
          </cell>
          <cell r="Z8" t="str">
            <v>1 PÓLIZA</v>
          </cell>
          <cell r="AA8" t="str">
            <v>12 SEGUROS DEL ESTADO</v>
          </cell>
          <cell r="AB8" t="str">
            <v>2 CUMPLIMIENTO</v>
          </cell>
          <cell r="AC8">
            <v>43845</v>
          </cell>
          <cell r="AD8" t="str">
            <v>14-416-10103632</v>
          </cell>
          <cell r="AE8" t="str">
            <v>DTOR</v>
          </cell>
          <cell r="AF8" t="str">
            <v>2 SUPERVISOR</v>
          </cell>
          <cell r="AG8" t="str">
            <v>3 CÉDULA DE CIUDADANÍA</v>
          </cell>
          <cell r="AH8">
            <v>71709728</v>
          </cell>
          <cell r="AI8" t="str">
            <v>JUAN CARLOS ARIAS GARCIA</v>
          </cell>
          <cell r="AJ8">
            <v>345</v>
          </cell>
          <cell r="AK8" t="str">
            <v>3 NO PACTADOS</v>
          </cell>
          <cell r="AL8">
            <v>43845</v>
          </cell>
          <cell r="AM8">
            <v>43852</v>
          </cell>
          <cell r="AN8" t="str">
            <v>4 NO SE HA ADICIONADO NI EN VALOR y EN TIEMPO</v>
          </cell>
          <cell r="AO8">
            <v>0</v>
          </cell>
          <cell r="AP8">
            <v>0</v>
          </cell>
          <cell r="AR8">
            <v>0</v>
          </cell>
          <cell r="AT8">
            <v>43845</v>
          </cell>
          <cell r="AU8">
            <v>44194</v>
          </cell>
          <cell r="AW8" t="str">
            <v>2. NO</v>
          </cell>
          <cell r="AZ8" t="str">
            <v>2. NO</v>
          </cell>
          <cell r="BA8">
            <v>0</v>
          </cell>
          <cell r="BE8" t="str">
            <v>2020701501000003E</v>
          </cell>
          <cell r="BF8">
            <v>72605354</v>
          </cell>
          <cell r="BH8" t="str">
            <v>https://community.secop.gov.co/Public/Tendering/ContractNoticePhases/View?PPI=CO1.PPI.5283846&amp;isFromPublicArea=True&amp;isModal=False</v>
          </cell>
          <cell r="BI8" t="str">
            <v>VIGENTE</v>
          </cell>
          <cell r="BK8" t="str">
            <v>https://community.secop.gov.co/Public/Tendering/ContractNoticePhases/View?PPI=CO1.PPI.5283846&amp;isFromPublicArea=True&amp;isModal=False</v>
          </cell>
        </row>
        <row r="9">
          <cell r="A9" t="str">
            <v>DTOR-CPS-008-N-2020</v>
          </cell>
          <cell r="B9" t="str">
            <v>2 NACIONAL</v>
          </cell>
          <cell r="C9" t="str">
            <v>DTOR-CPS-GN-008-20</v>
          </cell>
          <cell r="D9">
            <v>8</v>
          </cell>
          <cell r="E9" t="str">
            <v>HIDALGO PINEDA MARÍA ALEJANDRA</v>
          </cell>
          <cell r="F9">
            <v>43846</v>
          </cell>
          <cell r="G9" t="str">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ell>
          <cell r="H9" t="str">
            <v>2 CONTRATACIÓN DIRECTA</v>
          </cell>
          <cell r="I9" t="str">
            <v>14 PRESTACIÓN DE SERVICIOS</v>
          </cell>
          <cell r="J9" t="str">
            <v>N/A</v>
          </cell>
          <cell r="K9">
            <v>3920</v>
          </cell>
          <cell r="L9">
            <v>4520</v>
          </cell>
          <cell r="N9">
            <v>43846</v>
          </cell>
          <cell r="P9">
            <v>3852124</v>
          </cell>
          <cell r="Q9">
            <v>23112744</v>
          </cell>
          <cell r="S9" t="str">
            <v>1 PERSONA NATURAL</v>
          </cell>
          <cell r="T9" t="str">
            <v>3 CÉDULA DE CIUDADANÍA</v>
          </cell>
          <cell r="U9">
            <v>1069490668</v>
          </cell>
          <cell r="V9" t="str">
            <v>N/A</v>
          </cell>
          <cell r="W9" t="str">
            <v>11 NO SE DILIGENCIA INFORMACIÓN PARA ESTE FORMULARIO EN ESTE PERÍODO DE REPORTE</v>
          </cell>
          <cell r="X9" t="str">
            <v>N/A</v>
          </cell>
          <cell r="Y9" t="str">
            <v>HIDALGO PINEDA MARÍA ALEJANDRA</v>
          </cell>
          <cell r="Z9" t="str">
            <v>1 PÓLIZA</v>
          </cell>
          <cell r="AA9" t="str">
            <v>12 SEGUROS DEL ESTADO</v>
          </cell>
          <cell r="AB9" t="str">
            <v>2 CUMPLIMIENTO</v>
          </cell>
          <cell r="AC9">
            <v>43846</v>
          </cell>
          <cell r="AD9" t="str">
            <v>14-46-101036413</v>
          </cell>
          <cell r="AE9" t="str">
            <v>PNN TUPARRO</v>
          </cell>
          <cell r="AF9" t="str">
            <v>2 SUPERVISOR</v>
          </cell>
          <cell r="AG9" t="str">
            <v>3 CÉDULA DE CIUDADANÍA</v>
          </cell>
          <cell r="AH9">
            <v>80435324</v>
          </cell>
          <cell r="AI9" t="str">
            <v>HENRY PINZON BENAVIDES</v>
          </cell>
          <cell r="AJ9">
            <v>180</v>
          </cell>
          <cell r="AK9" t="str">
            <v>3 NO PACTADOS</v>
          </cell>
          <cell r="AL9">
            <v>43846</v>
          </cell>
          <cell r="AM9">
            <v>43852</v>
          </cell>
          <cell r="AN9" t="str">
            <v>4 NO SE HA ADICIONADO NI EN VALOR y EN TIEMPO</v>
          </cell>
          <cell r="AO9">
            <v>0</v>
          </cell>
          <cell r="AP9">
            <v>0</v>
          </cell>
          <cell r="AR9">
            <v>0</v>
          </cell>
          <cell r="AT9">
            <v>43846</v>
          </cell>
          <cell r="AU9">
            <v>44027</v>
          </cell>
          <cell r="AW9" t="str">
            <v>2. NO</v>
          </cell>
          <cell r="AZ9" t="str">
            <v>2. NO</v>
          </cell>
          <cell r="BA9">
            <v>0</v>
          </cell>
          <cell r="BE9" t="str">
            <v>2020701501000004E</v>
          </cell>
          <cell r="BF9">
            <v>23112744</v>
          </cell>
          <cell r="BH9" t="str">
            <v>https://community.secop.gov.co/Public/Tendering/ContractNoticePhases/View?PPI=CO1.PPI.5296268&amp;isFromPublicArea=True&amp;isModal=False</v>
          </cell>
          <cell r="BI9" t="str">
            <v>VIGENTE</v>
          </cell>
          <cell r="BK9" t="str">
            <v>https://community.secop.gov.co/Public/Tendering/ContractNoticePhases/View?PPI=CO1.PPI.5296268&amp;isFromPublicArea=True&amp;isModal=False</v>
          </cell>
        </row>
        <row r="10">
          <cell r="A10" t="str">
            <v>DTOR-CPS-009-N-2020</v>
          </cell>
          <cell r="B10" t="str">
            <v>2 NACIONAL</v>
          </cell>
          <cell r="C10" t="str">
            <v>DTOR-CPS-GN-009-20</v>
          </cell>
          <cell r="D10">
            <v>9</v>
          </cell>
          <cell r="E10" t="str">
            <v>DERLY JOHANA CALLEJAS AVILA</v>
          </cell>
          <cell r="F10">
            <v>43846</v>
          </cell>
          <cell r="G10" t="str">
            <v>Prestación de servicios técnicos y de apoyo en la implementación de las acciones priorizadas para el fortalecimiento del proceso de direccionamiento estratégico a partir del Modelo Integrado de Planeación y Gestión para la Dirección Territorial Orinoquia</v>
          </cell>
          <cell r="H10" t="str">
            <v>2 CONTRATACIÓN DIRECTA</v>
          </cell>
          <cell r="I10" t="str">
            <v>14 PRESTACIÓN DE SERVICIOS</v>
          </cell>
          <cell r="J10" t="str">
            <v>N/A</v>
          </cell>
          <cell r="K10">
            <v>5120</v>
          </cell>
          <cell r="L10">
            <v>4620</v>
          </cell>
          <cell r="N10">
            <v>43846</v>
          </cell>
          <cell r="P10">
            <v>2663850</v>
          </cell>
          <cell r="Q10">
            <v>30634275</v>
          </cell>
          <cell r="S10" t="str">
            <v>1 PERSONA NATURAL</v>
          </cell>
          <cell r="T10" t="str">
            <v>3 CÉDULA DE CIUDADANÍA</v>
          </cell>
          <cell r="U10">
            <v>1124191477</v>
          </cell>
          <cell r="V10" t="str">
            <v>N/A</v>
          </cell>
          <cell r="W10" t="str">
            <v>11 NO SE DILIGENCIA INFORMACIÓN PARA ESTE FORMULARIO EN ESTE PERÍODO DE REPORTE</v>
          </cell>
          <cell r="X10" t="str">
            <v>N/A</v>
          </cell>
          <cell r="Y10" t="str">
            <v>DERLY JOHANA CALLEJAS AVILA</v>
          </cell>
          <cell r="Z10" t="str">
            <v>1 PÓLIZA</v>
          </cell>
          <cell r="AA10" t="str">
            <v>12 SEGUROS DEL ESTADO</v>
          </cell>
          <cell r="AB10" t="str">
            <v>2 CUMPLIMIENTO</v>
          </cell>
          <cell r="AC10">
            <v>43846</v>
          </cell>
          <cell r="AD10" t="str">
            <v>14-46-101036415</v>
          </cell>
          <cell r="AE10" t="str">
            <v>DTOR</v>
          </cell>
          <cell r="AF10" t="str">
            <v>2 SUPERVISOR</v>
          </cell>
          <cell r="AG10" t="str">
            <v>3 CÉDULA DE CIUDADANÍA</v>
          </cell>
          <cell r="AH10">
            <v>40403093</v>
          </cell>
          <cell r="AI10" t="str">
            <v>SANDRA LILIANA PINZÓN</v>
          </cell>
          <cell r="AJ10">
            <v>345</v>
          </cell>
          <cell r="AK10" t="str">
            <v>3 NO PACTADOS</v>
          </cell>
          <cell r="AL10">
            <v>43846</v>
          </cell>
          <cell r="AM10">
            <v>43852</v>
          </cell>
          <cell r="AN10" t="str">
            <v>4 NO SE HA ADICIONADO NI EN VALOR y EN TIEMPO</v>
          </cell>
          <cell r="AO10">
            <v>0</v>
          </cell>
          <cell r="AP10">
            <v>0</v>
          </cell>
          <cell r="AR10">
            <v>0</v>
          </cell>
          <cell r="AT10">
            <v>43846</v>
          </cell>
          <cell r="AU10">
            <v>44195</v>
          </cell>
          <cell r="AW10" t="str">
            <v>2. NO</v>
          </cell>
          <cell r="AZ10" t="str">
            <v>2. NO</v>
          </cell>
          <cell r="BA10">
            <v>0</v>
          </cell>
          <cell r="BE10" t="str">
            <v>2020701501000040E</v>
          </cell>
          <cell r="BF10">
            <v>30634275</v>
          </cell>
          <cell r="BH10" t="str">
            <v>https://community.secop.gov.co/Public/Tendering/ContractNoticePhases/View?PPI=CO1.PPI.5299387&amp;isFromPublicArea=True&amp;isModal=False</v>
          </cell>
          <cell r="BI10" t="str">
            <v>VIGENTE</v>
          </cell>
          <cell r="BK10" t="str">
            <v>https://community.secop.gov.co/Public/Tendering/ContractNoticePhases/View?PPI=CO1.PPI.5299387&amp;isFromPublicArea=True&amp;isModal=False</v>
          </cell>
        </row>
        <row r="11">
          <cell r="A11" t="str">
            <v>DTOR-CPS-010-N-2020</v>
          </cell>
          <cell r="B11" t="str">
            <v>2 NACIONAL</v>
          </cell>
          <cell r="C11" t="str">
            <v>DTOR-CPS-GN-010-20</v>
          </cell>
          <cell r="D11">
            <v>10</v>
          </cell>
          <cell r="E11" t="str">
            <v>HERNANDEZ CASTAÑO JORGE ALBERTO</v>
          </cell>
          <cell r="F11">
            <v>43846</v>
          </cell>
          <cell r="G11" t="str">
            <v>Prestación de servicios profesionales y de apoyo a la gestión para el análisis y administración de la información espacial encaminada a mejorar el manejo efectivo de las Áreas Protegidas de la Dirección Territorial Orinoquia.</v>
          </cell>
          <cell r="H11" t="str">
            <v>2 CONTRATACIÓN DIRECTA</v>
          </cell>
          <cell r="I11" t="str">
            <v>14 PRESTACIÓN DE SERVICIOS</v>
          </cell>
          <cell r="J11" t="str">
            <v>N/A</v>
          </cell>
          <cell r="K11">
            <v>5320</v>
          </cell>
          <cell r="L11">
            <v>4820</v>
          </cell>
          <cell r="N11">
            <v>43846</v>
          </cell>
          <cell r="P11">
            <v>4426079</v>
          </cell>
          <cell r="Q11">
            <v>50899909</v>
          </cell>
          <cell r="S11" t="str">
            <v>1 PERSONA NATURAL</v>
          </cell>
          <cell r="T11" t="str">
            <v>3 CÉDULA DE CIUDADANÍA</v>
          </cell>
          <cell r="U11">
            <v>1120356062</v>
          </cell>
          <cell r="V11" t="str">
            <v>N/A</v>
          </cell>
          <cell r="W11" t="str">
            <v>11 NO SE DILIGENCIA INFORMACIÓN PARA ESTE FORMULARIO EN ESTE PERÍODO DE REPORTE</v>
          </cell>
          <cell r="X11" t="str">
            <v>N/A</v>
          </cell>
          <cell r="Y11" t="str">
            <v>HERNANDEZ CASTAÑO JORGE ALBERTO</v>
          </cell>
          <cell r="Z11" t="str">
            <v>1 PÓLIZA</v>
          </cell>
          <cell r="AA11" t="str">
            <v>12 SEGUROS DEL ESTADO</v>
          </cell>
          <cell r="AB11" t="str">
            <v>2 CUMPLIMIENTO</v>
          </cell>
          <cell r="AC11">
            <v>43846</v>
          </cell>
          <cell r="AD11" t="str">
            <v>14-46-101036442</v>
          </cell>
          <cell r="AE11" t="str">
            <v>DTOR</v>
          </cell>
          <cell r="AF11" t="str">
            <v>2 SUPERVISOR</v>
          </cell>
          <cell r="AG11" t="str">
            <v>3 CÉDULA DE CIUDADANÍA</v>
          </cell>
          <cell r="AH11">
            <v>71709728</v>
          </cell>
          <cell r="AI11" t="str">
            <v>JUAN CARLOS ARIAS GARCIA</v>
          </cell>
          <cell r="AJ11">
            <v>345</v>
          </cell>
          <cell r="AK11" t="str">
            <v>3 NO PACTADOS</v>
          </cell>
          <cell r="AL11">
            <v>43846</v>
          </cell>
          <cell r="AM11">
            <v>43852</v>
          </cell>
          <cell r="AN11" t="str">
            <v>4 NO SE HA ADICIONADO NI EN VALOR y EN TIEMPO</v>
          </cell>
          <cell r="AO11">
            <v>0</v>
          </cell>
          <cell r="AP11">
            <v>0</v>
          </cell>
          <cell r="AR11">
            <v>0</v>
          </cell>
          <cell r="AT11">
            <v>43846</v>
          </cell>
          <cell r="AU11">
            <v>44195</v>
          </cell>
          <cell r="AW11" t="str">
            <v>2. NO</v>
          </cell>
          <cell r="AZ11" t="str">
            <v>2. NO</v>
          </cell>
          <cell r="BA11">
            <v>0</v>
          </cell>
          <cell r="BE11" t="str">
            <v>2020701501000005E</v>
          </cell>
          <cell r="BF11">
            <v>50899909</v>
          </cell>
          <cell r="BH11" t="str">
            <v>https://community.secop.gov.co/Public/Tendering/ContractNoticePhases/View?PPI=CO1.PPI.5301077&amp;isFromPublicArea=True&amp;isModal=False</v>
          </cell>
          <cell r="BI11" t="str">
            <v>VIGENTE</v>
          </cell>
          <cell r="BK11" t="str">
            <v>https://community.secop.gov.co/Public/Tendering/ContractNoticePhases/View?PPI=CO1.PPI.5301077&amp;isFromPublicArea=True&amp;isModal=False</v>
          </cell>
        </row>
        <row r="12">
          <cell r="A12" t="str">
            <v>DTOR-CPS-011-N-2020</v>
          </cell>
          <cell r="B12" t="str">
            <v>2 NACIONAL</v>
          </cell>
          <cell r="C12" t="str">
            <v>DTOR-CPS-GN-011-20</v>
          </cell>
          <cell r="D12">
            <v>11</v>
          </cell>
          <cell r="E12" t="str">
            <v>PERALTA CARDOSO YANETH</v>
          </cell>
          <cell r="F12">
            <v>43846</v>
          </cell>
          <cell r="G12" t="str">
            <v>Prestación de servicios profesionales para el acompañamiento en la implementación y evaluación del Plan de Ordenamiento Ecoturístico de las áreas protegidas asignadas a la DTOR</v>
          </cell>
          <cell r="H12" t="str">
            <v>2 CONTRATACIÓN DIRECTA</v>
          </cell>
          <cell r="I12" t="str">
            <v>14 PRESTACIÓN DE SERVICIOS</v>
          </cell>
          <cell r="J12" t="str">
            <v>N/A</v>
          </cell>
          <cell r="K12">
            <v>5220</v>
          </cell>
          <cell r="L12">
            <v>4720</v>
          </cell>
          <cell r="N12">
            <v>43846</v>
          </cell>
          <cell r="P12">
            <v>3565146</v>
          </cell>
          <cell r="Q12">
            <v>40999179</v>
          </cell>
          <cell r="S12" t="str">
            <v>1 PERSONA NATURAL</v>
          </cell>
          <cell r="T12" t="str">
            <v>3 CÉDULA DE CIUDADANÍA</v>
          </cell>
          <cell r="U12">
            <v>52470925</v>
          </cell>
          <cell r="V12" t="str">
            <v>N/A</v>
          </cell>
          <cell r="W12" t="str">
            <v>11 NO SE DILIGENCIA INFORMACIÓN PARA ESTE FORMULARIO EN ESTE PERÍODO DE REPORTE</v>
          </cell>
          <cell r="X12" t="str">
            <v>N/A</v>
          </cell>
          <cell r="Y12" t="str">
            <v>PERALTA CARDOSO YANETH</v>
          </cell>
          <cell r="Z12" t="str">
            <v>1 PÓLIZA</v>
          </cell>
          <cell r="AA12" t="str">
            <v>12 SEGUROS DEL ESTADO</v>
          </cell>
          <cell r="AB12" t="str">
            <v>2 CUMPLIMIENTO</v>
          </cell>
          <cell r="AC12">
            <v>43846</v>
          </cell>
          <cell r="AD12" t="str">
            <v>14-46-101036443</v>
          </cell>
          <cell r="AE12" t="str">
            <v>DTOR</v>
          </cell>
          <cell r="AF12" t="str">
            <v>2 SUPERVISOR</v>
          </cell>
          <cell r="AG12" t="str">
            <v>3 CÉDULA DE CIUDADANÍA</v>
          </cell>
          <cell r="AH12">
            <v>71709728</v>
          </cell>
          <cell r="AI12" t="str">
            <v>JUAN CARLOS ARIAS GARCIA</v>
          </cell>
          <cell r="AJ12">
            <v>345</v>
          </cell>
          <cell r="AK12" t="str">
            <v>3 NO PACTADOS</v>
          </cell>
          <cell r="AL12">
            <v>43846</v>
          </cell>
          <cell r="AM12">
            <v>43852</v>
          </cell>
          <cell r="AN12" t="str">
            <v>4 NO SE HA ADICIONADO NI EN VALOR y EN TIEMPO</v>
          </cell>
          <cell r="AO12">
            <v>0</v>
          </cell>
          <cell r="AP12">
            <v>0</v>
          </cell>
          <cell r="AR12">
            <v>0</v>
          </cell>
          <cell r="AT12">
            <v>43846</v>
          </cell>
          <cell r="AU12">
            <v>44195</v>
          </cell>
          <cell r="AW12" t="str">
            <v>2. NO</v>
          </cell>
          <cell r="AZ12" t="str">
            <v>2. NO</v>
          </cell>
          <cell r="BA12">
            <v>0</v>
          </cell>
          <cell r="BE12" t="str">
            <v>2020701501000006E</v>
          </cell>
          <cell r="BF12">
            <v>40999179</v>
          </cell>
          <cell r="BH12" t="str">
            <v>https://community.secop.gov.co/Public/Tendering/ContractNoticePhases/View?PPI=CO1.PPI.5303043&amp;isFromPublicArea=True&amp;isModal=False</v>
          </cell>
          <cell r="BI12" t="str">
            <v>VIGENTE</v>
          </cell>
          <cell r="BK12" t="str">
            <v>https://community.secop.gov.co/Public/Tendering/ContractNoticePhases/View?PPI=CO1.PPI.5303043&amp;isFromPublicArea=True&amp;isModal=False</v>
          </cell>
        </row>
        <row r="13">
          <cell r="A13" t="str">
            <v>DTOR-CPS-012-N-2020</v>
          </cell>
          <cell r="B13" t="str">
            <v>2 NACIONAL</v>
          </cell>
          <cell r="C13" t="str">
            <v>DTOR-CPS-GN-012-20</v>
          </cell>
          <cell r="D13">
            <v>12</v>
          </cell>
          <cell r="E13" t="str">
            <v>MANRIQUE FIERRO CARLOS AUGUSTO</v>
          </cell>
          <cell r="F13">
            <v>43846</v>
          </cell>
          <cell r="G13" t="str">
            <v>Prestación de servicios profesionales para orientar la implementación de los procesos enmarcados en la línea estrategia de Uso, Ocupación y Tenencia y en Sistemas Sostenibles para la Conservación en la Dirección Territorial Orinoquia.</v>
          </cell>
          <cell r="H13" t="str">
            <v>2 CONTRATACIÓN DIRECTA</v>
          </cell>
          <cell r="I13" t="str">
            <v>14 PRESTACIÓN DE SERVICIOS</v>
          </cell>
          <cell r="J13" t="str">
            <v>N/A</v>
          </cell>
          <cell r="K13">
            <v>5420</v>
          </cell>
          <cell r="L13">
            <v>4920</v>
          </cell>
          <cell r="N13">
            <v>43846</v>
          </cell>
          <cell r="P13">
            <v>4823432</v>
          </cell>
          <cell r="Q13">
            <v>55469468</v>
          </cell>
          <cell r="S13" t="str">
            <v>1 PERSONA NATURAL</v>
          </cell>
          <cell r="T13" t="str">
            <v>3 CÉDULA DE CIUDADANÍA</v>
          </cell>
          <cell r="U13">
            <v>16187735</v>
          </cell>
          <cell r="V13" t="str">
            <v>N/A</v>
          </cell>
          <cell r="W13" t="str">
            <v>11 NO SE DILIGENCIA INFORMACIÓN PARA ESTE FORMULARIO EN ESTE PERÍODO DE REPORTE</v>
          </cell>
          <cell r="X13" t="str">
            <v>N/A</v>
          </cell>
          <cell r="Y13" t="str">
            <v>MANRIQUE FIERRO CARLOS AUGUSTO</v>
          </cell>
          <cell r="Z13" t="str">
            <v>1 PÓLIZA</v>
          </cell>
          <cell r="AA13" t="str">
            <v>12 SEGUROS DEL ESTADO</v>
          </cell>
          <cell r="AB13" t="str">
            <v>2 CUMPLIMIENTO</v>
          </cell>
          <cell r="AC13">
            <v>43846</v>
          </cell>
          <cell r="AD13" t="str">
            <v>14-46-101036445</v>
          </cell>
          <cell r="AE13" t="str">
            <v>DTOR</v>
          </cell>
          <cell r="AF13" t="str">
            <v>2 SUPERVISOR</v>
          </cell>
          <cell r="AG13" t="str">
            <v>3 CÉDULA DE CIUDADANÍA</v>
          </cell>
          <cell r="AH13">
            <v>71709728</v>
          </cell>
          <cell r="AI13" t="str">
            <v>JUAN CARLOS ARIAS GARCIA</v>
          </cell>
          <cell r="AJ13">
            <v>345</v>
          </cell>
          <cell r="AK13" t="str">
            <v>3 NO PACTADOS</v>
          </cell>
          <cell r="AL13">
            <v>43846</v>
          </cell>
          <cell r="AM13">
            <v>43852</v>
          </cell>
          <cell r="AN13" t="str">
            <v>4 NO SE HA ADICIONADO NI EN VALOR y EN TIEMPO</v>
          </cell>
          <cell r="AO13">
            <v>0</v>
          </cell>
          <cell r="AP13">
            <v>0</v>
          </cell>
          <cell r="AR13">
            <v>0</v>
          </cell>
          <cell r="AT13">
            <v>43846</v>
          </cell>
          <cell r="AU13">
            <v>44195</v>
          </cell>
          <cell r="AW13" t="str">
            <v>2. NO</v>
          </cell>
          <cell r="AZ13" t="str">
            <v>2. NO</v>
          </cell>
          <cell r="BA13">
            <v>0</v>
          </cell>
          <cell r="BE13" t="str">
            <v>2020701501000007E</v>
          </cell>
          <cell r="BF13">
            <v>55469468</v>
          </cell>
          <cell r="BH13" t="str">
            <v>https://community.secop.gov.co/Public/Tendering/ContractNoticePhases/View?PPI=CO1.PPI.5304279&amp;isFromPublicArea=True&amp;isModal=False</v>
          </cell>
          <cell r="BI13" t="str">
            <v>VIGENTE</v>
          </cell>
          <cell r="BK13" t="str">
            <v>https://community.secop.gov.co/Public/Tendering/ContractNoticePhases/View?PPI=CO1.PPI.5304279&amp;isFromPublicArea=True&amp;isModal=False</v>
          </cell>
        </row>
        <row r="14">
          <cell r="A14" t="str">
            <v>DTOR-CPS-013-N-2020</v>
          </cell>
          <cell r="B14" t="str">
            <v>2 NACIONAL</v>
          </cell>
          <cell r="C14" t="str">
            <v>DTOR-CPS-GN-013-20</v>
          </cell>
          <cell r="D14">
            <v>13</v>
          </cell>
          <cell r="E14" t="str">
            <v>FALLA TOVAR MABY KATERIN</v>
          </cell>
          <cell r="F14">
            <v>43847</v>
          </cell>
          <cell r="G14" t="str">
            <v>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v>
          </cell>
          <cell r="H14" t="str">
            <v>2 CONTRATACIÓN DIRECTA</v>
          </cell>
          <cell r="I14" t="str">
            <v>14 PRESTACIÓN DE SERVICIOS</v>
          </cell>
          <cell r="J14" t="str">
            <v>N/A</v>
          </cell>
          <cell r="K14">
            <v>6420</v>
          </cell>
          <cell r="L14">
            <v>5020</v>
          </cell>
          <cell r="N14">
            <v>43847</v>
          </cell>
          <cell r="P14">
            <v>3565146</v>
          </cell>
          <cell r="Q14">
            <v>40880341</v>
          </cell>
          <cell r="S14" t="str">
            <v>1 PERSONA NATURAL</v>
          </cell>
          <cell r="T14" t="str">
            <v>3 CÉDULA DE CIUDADANÍA</v>
          </cell>
          <cell r="U14">
            <v>1075254147</v>
          </cell>
          <cell r="V14" t="str">
            <v>N/A</v>
          </cell>
          <cell r="W14" t="str">
            <v>11 NO SE DILIGENCIA INFORMACIÓN PARA ESTE FORMULARIO EN ESTE PERÍODO DE REPORTE</v>
          </cell>
          <cell r="X14" t="str">
            <v>N/A</v>
          </cell>
          <cell r="Y14" t="str">
            <v>FALLA TOVAR MABY KATERIN</v>
          </cell>
          <cell r="Z14" t="str">
            <v>1 PÓLIZA</v>
          </cell>
          <cell r="AA14" t="str">
            <v>12 SEGUROS DEL ESTADO</v>
          </cell>
          <cell r="AB14" t="str">
            <v>2 CUMPLIMIENTO</v>
          </cell>
          <cell r="AC14">
            <v>43847</v>
          </cell>
          <cell r="AD14" t="str">
            <v>14-46-101036502</v>
          </cell>
          <cell r="AE14" t="str">
            <v>PNN Cordillera de los Picachos</v>
          </cell>
          <cell r="AF14" t="str">
            <v>2 SUPERVISOR</v>
          </cell>
          <cell r="AG14" t="str">
            <v>3 CÉDULA DE CIUDADANÍA</v>
          </cell>
          <cell r="AH14">
            <v>52423663</v>
          </cell>
          <cell r="AI14" t="str">
            <v>LUZ ADRIANA MALAVER ROJAS</v>
          </cell>
          <cell r="AJ14">
            <v>344</v>
          </cell>
          <cell r="AK14" t="str">
            <v>3 NO PACTADOS</v>
          </cell>
          <cell r="AL14">
            <v>43847</v>
          </cell>
          <cell r="AM14">
            <v>43852</v>
          </cell>
          <cell r="AN14" t="str">
            <v>4 NO SE HA ADICIONADO NI EN VALOR y EN TIEMPO</v>
          </cell>
          <cell r="AO14">
            <v>0</v>
          </cell>
          <cell r="AP14">
            <v>0</v>
          </cell>
          <cell r="AR14">
            <v>0</v>
          </cell>
          <cell r="AT14">
            <v>43847</v>
          </cell>
          <cell r="AU14">
            <v>44195</v>
          </cell>
          <cell r="AW14" t="str">
            <v>2. NO</v>
          </cell>
          <cell r="AZ14" t="str">
            <v>2. NO</v>
          </cell>
          <cell r="BA14">
            <v>0</v>
          </cell>
          <cell r="BE14" t="str">
            <v>2020701501000008E</v>
          </cell>
          <cell r="BF14">
            <v>40880341</v>
          </cell>
          <cell r="BH14" t="str">
            <v>https://community.secop.gov.co/Public/Tendering/ContractNoticePhases/View?PPI=CO1.PPI.5318922&amp;isFromPublicArea=True&amp;isModal=False</v>
          </cell>
          <cell r="BI14" t="str">
            <v>VIGENTE</v>
          </cell>
          <cell r="BK14" t="str">
            <v>https://community.secop.gov.co/Public/Tendering/ContractNoticePhases/View?PPI=CO1.PPI.5318922&amp;isFromPublicArea=True&amp;isModal=False</v>
          </cell>
        </row>
        <row r="15">
          <cell r="A15" t="str">
            <v>DTOR-CPS-014-N-2020</v>
          </cell>
          <cell r="B15" t="str">
            <v>2 NACIONAL</v>
          </cell>
          <cell r="C15" t="str">
            <v>DTOR-CPS-GN-014-20</v>
          </cell>
          <cell r="D15">
            <v>14</v>
          </cell>
          <cell r="E15" t="str">
            <v>BEDOYA GUZMAN GEINER ANDREI</v>
          </cell>
          <cell r="F15">
            <v>43847</v>
          </cell>
          <cell r="G15" t="str">
            <v>Prestación de servicios profesionales y de apoyo a la gestión para la efectiva articulación social e institucional que permita avanzar en el logro de la función amortiguadora de conformidad de las metas 3.1. y 3.2. del plan de manejo del parque.</v>
          </cell>
          <cell r="H15" t="str">
            <v>2 CONTRATACIÓN DIRECTA</v>
          </cell>
          <cell r="I15" t="str">
            <v>14 PRESTACIÓN DE SERVICIOS</v>
          </cell>
          <cell r="J15" t="str">
            <v>N/A</v>
          </cell>
          <cell r="K15">
            <v>6520</v>
          </cell>
          <cell r="L15">
            <v>5120</v>
          </cell>
          <cell r="N15">
            <v>43847</v>
          </cell>
          <cell r="P15">
            <v>3156754</v>
          </cell>
          <cell r="Q15">
            <v>36197446</v>
          </cell>
          <cell r="S15" t="str">
            <v>1 PERSONA NATURAL</v>
          </cell>
          <cell r="T15" t="str">
            <v>3 CÉDULA DE CIUDADANÍA</v>
          </cell>
          <cell r="U15">
            <v>7726554</v>
          </cell>
          <cell r="V15" t="str">
            <v>N/A</v>
          </cell>
          <cell r="W15" t="str">
            <v>11 NO SE DILIGENCIA INFORMACIÓN PARA ESTE FORMULARIO EN ESTE PERÍODO DE REPORTE</v>
          </cell>
          <cell r="X15" t="str">
            <v>N/A</v>
          </cell>
          <cell r="Y15" t="str">
            <v>BEDOYA GUZMAN GEINER ANDREI</v>
          </cell>
          <cell r="Z15" t="str">
            <v>1 PÓLIZA</v>
          </cell>
          <cell r="AA15" t="str">
            <v>12 SEGUROS DEL ESTADO</v>
          </cell>
          <cell r="AB15" t="str">
            <v>2 CUMPLIMIENTO</v>
          </cell>
          <cell r="AC15">
            <v>43847</v>
          </cell>
          <cell r="AD15" t="str">
            <v>14-46-101036503</v>
          </cell>
          <cell r="AE15" t="str">
            <v>PNN Cordillera de los Picachos</v>
          </cell>
          <cell r="AF15" t="str">
            <v>2 SUPERVISOR</v>
          </cell>
          <cell r="AG15" t="str">
            <v>3 CÉDULA DE CIUDADANÍA</v>
          </cell>
          <cell r="AH15">
            <v>52423663</v>
          </cell>
          <cell r="AI15" t="str">
            <v>LUZ ADRIANA MALAVER ROJAS</v>
          </cell>
          <cell r="AJ15">
            <v>344</v>
          </cell>
          <cell r="AK15" t="str">
            <v>3 NO PACTADOS</v>
          </cell>
          <cell r="AL15">
            <v>43847</v>
          </cell>
          <cell r="AM15">
            <v>43852</v>
          </cell>
          <cell r="AN15" t="str">
            <v>4 NO SE HA ADICIONADO NI EN VALOR y EN TIEMPO</v>
          </cell>
          <cell r="AO15">
            <v>0</v>
          </cell>
          <cell r="AP15">
            <v>0</v>
          </cell>
          <cell r="AR15">
            <v>0</v>
          </cell>
          <cell r="AT15">
            <v>43847</v>
          </cell>
          <cell r="AU15">
            <v>44195</v>
          </cell>
          <cell r="AW15" t="str">
            <v>2. NO</v>
          </cell>
          <cell r="AZ15" t="str">
            <v>2. NO</v>
          </cell>
          <cell r="BA15">
            <v>0</v>
          </cell>
          <cell r="BE15" t="str">
            <v>2020701501000009E</v>
          </cell>
          <cell r="BF15">
            <v>36197446</v>
          </cell>
          <cell r="BH15" t="str">
            <v>https://community.secop.gov.co/Public/Tendering/ContractNoticePhases/View?PPI=CO1.PPI.5320008&amp;isFromPublicArea=True&amp;isModal=False</v>
          </cell>
          <cell r="BI15" t="str">
            <v>VIGENTE</v>
          </cell>
          <cell r="BK15" t="str">
            <v>https://community.secop.gov.co/Public/Tendering/ContractNoticePhases/View?PPI=CO1.PPI.5320008&amp;isFromPublicArea=True&amp;isModal=False</v>
          </cell>
        </row>
        <row r="16">
          <cell r="A16" t="str">
            <v>DTOR-CPS-015-N-2020</v>
          </cell>
          <cell r="B16" t="str">
            <v>2 NACIONAL</v>
          </cell>
          <cell r="C16" t="str">
            <v>DTOR-CPS-GN-015-20</v>
          </cell>
          <cell r="D16">
            <v>15</v>
          </cell>
          <cell r="E16" t="str">
            <v>AVILA PINTO YULIETH NATALI</v>
          </cell>
          <cell r="F16">
            <v>43847</v>
          </cell>
          <cell r="G16" t="str">
            <v>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v>
          </cell>
          <cell r="H16" t="str">
            <v>2 CONTRATACIÓN DIRECTA</v>
          </cell>
          <cell r="I16" t="str">
            <v>14 PRESTACIÓN DE SERVICIOS</v>
          </cell>
          <cell r="J16" t="str">
            <v>N/A</v>
          </cell>
          <cell r="K16">
            <v>6320</v>
          </cell>
          <cell r="L16">
            <v>5220</v>
          </cell>
          <cell r="N16">
            <v>43847</v>
          </cell>
          <cell r="P16">
            <v>3565146</v>
          </cell>
          <cell r="Q16">
            <v>40880341</v>
          </cell>
          <cell r="S16" t="str">
            <v>1 PERSONA NATURAL</v>
          </cell>
          <cell r="T16" t="str">
            <v>3 CÉDULA DE CIUDADANÍA</v>
          </cell>
          <cell r="U16">
            <v>1095804315</v>
          </cell>
          <cell r="V16" t="str">
            <v>N/A</v>
          </cell>
          <cell r="W16" t="str">
            <v>11 NO SE DILIGENCIA INFORMACIÓN PARA ESTE FORMULARIO EN ESTE PERÍODO DE REPORTE</v>
          </cell>
          <cell r="X16" t="str">
            <v>N/A</v>
          </cell>
          <cell r="Y16" t="str">
            <v>AVILA PINTO YULIETH NATALI</v>
          </cell>
          <cell r="Z16" t="str">
            <v>1 PÓLIZA</v>
          </cell>
          <cell r="AA16" t="str">
            <v>12 SEGUROS DEL ESTADO</v>
          </cell>
          <cell r="AB16" t="str">
            <v>2 CUMPLIMIENTO</v>
          </cell>
          <cell r="AC16">
            <v>43847</v>
          </cell>
          <cell r="AD16" t="str">
            <v>14-46-101036505</v>
          </cell>
          <cell r="AE16" t="str">
            <v>PNN SUMAPAZ</v>
          </cell>
          <cell r="AF16" t="str">
            <v>2 SUPERVISOR</v>
          </cell>
          <cell r="AG16" t="str">
            <v>3 CÉDULA DE CIUDADANÍA</v>
          </cell>
          <cell r="AH16">
            <v>79531595</v>
          </cell>
          <cell r="AI16" t="str">
            <v>MARCO EUTIMIO PARDO PARDO</v>
          </cell>
          <cell r="AJ16">
            <v>344</v>
          </cell>
          <cell r="AK16" t="str">
            <v>3 NO PACTADOS</v>
          </cell>
          <cell r="AL16">
            <v>43847</v>
          </cell>
          <cell r="AM16">
            <v>43852</v>
          </cell>
          <cell r="AN16" t="str">
            <v>4 NO SE HA ADICIONADO NI EN VALOR y EN TIEMPO</v>
          </cell>
          <cell r="AO16">
            <v>0</v>
          </cell>
          <cell r="AP16">
            <v>0</v>
          </cell>
          <cell r="AR16">
            <v>0</v>
          </cell>
          <cell r="AT16">
            <v>43847</v>
          </cell>
          <cell r="AU16">
            <v>44195</v>
          </cell>
          <cell r="AW16" t="str">
            <v>2. NO</v>
          </cell>
          <cell r="AZ16" t="str">
            <v>2. NO</v>
          </cell>
          <cell r="BA16">
            <v>0</v>
          </cell>
          <cell r="BE16" t="str">
            <v>2020701501000010E</v>
          </cell>
          <cell r="BF16">
            <v>40880341</v>
          </cell>
          <cell r="BH16" t="str">
            <v>https://community.secop.gov.co/Public/Tendering/ContractNoticePhases/View?PPI=CO1.PPI.5321343&amp;isFromPublicArea=True&amp;isModal=False</v>
          </cell>
          <cell r="BI16" t="str">
            <v>VIGENTE</v>
          </cell>
          <cell r="BK16" t="str">
            <v>https://community.secop.gov.co/Public/Tendering/ContractNoticePhases/View?PPI=CO1.PPI.5321343&amp;isFromPublicArea=True&amp;isModal=False</v>
          </cell>
        </row>
        <row r="17">
          <cell r="A17" t="str">
            <v>DTOR-CPS-016-N-2020</v>
          </cell>
          <cell r="B17" t="str">
            <v>2 NACIONAL</v>
          </cell>
          <cell r="C17" t="str">
            <v>DTOR-CPS-GN-016-20</v>
          </cell>
          <cell r="D17">
            <v>16</v>
          </cell>
          <cell r="E17" t="str">
            <v>VILLALBA VERGARA YUDY PAOLA</v>
          </cell>
          <cell r="F17">
            <v>43847</v>
          </cell>
          <cell r="G17" t="str">
            <v>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v>
          </cell>
          <cell r="H17" t="str">
            <v>2 CONTRATACIÓN DIRECTA</v>
          </cell>
          <cell r="I17" t="str">
            <v>14 PRESTACIÓN DE SERVICIOS</v>
          </cell>
          <cell r="J17" t="str">
            <v>N/A</v>
          </cell>
          <cell r="K17">
            <v>7120</v>
          </cell>
          <cell r="L17">
            <v>5320</v>
          </cell>
          <cell r="N17">
            <v>43847</v>
          </cell>
          <cell r="P17">
            <v>3156754</v>
          </cell>
          <cell r="Q17">
            <v>36197446</v>
          </cell>
          <cell r="S17" t="str">
            <v>1 PERSONA NATURAL</v>
          </cell>
          <cell r="T17" t="str">
            <v>3 CÉDULA DE CIUDADANÍA</v>
          </cell>
          <cell r="U17">
            <v>1032656171</v>
          </cell>
          <cell r="V17" t="str">
            <v>N/A</v>
          </cell>
          <cell r="W17" t="str">
            <v>11 NO SE DILIGENCIA INFORMACIÓN PARA ESTE FORMULARIO EN ESTE PERÍODO DE REPORTE</v>
          </cell>
          <cell r="X17" t="str">
            <v>N/A</v>
          </cell>
          <cell r="Y17" t="str">
            <v>VILLALBA VERGARA YUDY PAOLA</v>
          </cell>
          <cell r="Z17" t="str">
            <v>1 PÓLIZA</v>
          </cell>
          <cell r="AA17" t="str">
            <v>12 SEGUROS DEL ESTADO</v>
          </cell>
          <cell r="AB17" t="str">
            <v>2 CUMPLIMIENTO</v>
          </cell>
          <cell r="AC17">
            <v>43847</v>
          </cell>
          <cell r="AD17" t="str">
            <v>14-46-101036525</v>
          </cell>
          <cell r="AE17" t="str">
            <v>PNN SUMAPAZ</v>
          </cell>
          <cell r="AF17" t="str">
            <v>2 SUPERVISOR</v>
          </cell>
          <cell r="AG17" t="str">
            <v>3 CÉDULA DE CIUDADANÍA</v>
          </cell>
          <cell r="AH17">
            <v>79531595</v>
          </cell>
          <cell r="AI17" t="str">
            <v>MARCO EUTIMIO PARDO PARDO</v>
          </cell>
          <cell r="AJ17">
            <v>344</v>
          </cell>
          <cell r="AK17" t="str">
            <v>3 NO PACTADOS</v>
          </cell>
          <cell r="AL17">
            <v>43847</v>
          </cell>
          <cell r="AM17">
            <v>43853</v>
          </cell>
          <cell r="AN17" t="str">
            <v>4 NO SE HA ADICIONADO NI EN VALOR y EN TIEMPO</v>
          </cell>
          <cell r="AO17">
            <v>0</v>
          </cell>
          <cell r="AP17">
            <v>0</v>
          </cell>
          <cell r="AR17">
            <v>0</v>
          </cell>
          <cell r="AT17">
            <v>43847</v>
          </cell>
          <cell r="AU17">
            <v>44195</v>
          </cell>
          <cell r="AW17" t="str">
            <v>2. NO</v>
          </cell>
          <cell r="AZ17" t="str">
            <v>2. NO</v>
          </cell>
          <cell r="BA17">
            <v>0</v>
          </cell>
          <cell r="BE17" t="str">
            <v>2020701501000011E</v>
          </cell>
          <cell r="BF17">
            <v>36197446</v>
          </cell>
          <cell r="BH17" t="str">
            <v>https://community.secop.gov.co/Public/Tendering/ContractNoticePhases/View?PPI=CO1.PPI.5323044&amp;isFromPublicArea=True&amp;isModal=False</v>
          </cell>
          <cell r="BI17" t="str">
            <v>VIGENTE</v>
          </cell>
          <cell r="BK17" t="str">
            <v>https://community.secop.gov.co/Public/Tendering/ContractNoticePhases/View?PPI=CO1.PPI.5323044&amp;isFromPublicArea=True&amp;isModal=False</v>
          </cell>
        </row>
        <row r="18">
          <cell r="A18" t="str">
            <v>DTOR-CPS-017-N-2020</v>
          </cell>
          <cell r="B18" t="str">
            <v>2 NACIONAL</v>
          </cell>
          <cell r="C18" t="str">
            <v>DTOR-CPS-GN-017-20</v>
          </cell>
          <cell r="D18">
            <v>17</v>
          </cell>
          <cell r="E18" t="str">
            <v>GUTIERREZ HERRERA GIOVANNY</v>
          </cell>
          <cell r="F18">
            <v>43847</v>
          </cell>
          <cell r="G18" t="str">
            <v>Prestación de servicios profesionales y de apoyo a la gestión, relacionados con los sistemas de información y tecnológicos de la a Dirección Territorial Orinoquia</v>
          </cell>
          <cell r="H18" t="str">
            <v>2 CONTRATACIÓN DIRECTA</v>
          </cell>
          <cell r="I18" t="str">
            <v>14 PRESTACIÓN DE SERVICIOS</v>
          </cell>
          <cell r="J18" t="str">
            <v>N/A</v>
          </cell>
          <cell r="K18">
            <v>6720</v>
          </cell>
          <cell r="L18">
            <v>5420</v>
          </cell>
          <cell r="N18">
            <v>43847</v>
          </cell>
          <cell r="P18">
            <v>3565146</v>
          </cell>
          <cell r="Q18">
            <v>40880341</v>
          </cell>
          <cell r="S18" t="str">
            <v>1 PERSONA NATURAL</v>
          </cell>
          <cell r="T18" t="str">
            <v>3 CÉDULA DE CIUDADANÍA</v>
          </cell>
          <cell r="U18">
            <v>17349382</v>
          </cell>
          <cell r="V18" t="str">
            <v>N/A</v>
          </cell>
          <cell r="W18" t="str">
            <v>11 NO SE DILIGENCIA INFORMACIÓN PARA ESTE FORMULARIO EN ESTE PERÍODO DE REPORTE</v>
          </cell>
          <cell r="X18" t="str">
            <v>N/A</v>
          </cell>
          <cell r="Y18" t="str">
            <v>GUTIERREZ HERRERA GIOVANNY</v>
          </cell>
          <cell r="Z18" t="str">
            <v>1 PÓLIZA</v>
          </cell>
          <cell r="AA18" t="str">
            <v>12 SEGUROS DEL ESTADO</v>
          </cell>
          <cell r="AB18" t="str">
            <v>2 CUMPLIMIENTO</v>
          </cell>
          <cell r="AC18">
            <v>43847</v>
          </cell>
          <cell r="AD18" t="str">
            <v>14-46-101036528</v>
          </cell>
          <cell r="AE18" t="str">
            <v>DTOR</v>
          </cell>
          <cell r="AF18" t="str">
            <v>2 SUPERVISOR</v>
          </cell>
          <cell r="AG18" t="str">
            <v>3 CÉDULA DE CIUDADANÍA</v>
          </cell>
          <cell r="AH18">
            <v>40403093</v>
          </cell>
          <cell r="AI18" t="str">
            <v>SANDRA LILIANA PINZÓN</v>
          </cell>
          <cell r="AJ18">
            <v>344</v>
          </cell>
          <cell r="AK18" t="str">
            <v>3 NO PACTADOS</v>
          </cell>
          <cell r="AL18">
            <v>43847</v>
          </cell>
          <cell r="AM18">
            <v>43853</v>
          </cell>
          <cell r="AN18" t="str">
            <v>4 NO SE HA ADICIONADO NI EN VALOR y EN TIEMPO</v>
          </cell>
          <cell r="AO18">
            <v>0</v>
          </cell>
          <cell r="AP18">
            <v>0</v>
          </cell>
          <cell r="AR18">
            <v>0</v>
          </cell>
          <cell r="AT18">
            <v>43847</v>
          </cell>
          <cell r="AU18">
            <v>44195</v>
          </cell>
          <cell r="AW18" t="str">
            <v>2. NO</v>
          </cell>
          <cell r="AZ18" t="str">
            <v>2. NO</v>
          </cell>
          <cell r="BA18">
            <v>0</v>
          </cell>
          <cell r="BE18" t="str">
            <v>2020701501000042E</v>
          </cell>
          <cell r="BF18">
            <v>40880341</v>
          </cell>
          <cell r="BH18" t="str">
            <v>https://community.secop.gov.co/Public/Tendering/ContractNoticePhases/View?PPI=CO1.PPI.5324378&amp;isFromPublicArea=True&amp;isModal=False</v>
          </cell>
          <cell r="BI18" t="str">
            <v>VIGENTE</v>
          </cell>
          <cell r="BK18" t="str">
            <v>https://community.secop.gov.co/Public/Tendering/ContractNoticePhases/View?PPI=CO1.PPI.5324378&amp;isFromPublicArea=True&amp;isModal=False</v>
          </cell>
        </row>
        <row r="19">
          <cell r="A19" t="str">
            <v>DTOR-CPS-018-N-2020</v>
          </cell>
          <cell r="B19" t="str">
            <v>2 NACIONAL</v>
          </cell>
          <cell r="C19" t="str">
            <v>DTOR-CPS-GN-018-20</v>
          </cell>
          <cell r="D19">
            <v>18</v>
          </cell>
          <cell r="E19" t="str">
            <v>CABRERA PATIÑO PABLO EMILIO</v>
          </cell>
          <cell r="F19">
            <v>43847</v>
          </cell>
          <cell r="G19" t="str">
            <v>Prestación de servicios profesionales y de apoyo a la gestión para la consolidación y manejo de la información espacial que fortalezcan al SIRAP Orinoquia como un sistema completo, ecológicamente representativo, conectado, eficaz y equitativamente manejado.</v>
          </cell>
          <cell r="H19" t="str">
            <v>2 CONTRATACIÓN DIRECTA</v>
          </cell>
          <cell r="I19" t="str">
            <v>14 PRESTACIÓN DE SERVICIOS</v>
          </cell>
          <cell r="J19" t="str">
            <v>N/A</v>
          </cell>
          <cell r="K19">
            <v>6620</v>
          </cell>
          <cell r="L19">
            <v>5520</v>
          </cell>
          <cell r="N19">
            <v>43847</v>
          </cell>
          <cell r="P19">
            <v>4823432</v>
          </cell>
          <cell r="Q19">
            <v>55308687</v>
          </cell>
          <cell r="S19" t="str">
            <v>1 PERSONA NATURAL</v>
          </cell>
          <cell r="T19" t="str">
            <v>3 CÉDULA DE CIUDADANÍA</v>
          </cell>
          <cell r="U19">
            <v>76331477</v>
          </cell>
          <cell r="V19" t="str">
            <v>N/A</v>
          </cell>
          <cell r="W19" t="str">
            <v>11 NO SE DILIGENCIA INFORMACIÓN PARA ESTE FORMULARIO EN ESTE PERÍODO DE REPORTE</v>
          </cell>
          <cell r="X19" t="str">
            <v>N/A</v>
          </cell>
          <cell r="Y19" t="str">
            <v>CABRERA PATIÑO PABLO EMILIO</v>
          </cell>
          <cell r="Z19" t="str">
            <v>1 PÓLIZA</v>
          </cell>
          <cell r="AA19" t="str">
            <v>12 SEGUROS DEL ESTADO</v>
          </cell>
          <cell r="AB19" t="str">
            <v>2 CUMPLIMIENTO</v>
          </cell>
          <cell r="AC19">
            <v>43847</v>
          </cell>
          <cell r="AD19" t="str">
            <v>14-46-101036527</v>
          </cell>
          <cell r="AE19" t="str">
            <v>DTOR</v>
          </cell>
          <cell r="AF19" t="str">
            <v>2 SUPERVISOR</v>
          </cell>
          <cell r="AG19" t="str">
            <v>3 CÉDULA DE CIUDADANÍA</v>
          </cell>
          <cell r="AH19">
            <v>71709728</v>
          </cell>
          <cell r="AI19" t="str">
            <v>JUAN CARLOS ARIAS GARCIA</v>
          </cell>
          <cell r="AJ19">
            <v>344</v>
          </cell>
          <cell r="AK19" t="str">
            <v>3 NO PACTADOS</v>
          </cell>
          <cell r="AL19">
            <v>43847</v>
          </cell>
          <cell r="AM19">
            <v>43853</v>
          </cell>
          <cell r="AN19" t="str">
            <v>4 NO SE HA ADICIONADO NI EN VALOR y EN TIEMPO</v>
          </cell>
          <cell r="AO19">
            <v>0</v>
          </cell>
          <cell r="AP19">
            <v>0</v>
          </cell>
          <cell r="AR19">
            <v>0</v>
          </cell>
          <cell r="AT19">
            <v>43847</v>
          </cell>
          <cell r="AU19">
            <v>44195</v>
          </cell>
          <cell r="AW19" t="str">
            <v>2. NO</v>
          </cell>
          <cell r="AZ19" t="str">
            <v>2. NO</v>
          </cell>
          <cell r="BA19">
            <v>0</v>
          </cell>
          <cell r="BE19" t="str">
            <v>2020701501000012E</v>
          </cell>
          <cell r="BF19">
            <v>55308687</v>
          </cell>
          <cell r="BH19" t="str">
            <v>https://community.secop.gov.co/Public/Tendering/ContractNoticePhases/View?PPI=CO1.PPI.5325320&amp;isFromPublicArea=True&amp;isModal=False</v>
          </cell>
          <cell r="BI19" t="str">
            <v>VIGENTE</v>
          </cell>
          <cell r="BK19" t="str">
            <v>https://community.secop.gov.co/Public/Tendering/ContractNoticePhases/View?PPI=CO1.PPI.5325320&amp;isFromPublicArea=True&amp;isModal=False</v>
          </cell>
        </row>
        <row r="20">
          <cell r="A20" t="str">
            <v>DTOR-CPS-019-N-2020</v>
          </cell>
          <cell r="B20" t="str">
            <v>2 NACIONAL</v>
          </cell>
          <cell r="C20" t="str">
            <v>DTOR-CPS-GN-019-20</v>
          </cell>
          <cell r="D20">
            <v>19</v>
          </cell>
          <cell r="E20" t="str">
            <v>RUIZ GARCIA MARIA ALICIA</v>
          </cell>
          <cell r="F20">
            <v>43850</v>
          </cell>
          <cell r="G20" t="str">
            <v>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v>
          </cell>
          <cell r="H20" t="str">
            <v>2 CONTRATACIÓN DIRECTA</v>
          </cell>
          <cell r="I20" t="str">
            <v>14 PRESTACIÓN DE SERVICIOS</v>
          </cell>
          <cell r="J20" t="str">
            <v>N/A</v>
          </cell>
          <cell r="K20">
            <v>7020</v>
          </cell>
          <cell r="L20">
            <v>6020</v>
          </cell>
          <cell r="N20">
            <v>43850</v>
          </cell>
          <cell r="P20">
            <v>2206872</v>
          </cell>
          <cell r="Q20">
            <v>25084778</v>
          </cell>
          <cell r="S20" t="str">
            <v>1 PERSONA NATURAL</v>
          </cell>
          <cell r="T20" t="str">
            <v>3 CÉDULA DE CIUDADANÍA</v>
          </cell>
          <cell r="U20">
            <v>52264124</v>
          </cell>
          <cell r="V20" t="str">
            <v>N/A</v>
          </cell>
          <cell r="W20" t="str">
            <v>11 NO SE DILIGENCIA INFORMACIÓN PARA ESTE FORMULARIO EN ESTE PERÍODO DE REPORTE</v>
          </cell>
          <cell r="X20" t="str">
            <v>N/A</v>
          </cell>
          <cell r="Y20" t="str">
            <v>RUIZ GARCIA MARIA ALICIA</v>
          </cell>
          <cell r="Z20" t="str">
            <v>1 PÓLIZA</v>
          </cell>
          <cell r="AA20" t="str">
            <v>12 SEGUROS DEL ESTADO</v>
          </cell>
          <cell r="AB20" t="str">
            <v>2 CUMPLIMIENTO</v>
          </cell>
          <cell r="AC20">
            <v>43850</v>
          </cell>
          <cell r="AD20" t="str">
            <v>14-46-101036570</v>
          </cell>
          <cell r="AE20" t="str">
            <v>PNN SUMAPAZ</v>
          </cell>
          <cell r="AF20" t="str">
            <v>2 SUPERVISOR</v>
          </cell>
          <cell r="AG20" t="str">
            <v>3 CÉDULA DE CIUDADANÍA</v>
          </cell>
          <cell r="AH20">
            <v>79531595</v>
          </cell>
          <cell r="AI20" t="str">
            <v>MARCO EUTIMIO PARDO PARDO</v>
          </cell>
          <cell r="AJ20">
            <v>341</v>
          </cell>
          <cell r="AK20" t="str">
            <v>3 NO PACTADOS</v>
          </cell>
          <cell r="AL20">
            <v>43850</v>
          </cell>
          <cell r="AM20">
            <v>43852</v>
          </cell>
          <cell r="AN20" t="str">
            <v>4 NO SE HA ADICIONADO NI EN VALOR y EN TIEMPO</v>
          </cell>
          <cell r="AO20">
            <v>0</v>
          </cell>
          <cell r="AP20">
            <v>0</v>
          </cell>
          <cell r="AR20">
            <v>0</v>
          </cell>
          <cell r="AT20">
            <v>43850</v>
          </cell>
          <cell r="AU20">
            <v>44195</v>
          </cell>
          <cell r="AW20" t="str">
            <v>2. NO</v>
          </cell>
          <cell r="AZ20" t="str">
            <v>2. NO</v>
          </cell>
          <cell r="BA20">
            <v>0</v>
          </cell>
          <cell r="BE20" t="str">
            <v>2020701501000013E</v>
          </cell>
          <cell r="BF20">
            <v>25084778</v>
          </cell>
          <cell r="BH20" t="str">
            <v>https://community.secop.gov.co/Public/Tendering/ContractNoticePhases/View?PPI=CO1.PPI.5357465&amp;isFromPublicArea=True&amp;isModal=False</v>
          </cell>
          <cell r="BI20" t="str">
            <v>VIGENTE</v>
          </cell>
          <cell r="BK20" t="str">
            <v>https://community.secop.gov.co/Public/Tendering/ContractNoticePhases/View?PPI=CO1.PPI.5357465&amp;isFromPublicArea=True&amp;isModal=False</v>
          </cell>
        </row>
        <row r="21">
          <cell r="A21" t="str">
            <v>DTOR-CPS-020-N-2020</v>
          </cell>
          <cell r="B21" t="str">
            <v>2 NACIONAL</v>
          </cell>
          <cell r="C21" t="str">
            <v>DTOR-CPS-GN-020-20</v>
          </cell>
          <cell r="D21">
            <v>20</v>
          </cell>
          <cell r="E21" t="str">
            <v>ECHENIQUE CABRIA DARCY MILENA</v>
          </cell>
          <cell r="F21">
            <v>43850</v>
          </cell>
          <cell r="G21" t="str">
            <v>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v>
          </cell>
          <cell r="H21" t="str">
            <v>2 CONTRATACIÓN DIRECTA</v>
          </cell>
          <cell r="I21" t="str">
            <v>14 PRESTACIÓN DE SERVICIOS</v>
          </cell>
          <cell r="J21" t="str">
            <v>N/A</v>
          </cell>
          <cell r="K21">
            <v>5920</v>
          </cell>
          <cell r="L21">
            <v>6420</v>
          </cell>
          <cell r="N21">
            <v>43850</v>
          </cell>
          <cell r="P21">
            <v>2206872</v>
          </cell>
          <cell r="Q21">
            <v>13241232</v>
          </cell>
          <cell r="S21" t="str">
            <v>1 PERSONA NATURAL</v>
          </cell>
          <cell r="T21" t="str">
            <v>3 CÉDULA DE CIUDADANÍA</v>
          </cell>
          <cell r="U21">
            <v>1127383824</v>
          </cell>
          <cell r="V21" t="str">
            <v>N/A</v>
          </cell>
          <cell r="W21" t="str">
            <v>11 NO SE DILIGENCIA INFORMACIÓN PARA ESTE FORMULARIO EN ESTE PERÍODO DE REPORTE</v>
          </cell>
          <cell r="X21" t="str">
            <v>N/A</v>
          </cell>
          <cell r="Y21" t="str">
            <v>ECHENIQUE CABRIA DARCY MILENA</v>
          </cell>
          <cell r="Z21" t="str">
            <v>1 PÓLIZA</v>
          </cell>
          <cell r="AA21" t="str">
            <v>12 SEGUROS DEL ESTADO</v>
          </cell>
          <cell r="AB21" t="str">
            <v>2 CUMPLIMIENTO</v>
          </cell>
          <cell r="AC21">
            <v>43850</v>
          </cell>
          <cell r="AD21" t="str">
            <v>14-46-101036605</v>
          </cell>
          <cell r="AE21" t="str">
            <v>PNN TUPARRO</v>
          </cell>
          <cell r="AF21" t="str">
            <v>2 SUPERVISOR</v>
          </cell>
          <cell r="AG21" t="str">
            <v>3 CÉDULA DE CIUDADANÍA</v>
          </cell>
          <cell r="AH21">
            <v>80435324</v>
          </cell>
          <cell r="AI21" t="str">
            <v>HENRY PINZON BENAVIDES</v>
          </cell>
          <cell r="AJ21">
            <v>180</v>
          </cell>
          <cell r="AK21" t="str">
            <v>3 NO PACTADOS</v>
          </cell>
          <cell r="AL21">
            <v>43850</v>
          </cell>
          <cell r="AM21">
            <v>43853</v>
          </cell>
          <cell r="AN21" t="str">
            <v>4 NO SE HA ADICIONADO NI EN VALOR y EN TIEMPO</v>
          </cell>
          <cell r="AO21">
            <v>0</v>
          </cell>
          <cell r="AP21">
            <v>0</v>
          </cell>
          <cell r="AR21">
            <v>0</v>
          </cell>
          <cell r="AT21">
            <v>43850</v>
          </cell>
          <cell r="AU21">
            <v>44031</v>
          </cell>
          <cell r="AW21" t="str">
            <v>2. NO</v>
          </cell>
          <cell r="AZ21" t="str">
            <v>2. NO</v>
          </cell>
          <cell r="BA21">
            <v>0</v>
          </cell>
          <cell r="BE21" t="str">
            <v>2020701501000014E</v>
          </cell>
          <cell r="BF21">
            <v>13241232</v>
          </cell>
          <cell r="BH21" t="str">
            <v>https://community.secop.gov.co/Public/Tendering/ContractNoticePhases/View?PPI=CO1.PPI.5359856&amp;isFromPublicArea=True&amp;isModal=False</v>
          </cell>
          <cell r="BI21" t="str">
            <v>VIGENTE</v>
          </cell>
          <cell r="BK21" t="str">
            <v>https://community.secop.gov.co/Public/Tendering/ContractNoticePhases/View?PPI=CO1.PPI.5359856&amp;isFromPublicArea=True&amp;isModal=False</v>
          </cell>
        </row>
        <row r="22">
          <cell r="A22" t="str">
            <v>DTOR-CPS-021-N-2020</v>
          </cell>
          <cell r="B22" t="str">
            <v>2 NACIONAL</v>
          </cell>
          <cell r="C22" t="str">
            <v>DTOR-CPS-GN-021-20</v>
          </cell>
          <cell r="D22">
            <v>21</v>
          </cell>
          <cell r="E22" t="str">
            <v>RICO PAEZ EDGAR ANDRES</v>
          </cell>
          <cell r="F22">
            <v>43850</v>
          </cell>
          <cell r="G22" t="str">
            <v>Prestación de servicios profesionales y de apoyo a la gestión para el análisis espacial y el manejo de la afectación a las coberturas naturales por uso, ocupación y tenencia al interior de las Áreas Protegidas priorizadas de la DTOR.</v>
          </cell>
          <cell r="H22" t="str">
            <v>2 CONTRATACIÓN DIRECTA</v>
          </cell>
          <cell r="I22" t="str">
            <v>14 PRESTACIÓN DE SERVICIOS</v>
          </cell>
          <cell r="J22" t="str">
            <v>N/A</v>
          </cell>
          <cell r="K22">
            <v>7620</v>
          </cell>
          <cell r="L22">
            <v>6520</v>
          </cell>
          <cell r="N22">
            <v>43850</v>
          </cell>
          <cell r="P22">
            <v>4426079</v>
          </cell>
          <cell r="Q22">
            <v>50309765</v>
          </cell>
          <cell r="S22" t="str">
            <v>1 PERSONA NATURAL</v>
          </cell>
          <cell r="T22" t="str">
            <v>3 CÉDULA DE CIUDADANÍA</v>
          </cell>
          <cell r="U22">
            <v>1012329073</v>
          </cell>
          <cell r="V22" t="str">
            <v>N/A</v>
          </cell>
          <cell r="W22" t="str">
            <v>11 NO SE DILIGENCIA INFORMACIÓN PARA ESTE FORMULARIO EN ESTE PERÍODO DE REPORTE</v>
          </cell>
          <cell r="X22" t="str">
            <v>N/A</v>
          </cell>
          <cell r="Y22" t="str">
            <v>RICO PAEZ EDGAR ANDRES</v>
          </cell>
          <cell r="Z22" t="str">
            <v>1 PÓLIZA</v>
          </cell>
          <cell r="AA22" t="str">
            <v>12 SEGUROS DEL ESTADO</v>
          </cell>
          <cell r="AB22" t="str">
            <v>2 CUMPLIMIENTO</v>
          </cell>
          <cell r="AC22">
            <v>43850</v>
          </cell>
          <cell r="AD22" t="str">
            <v>14-46-101036606</v>
          </cell>
          <cell r="AE22" t="str">
            <v>DTOR</v>
          </cell>
          <cell r="AF22" t="str">
            <v>2 SUPERVISOR</v>
          </cell>
          <cell r="AG22" t="str">
            <v>3 CÉDULA DE CIUDADANÍA</v>
          </cell>
          <cell r="AH22">
            <v>71709728</v>
          </cell>
          <cell r="AI22" t="str">
            <v>JUAN CARLOS ARIAS GARCIA</v>
          </cell>
          <cell r="AJ22">
            <v>341</v>
          </cell>
          <cell r="AK22" t="str">
            <v>3 NO PACTADOS</v>
          </cell>
          <cell r="AL22">
            <v>43850</v>
          </cell>
          <cell r="AM22">
            <v>43853</v>
          </cell>
          <cell r="AN22" t="str">
            <v>4 NO SE HA ADICIONADO NI EN VALOR y EN TIEMPO</v>
          </cell>
          <cell r="AO22">
            <v>0</v>
          </cell>
          <cell r="AP22">
            <v>0</v>
          </cell>
          <cell r="AR22">
            <v>0</v>
          </cell>
          <cell r="AT22">
            <v>43850</v>
          </cell>
          <cell r="AU22">
            <v>44195</v>
          </cell>
          <cell r="AW22" t="str">
            <v>2. NO</v>
          </cell>
          <cell r="AZ22" t="str">
            <v>2. NO</v>
          </cell>
          <cell r="BA22">
            <v>0</v>
          </cell>
          <cell r="BE22" t="str">
            <v>2020701501000015E</v>
          </cell>
          <cell r="BF22">
            <v>50309765</v>
          </cell>
          <cell r="BH22" t="str">
            <v>https://community.secop.gov.co/Public/Tendering/ContractNoticePhases/View?PPI=CO1.PPI.5362740&amp;isFromPublicArea=True&amp;isModal=False</v>
          </cell>
          <cell r="BI22" t="str">
            <v>VIGENTE</v>
          </cell>
          <cell r="BK22" t="str">
            <v>https://community.secop.gov.co/Public/Tendering/ContractNoticePhases/View?PPI=CO1.PPI.5362740&amp;isFromPublicArea=True&amp;isModal=False</v>
          </cell>
        </row>
        <row r="23">
          <cell r="A23" t="str">
            <v>DTOR-CPS-022-N-2020</v>
          </cell>
          <cell r="B23" t="str">
            <v>2 NACIONAL</v>
          </cell>
          <cell r="C23" t="str">
            <v>DTOR-CPS-GN-022-20</v>
          </cell>
          <cell r="D23">
            <v>22</v>
          </cell>
          <cell r="E23" t="str">
            <v>HERNANDEZ GUZMAN ANDRES</v>
          </cell>
          <cell r="F23">
            <v>43850</v>
          </cell>
          <cell r="G23" t="str">
            <v>Prestación de servicios profesionales y de apoyo a la gestión en el análisis y monitoreo de presiones para la orientación de acciones en la línea de Prevención, Vigilancia y Control de acuerdo con los lineamientos de la entidad.</v>
          </cell>
          <cell r="H23" t="str">
            <v>2 CONTRATACIÓN DIRECTA</v>
          </cell>
          <cell r="I23" t="str">
            <v>14 PRESTACIÓN DE SERVICIOS</v>
          </cell>
          <cell r="J23" t="str">
            <v>N/A</v>
          </cell>
          <cell r="K23">
            <v>8820</v>
          </cell>
          <cell r="L23">
            <v>6620</v>
          </cell>
          <cell r="N23">
            <v>43850</v>
          </cell>
          <cell r="P23">
            <v>4823432</v>
          </cell>
          <cell r="Q23">
            <v>52896971</v>
          </cell>
          <cell r="S23" t="str">
            <v>1 PERSONA NATURAL</v>
          </cell>
          <cell r="T23" t="str">
            <v>3 CÉDULA DE CIUDADANÍA</v>
          </cell>
          <cell r="U23">
            <v>4616205</v>
          </cell>
          <cell r="V23" t="str">
            <v>N/A</v>
          </cell>
          <cell r="W23" t="str">
            <v>11 NO SE DILIGENCIA INFORMACIÓN PARA ESTE FORMULARIO EN ESTE PERÍODO DE REPORTE</v>
          </cell>
          <cell r="X23" t="str">
            <v>N/A</v>
          </cell>
          <cell r="Y23" t="str">
            <v>HERNANDEZ GUZMAN ANDRES</v>
          </cell>
          <cell r="Z23" t="str">
            <v>1 PÓLIZA</v>
          </cell>
          <cell r="AA23" t="str">
            <v>12 SEGUROS DEL ESTADO</v>
          </cell>
          <cell r="AB23" t="str">
            <v>2 CUMPLIMIENTO</v>
          </cell>
          <cell r="AC23">
            <v>43850</v>
          </cell>
          <cell r="AD23" t="str">
            <v>14-46-101036608</v>
          </cell>
          <cell r="AE23" t="str">
            <v>DTOR</v>
          </cell>
          <cell r="AF23" t="str">
            <v>2 SUPERVISOR</v>
          </cell>
          <cell r="AG23" t="str">
            <v>3 CÉDULA DE CIUDADANÍA</v>
          </cell>
          <cell r="AH23">
            <v>71709728</v>
          </cell>
          <cell r="AI23" t="str">
            <v>JUAN CARLOS ARIAS GARCIA</v>
          </cell>
          <cell r="AJ23">
            <v>329</v>
          </cell>
          <cell r="AK23" t="str">
            <v>3 NO PACTADOS</v>
          </cell>
          <cell r="AL23">
            <v>43850</v>
          </cell>
          <cell r="AM23">
            <v>43858</v>
          </cell>
          <cell r="AN23" t="str">
            <v>4 NO SE HA ADICIONADO NI EN VALOR y EN TIEMPO</v>
          </cell>
          <cell r="AO23">
            <v>0</v>
          </cell>
          <cell r="AP23">
            <v>0</v>
          </cell>
          <cell r="AR23">
            <v>0</v>
          </cell>
          <cell r="AT23">
            <v>43850</v>
          </cell>
          <cell r="AU23">
            <v>44183</v>
          </cell>
          <cell r="AW23" t="str">
            <v>2. NO</v>
          </cell>
          <cell r="AZ23" t="str">
            <v>2. NO</v>
          </cell>
          <cell r="BA23">
            <v>0</v>
          </cell>
          <cell r="BE23" t="str">
            <v>2020701501000016E</v>
          </cell>
          <cell r="BF23">
            <v>52896971</v>
          </cell>
          <cell r="BH23" t="str">
            <v>https://community.secop.gov.co/Public/Tendering/ContractNoticePhases/View?PPI=CO1.PPI.5365445&amp;isFromPublicArea=True&amp;isModal=False</v>
          </cell>
          <cell r="BI23" t="str">
            <v>VIGENTE</v>
          </cell>
          <cell r="BK23" t="str">
            <v>https://community.secop.gov.co/Public/Tendering/ContractNoticePhases/View?PPI=CO1.PPI.5365445&amp;isFromPublicArea=True&amp;isModal=False</v>
          </cell>
        </row>
        <row r="24">
          <cell r="A24" t="str">
            <v>DTOR-CPS-023-N-2020</v>
          </cell>
          <cell r="B24" t="str">
            <v>2 NACIONAL</v>
          </cell>
          <cell r="C24" t="str">
            <v>DTOR-CPS-GN-023-20</v>
          </cell>
          <cell r="D24">
            <v>23</v>
          </cell>
          <cell r="E24" t="str">
            <v>ZAMUDIO LOPEZ JOHN EDISON</v>
          </cell>
          <cell r="F24">
            <v>43850</v>
          </cell>
          <cell r="G24" t="str">
            <v>Prestación de servicios profesionales para la gestión y seguimiento a los programas de monitoreo y portafolios de investigación en los Planes de Manejo de las Áreas Protegidas de la DTOR, y el apoyo a la generación de información para el fortalecimiento del SIRAP Orinoquia.</v>
          </cell>
          <cell r="H24" t="str">
            <v>2 CONTRATACIÓN DIRECTA</v>
          </cell>
          <cell r="I24" t="str">
            <v>14 PRESTACIÓN DE SERVICIOS</v>
          </cell>
          <cell r="J24" t="str">
            <v>N/A</v>
          </cell>
          <cell r="K24">
            <v>8920</v>
          </cell>
          <cell r="L24">
            <v>6720</v>
          </cell>
          <cell r="N24">
            <v>43850</v>
          </cell>
          <cell r="P24">
            <v>4823432</v>
          </cell>
          <cell r="Q24">
            <v>52896971</v>
          </cell>
          <cell r="S24" t="str">
            <v>1 PERSONA NATURAL</v>
          </cell>
          <cell r="T24" t="str">
            <v>3 CÉDULA DE CIUDADANÍA</v>
          </cell>
          <cell r="U24">
            <v>74755221</v>
          </cell>
          <cell r="V24" t="str">
            <v>N/A</v>
          </cell>
          <cell r="W24" t="str">
            <v>11 NO SE DILIGENCIA INFORMACIÓN PARA ESTE FORMULARIO EN ESTE PERÍODO DE REPORTE</v>
          </cell>
          <cell r="X24" t="str">
            <v>N/A</v>
          </cell>
          <cell r="Y24" t="str">
            <v>ZAMUDIO LOPEZ JOHN EDISON</v>
          </cell>
          <cell r="Z24" t="str">
            <v>1 PÓLIZA</v>
          </cell>
          <cell r="AA24" t="str">
            <v>12 SEGUROS DEL ESTADO</v>
          </cell>
          <cell r="AB24" t="str">
            <v>2 CUMPLIMIENTO</v>
          </cell>
          <cell r="AC24">
            <v>43850</v>
          </cell>
          <cell r="AD24" t="str">
            <v>14-46-101036609</v>
          </cell>
          <cell r="AE24" t="str">
            <v>DTOR</v>
          </cell>
          <cell r="AF24" t="str">
            <v>2 SUPERVISOR</v>
          </cell>
          <cell r="AG24" t="str">
            <v>3 CÉDULA DE CIUDADANÍA</v>
          </cell>
          <cell r="AH24">
            <v>71709728</v>
          </cell>
          <cell r="AI24" t="str">
            <v>JUAN CARLOS ARIAS GARCIA</v>
          </cell>
          <cell r="AJ24">
            <v>329</v>
          </cell>
          <cell r="AK24" t="str">
            <v>3 NO PACTADOS</v>
          </cell>
          <cell r="AL24">
            <v>43850</v>
          </cell>
          <cell r="AM24">
            <v>43858</v>
          </cell>
          <cell r="AN24" t="str">
            <v>4 NO SE HA ADICIONADO NI EN VALOR y EN TIEMPO</v>
          </cell>
          <cell r="AO24">
            <v>0</v>
          </cell>
          <cell r="AP24">
            <v>0</v>
          </cell>
          <cell r="AR24">
            <v>0</v>
          </cell>
          <cell r="AT24">
            <v>43850</v>
          </cell>
          <cell r="AU24">
            <v>44183</v>
          </cell>
          <cell r="AW24" t="str">
            <v>2. NO</v>
          </cell>
          <cell r="AZ24" t="str">
            <v>2. NO</v>
          </cell>
          <cell r="BA24">
            <v>0</v>
          </cell>
          <cell r="BE24" t="str">
            <v>2020701501000017E</v>
          </cell>
          <cell r="BF24">
            <v>52896971</v>
          </cell>
          <cell r="BH24" t="str">
            <v>https://community.secop.gov.co/Public/Tendering/ContractNoticePhases/View?PPI=CO1.PPI.5365483&amp;isFromPublicArea=True&amp;isModal=False</v>
          </cell>
          <cell r="BI24" t="str">
            <v>VIGENTE</v>
          </cell>
          <cell r="BK24" t="str">
            <v>https://community.secop.gov.co/Public/Tendering/ContractNoticePhases/View?PPI=CO1.PPI.5365483&amp;isFromPublicArea=True&amp;isModal=False</v>
          </cell>
        </row>
        <row r="25">
          <cell r="A25" t="str">
            <v>DTOR-CPS-024-N-2020</v>
          </cell>
          <cell r="B25" t="str">
            <v>2 NACIONAL</v>
          </cell>
          <cell r="C25" t="str">
            <v>DTOR-CPS-GN-024-20</v>
          </cell>
          <cell r="D25">
            <v>24</v>
          </cell>
          <cell r="E25" t="str">
            <v>VILORIA RIVAS JOSE GREGORIO</v>
          </cell>
          <cell r="F25">
            <v>43851</v>
          </cell>
          <cell r="G25" t="str">
            <v>Prestación de servicios profesionales para adelantar las acciones como la caracterización, concertación y fortalecimiento de los acuerdos de restauración al interior del PNN Sierra de la Macarena y en su área adyacente.</v>
          </cell>
          <cell r="H25" t="str">
            <v>2 CONTRATACIÓN DIRECTA</v>
          </cell>
          <cell r="I25" t="str">
            <v>14 PRESTACIÓN DE SERVICIOS</v>
          </cell>
          <cell r="J25" t="str">
            <v>N/A</v>
          </cell>
          <cell r="K25">
            <v>9920</v>
          </cell>
          <cell r="L25">
            <v>6820</v>
          </cell>
          <cell r="N25">
            <v>43851</v>
          </cell>
          <cell r="P25">
            <v>4426079</v>
          </cell>
          <cell r="Q25">
            <v>48391797</v>
          </cell>
          <cell r="S25" t="str">
            <v>1 PERSONA NATURAL</v>
          </cell>
          <cell r="T25" t="str">
            <v>3 CÉDULA DE CIUDADANÍA</v>
          </cell>
          <cell r="U25">
            <v>1067881116</v>
          </cell>
          <cell r="V25" t="str">
            <v>N/A</v>
          </cell>
          <cell r="W25" t="str">
            <v>11 NO SE DILIGENCIA INFORMACIÓN PARA ESTE FORMULARIO EN ESTE PERÍODO DE REPORTE</v>
          </cell>
          <cell r="X25" t="str">
            <v>N/A</v>
          </cell>
          <cell r="Y25" t="str">
            <v>VILORIA RIVAS JOSE GREGORIO</v>
          </cell>
          <cell r="Z25" t="str">
            <v>1 PÓLIZA</v>
          </cell>
          <cell r="AA25" t="str">
            <v>12 SEGUROS DEL ESTADO</v>
          </cell>
          <cell r="AB25" t="str">
            <v>2 CUMPLIMIENTO</v>
          </cell>
          <cell r="AC25">
            <v>43851</v>
          </cell>
          <cell r="AD25" t="str">
            <v>14-46-101036657</v>
          </cell>
          <cell r="AE25" t="str">
            <v>PNN Serranía de la Macarena</v>
          </cell>
          <cell r="AF25" t="str">
            <v>2 SUPERVISOR</v>
          </cell>
          <cell r="AG25" t="str">
            <v>3 CÉDULA DE CIUDADANÍA</v>
          </cell>
          <cell r="AH25">
            <v>51935189</v>
          </cell>
          <cell r="AI25" t="str">
            <v>OLGA LUCIA RUIZ MORALES</v>
          </cell>
          <cell r="AJ25">
            <v>328</v>
          </cell>
          <cell r="AK25" t="str">
            <v>3 NO PACTADOS</v>
          </cell>
          <cell r="AL25">
            <v>43851</v>
          </cell>
          <cell r="AM25">
            <v>43858</v>
          </cell>
          <cell r="AN25" t="str">
            <v>4 NO SE HA ADICIONADO NI EN VALOR y EN TIEMPO</v>
          </cell>
          <cell r="AO25">
            <v>0</v>
          </cell>
          <cell r="AP25">
            <v>0</v>
          </cell>
          <cell r="AR25">
            <v>0</v>
          </cell>
          <cell r="AT25">
            <v>43851</v>
          </cell>
          <cell r="AU25">
            <v>44183</v>
          </cell>
          <cell r="AW25" t="str">
            <v>2. NO</v>
          </cell>
          <cell r="AZ25" t="str">
            <v>2. NO</v>
          </cell>
          <cell r="BA25">
            <v>0</v>
          </cell>
          <cell r="BE25" t="str">
            <v>2020701501000018E</v>
          </cell>
          <cell r="BF25">
            <v>48391797</v>
          </cell>
          <cell r="BH25" t="str">
            <v>https://community.secop.gov.co/Public/Tendering/ContractNoticePhases/View?PPI=CO1.PPI.5365483&amp;isFromPublicArea=True&amp;isModal=False</v>
          </cell>
          <cell r="BI25" t="str">
            <v>VIGENTE</v>
          </cell>
          <cell r="BK25" t="str">
            <v>https://community.secop.gov.co/Public/Tendering/ContractNoticePhases/View?PPI=CO1.PPI.5365483&amp;isFromPublicArea=True&amp;isModal=False</v>
          </cell>
        </row>
        <row r="26">
          <cell r="A26" t="str">
            <v>DTOR-CPS-025-N-2020</v>
          </cell>
          <cell r="B26" t="str">
            <v>2 NACIONAL</v>
          </cell>
          <cell r="C26" t="str">
            <v>DTOR-CPS-GN-025-20</v>
          </cell>
          <cell r="D26">
            <v>25</v>
          </cell>
          <cell r="E26" t="str">
            <v>MEJIA HERRERA BERTULFO</v>
          </cell>
          <cell r="F26">
            <v>43851</v>
          </cell>
          <cell r="G26" t="str">
            <v>Prestación de servicios técnicos y de apoyo en la gestión documental de los diferentes procesos de apoyo de la Dirección Territorial Orinoquia</v>
          </cell>
          <cell r="H26" t="str">
            <v>2 CONTRATACIÓN DIRECTA</v>
          </cell>
          <cell r="I26" t="str">
            <v>14 PRESTACIÓN DE SERVICIOS</v>
          </cell>
          <cell r="J26" t="str">
            <v>N/A</v>
          </cell>
          <cell r="K26">
            <v>9320</v>
          </cell>
          <cell r="L26">
            <v>6920</v>
          </cell>
          <cell r="N26">
            <v>43851</v>
          </cell>
          <cell r="P26">
            <v>2663850</v>
          </cell>
          <cell r="Q26">
            <v>29124760</v>
          </cell>
          <cell r="S26" t="str">
            <v>1 PERSONA NATURAL</v>
          </cell>
          <cell r="T26" t="str">
            <v>3 CÉDULA DE CIUDADANÍA</v>
          </cell>
          <cell r="U26">
            <v>86060363</v>
          </cell>
          <cell r="V26" t="str">
            <v>N/A</v>
          </cell>
          <cell r="W26" t="str">
            <v>11 NO SE DILIGENCIA INFORMACIÓN PARA ESTE FORMULARIO EN ESTE PERÍODO DE REPORTE</v>
          </cell>
          <cell r="X26" t="str">
            <v>N/A</v>
          </cell>
          <cell r="Y26" t="str">
            <v>MEJIA HERRERA BERTULFO</v>
          </cell>
          <cell r="Z26" t="str">
            <v>1 PÓLIZA</v>
          </cell>
          <cell r="AA26" t="str">
            <v>12 SEGUROS DEL ESTADO</v>
          </cell>
          <cell r="AB26" t="str">
            <v>2 CUMPLIMIENTO</v>
          </cell>
          <cell r="AC26">
            <v>43851</v>
          </cell>
          <cell r="AD26" t="str">
            <v>14-46-101036688</v>
          </cell>
          <cell r="AE26" t="str">
            <v>DTOR</v>
          </cell>
          <cell r="AF26" t="str">
            <v>2 SUPERVISOR</v>
          </cell>
          <cell r="AG26" t="str">
            <v>3 CÉDULA DE CIUDADANÍA</v>
          </cell>
          <cell r="AH26">
            <v>40403093</v>
          </cell>
          <cell r="AI26" t="str">
            <v>SANDRA LILIANA PINZÓN</v>
          </cell>
          <cell r="AJ26">
            <v>328</v>
          </cell>
          <cell r="AK26" t="str">
            <v>3 NO PACTADOS</v>
          </cell>
          <cell r="AL26">
            <v>43851</v>
          </cell>
          <cell r="AM26">
            <v>43852</v>
          </cell>
          <cell r="AN26" t="str">
            <v>4 NO SE HA ADICIONADO NI EN VALOR y EN TIEMPO</v>
          </cell>
          <cell r="AO26">
            <v>0</v>
          </cell>
          <cell r="AP26">
            <v>0</v>
          </cell>
          <cell r="AR26">
            <v>0</v>
          </cell>
          <cell r="AT26">
            <v>43851</v>
          </cell>
          <cell r="AU26">
            <v>44183</v>
          </cell>
          <cell r="AW26" t="str">
            <v>2. NO</v>
          </cell>
          <cell r="AZ26" t="str">
            <v>2. NO</v>
          </cell>
          <cell r="BA26">
            <v>0</v>
          </cell>
          <cell r="BE26" t="str">
            <v>2020701501000043E</v>
          </cell>
          <cell r="BF26">
            <v>29124760</v>
          </cell>
          <cell r="BH26" t="str">
            <v>https://community.secop.gov.co/Public/Tendering/ContractNoticePhases/View?PPI=CO1.PPI.5380425&amp;isFromPublicArea=True&amp;isModal=False</v>
          </cell>
          <cell r="BI26" t="str">
            <v>VIGENTE</v>
          </cell>
          <cell r="BK26" t="str">
            <v>https://community.secop.gov.co/Public/Tendering/ContractNoticePhases/View?PPI=CO1.PPI.5380425&amp;isFromPublicArea=True&amp;isModal=False</v>
          </cell>
        </row>
        <row r="27">
          <cell r="A27" t="str">
            <v>DTOR-CPS-026-N-2020</v>
          </cell>
          <cell r="B27" t="str">
            <v>2 NACIONAL</v>
          </cell>
          <cell r="C27" t="str">
            <v>DTOR-CPS-GN-026-20</v>
          </cell>
          <cell r="D27">
            <v>26</v>
          </cell>
          <cell r="E27" t="str">
            <v>LANCHEROS NEVA ROCIO</v>
          </cell>
          <cell r="F27">
            <v>43851</v>
          </cell>
          <cell r="G27" t="str">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ell>
          <cell r="H27" t="str">
            <v>2 CONTRATACIÓN DIRECTA</v>
          </cell>
          <cell r="I27" t="str">
            <v>14 PRESTACIÓN DE SERVICIOS</v>
          </cell>
          <cell r="J27" t="str">
            <v>N/A</v>
          </cell>
          <cell r="K27">
            <v>6220</v>
          </cell>
          <cell r="L27">
            <v>7120</v>
          </cell>
          <cell r="N27">
            <v>43851</v>
          </cell>
          <cell r="P27">
            <v>3852124</v>
          </cell>
          <cell r="Q27">
            <v>42116555</v>
          </cell>
          <cell r="S27" t="str">
            <v>1 PERSONA NATURAL</v>
          </cell>
          <cell r="T27" t="str">
            <v>3 CÉDULA DE CIUDADANÍA</v>
          </cell>
          <cell r="U27">
            <v>52983797</v>
          </cell>
          <cell r="V27" t="str">
            <v>N/A</v>
          </cell>
          <cell r="W27" t="str">
            <v>11 NO SE DILIGENCIA INFORMACIÓN PARA ESTE FORMULARIO EN ESTE PERÍODO DE REPORTE</v>
          </cell>
          <cell r="X27" t="str">
            <v>N/A</v>
          </cell>
          <cell r="Y27" t="str">
            <v>LANCHEROS NEVA ROCIO</v>
          </cell>
          <cell r="Z27" t="str">
            <v>1 PÓLIZA</v>
          </cell>
          <cell r="AA27" t="str">
            <v>12 SEGUROS DEL ESTADO</v>
          </cell>
          <cell r="AB27" t="str">
            <v>2 CUMPLIMIENTO</v>
          </cell>
          <cell r="AC27">
            <v>43851</v>
          </cell>
          <cell r="AD27" t="str">
            <v>14-46-101036715</v>
          </cell>
          <cell r="AE27" t="str">
            <v>PNN TUPARRO</v>
          </cell>
          <cell r="AF27" t="str">
            <v>2 SUPERVISOR</v>
          </cell>
          <cell r="AG27" t="str">
            <v>3 CÉDULA DE CIUDADANÍA</v>
          </cell>
          <cell r="AH27">
            <v>80435324</v>
          </cell>
          <cell r="AI27" t="str">
            <v>HENRY PINZON BENAVIDES</v>
          </cell>
          <cell r="AJ27">
            <v>328</v>
          </cell>
          <cell r="AK27" t="str">
            <v>3 NO PACTADOS</v>
          </cell>
          <cell r="AL27">
            <v>43851</v>
          </cell>
          <cell r="AM27">
            <v>43854</v>
          </cell>
          <cell r="AN27" t="str">
            <v>4 NO SE HA ADICIONADO NI EN VALOR y EN TIEMPO</v>
          </cell>
          <cell r="AO27">
            <v>0</v>
          </cell>
          <cell r="AP27">
            <v>-40318897</v>
          </cell>
          <cell r="AQ27">
            <v>43865</v>
          </cell>
          <cell r="AR27">
            <v>0</v>
          </cell>
          <cell r="AT27">
            <v>43851</v>
          </cell>
          <cell r="AU27">
            <v>43865</v>
          </cell>
          <cell r="AV27">
            <v>43865</v>
          </cell>
          <cell r="AW27" t="str">
            <v>2. NO</v>
          </cell>
          <cell r="AZ27" t="str">
            <v>2. NO</v>
          </cell>
          <cell r="BA27">
            <v>0</v>
          </cell>
          <cell r="BD27" t="str">
            <v>Terminacion anticipada por mutuo acuerdo 2020/02/04</v>
          </cell>
          <cell r="BE27" t="str">
            <v>2020701501000019E</v>
          </cell>
          <cell r="BF27">
            <v>1797658</v>
          </cell>
          <cell r="BH27" t="str">
            <v>https://community.secop.gov.co/Public/Tendering/ContractNoticePhases/View?PPI=CO1.PPI.5382698&amp;isFromPublicArea=True&amp;isModal=False</v>
          </cell>
          <cell r="BI27" t="str">
            <v>TERMINADO ANTICIPADAMENTE</v>
          </cell>
          <cell r="BK27" t="str">
            <v>https://community.secop.gov.co/Public/Tendering/ContractNoticePhases/View?PPI=CO1.PPI.5382698&amp;isFromPublicArea=True&amp;isModal=False</v>
          </cell>
        </row>
        <row r="28">
          <cell r="A28" t="str">
            <v>DTOR-CPS-027-N-2020</v>
          </cell>
          <cell r="B28" t="str">
            <v>2 NACIONAL</v>
          </cell>
          <cell r="C28" t="str">
            <v>DTOR-CPS-GN-027-20</v>
          </cell>
          <cell r="D28">
            <v>27</v>
          </cell>
          <cell r="E28" t="str">
            <v>GUEPENDO GUZMAN DIANA CECILIA</v>
          </cell>
          <cell r="F28">
            <v>43851</v>
          </cell>
          <cell r="G28" t="str">
            <v>Prestación de servicios profesionales y de apoyo a la gestión, en la implementación de acciones que permitan dar cumplimiento a la meta 1.1. del plan de manejo del Parque Nacional Natural Cordillera de los Picachos  relacionada con uso, ocupación y tenencia.</v>
          </cell>
          <cell r="H28" t="str">
            <v>2 CONTRATACIÓN DIRECTA</v>
          </cell>
          <cell r="I28" t="str">
            <v>14 PRESTACIÓN DE SERVICIOS</v>
          </cell>
          <cell r="J28" t="str">
            <v>N/A</v>
          </cell>
          <cell r="K28">
            <v>7320</v>
          </cell>
          <cell r="L28">
            <v>7020</v>
          </cell>
          <cell r="N28">
            <v>43851</v>
          </cell>
          <cell r="P28">
            <v>3852124</v>
          </cell>
          <cell r="Q28">
            <v>42116555</v>
          </cell>
          <cell r="S28" t="str">
            <v>1 PERSONA NATURAL</v>
          </cell>
          <cell r="T28" t="str">
            <v>3 CÉDULA DE CIUDADANÍA</v>
          </cell>
          <cell r="U28">
            <v>36308266</v>
          </cell>
          <cell r="V28" t="str">
            <v>N/A</v>
          </cell>
          <cell r="W28" t="str">
            <v>11 NO SE DILIGENCIA INFORMACIÓN PARA ESTE FORMULARIO EN ESTE PERÍODO DE REPORTE</v>
          </cell>
          <cell r="X28" t="str">
            <v>N/A</v>
          </cell>
          <cell r="Y28" t="str">
            <v>GUEPENDO GUZMAN DIANA CECILIA</v>
          </cell>
          <cell r="Z28" t="str">
            <v>1 PÓLIZA</v>
          </cell>
          <cell r="AA28" t="str">
            <v>12 SEGUROS DEL ESTADO</v>
          </cell>
          <cell r="AB28" t="str">
            <v>2 CUMPLIMIENTO</v>
          </cell>
          <cell r="AC28">
            <v>43851</v>
          </cell>
          <cell r="AD28" t="str">
            <v>14-46-101036717</v>
          </cell>
          <cell r="AE28" t="str">
            <v>PNN Cordillera de los Picachos</v>
          </cell>
          <cell r="AF28" t="str">
            <v>2 SUPERVISOR</v>
          </cell>
          <cell r="AG28" t="str">
            <v>3 CÉDULA DE CIUDADANÍA</v>
          </cell>
          <cell r="AH28">
            <v>52423663</v>
          </cell>
          <cell r="AI28" t="str">
            <v>LUZ ADRIANA MALAVER ROJAS</v>
          </cell>
          <cell r="AJ28">
            <v>328</v>
          </cell>
          <cell r="AK28" t="str">
            <v>3 NO PACTADOS</v>
          </cell>
          <cell r="AL28">
            <v>43851</v>
          </cell>
          <cell r="AM28">
            <v>43854</v>
          </cell>
          <cell r="AN28" t="str">
            <v>4 NO SE HA ADICIONADO NI EN VALOR y EN TIEMPO</v>
          </cell>
          <cell r="AO28">
            <v>0</v>
          </cell>
          <cell r="AP28">
            <v>0</v>
          </cell>
          <cell r="AR28">
            <v>0</v>
          </cell>
          <cell r="AT28">
            <v>43851</v>
          </cell>
          <cell r="AU28">
            <v>44183</v>
          </cell>
          <cell r="AW28" t="str">
            <v>2. NO</v>
          </cell>
          <cell r="AZ28" t="str">
            <v>2. NO</v>
          </cell>
          <cell r="BA28">
            <v>0</v>
          </cell>
          <cell r="BE28" t="str">
            <v>2020701501000020E</v>
          </cell>
          <cell r="BF28">
            <v>42116555</v>
          </cell>
          <cell r="BH28" t="str">
            <v>https://community.secop.gov.co/Public/Tendering/ContractNoticePhases/View?PPI=CO1.PPI.5387912&amp;isFromPublicArea=True&amp;isModal=False</v>
          </cell>
          <cell r="BI28" t="str">
            <v>VIGENTE</v>
          </cell>
          <cell r="BK28" t="str">
            <v>https://community.secop.gov.co/Public/Tendering/ContractNoticePhases/View?PPI=CO1.PPI.5387912&amp;isFromPublicArea=True&amp;isModal=False</v>
          </cell>
        </row>
        <row r="29">
          <cell r="A29" t="str">
            <v>DTOR-CPS-028-N-2020</v>
          </cell>
          <cell r="B29" t="str">
            <v>2 NACIONAL</v>
          </cell>
          <cell r="C29" t="str">
            <v>DTOR-CPS-GN-028-20</v>
          </cell>
          <cell r="D29">
            <v>28</v>
          </cell>
          <cell r="E29" t="str">
            <v>LARA VELASQUEZ DENY CAROLINA</v>
          </cell>
          <cell r="F29">
            <v>43851</v>
          </cell>
          <cell r="G29" t="str">
            <v>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v>
          </cell>
          <cell r="H29" t="str">
            <v>2 CONTRATACIÓN DIRECTA</v>
          </cell>
          <cell r="I29" t="str">
            <v>14 PRESTACIÓN DE SERVICIOS</v>
          </cell>
          <cell r="J29" t="str">
            <v>N/A</v>
          </cell>
          <cell r="K29">
            <v>10420</v>
          </cell>
          <cell r="L29">
            <v>7220</v>
          </cell>
          <cell r="N29">
            <v>43851</v>
          </cell>
          <cell r="P29">
            <v>5971344</v>
          </cell>
          <cell r="Q29">
            <v>65286694</v>
          </cell>
          <cell r="S29" t="str">
            <v>1 PERSONA NATURAL</v>
          </cell>
          <cell r="T29" t="str">
            <v>3 CÉDULA DE CIUDADANÍA</v>
          </cell>
          <cell r="U29">
            <v>57297704</v>
          </cell>
          <cell r="V29" t="str">
            <v>N/A</v>
          </cell>
          <cell r="W29" t="str">
            <v>11 NO SE DILIGENCIA INFORMACIÓN PARA ESTE FORMULARIO EN ESTE PERÍODO DE REPORTE</v>
          </cell>
          <cell r="X29" t="str">
            <v>N/A</v>
          </cell>
          <cell r="Y29" t="str">
            <v>LARA VELASQUEZ DENY CAROLINA</v>
          </cell>
          <cell r="Z29" t="str">
            <v>1 PÓLIZA</v>
          </cell>
          <cell r="AA29" t="str">
            <v>12 SEGUROS DEL ESTADO</v>
          </cell>
          <cell r="AB29" t="str">
            <v>2 CUMPLIMIENTO</v>
          </cell>
          <cell r="AC29">
            <v>43851</v>
          </cell>
          <cell r="AD29" t="str">
            <v>14-46-101036714</v>
          </cell>
          <cell r="AE29" t="str">
            <v>DTOR</v>
          </cell>
          <cell r="AF29" t="str">
            <v>2 SUPERVISOR</v>
          </cell>
          <cell r="AG29" t="str">
            <v>3 CÉDULA DE CIUDADANÍA</v>
          </cell>
          <cell r="AH29">
            <v>71709728</v>
          </cell>
          <cell r="AI29" t="str">
            <v>JUAN CARLOS ARIAS GARCIA</v>
          </cell>
          <cell r="AJ29">
            <v>328</v>
          </cell>
          <cell r="AK29" t="str">
            <v>3 NO PACTADOS</v>
          </cell>
          <cell r="AL29">
            <v>43851</v>
          </cell>
          <cell r="AM29">
            <v>43854</v>
          </cell>
          <cell r="AN29" t="str">
            <v>4 NO SE HA ADICIONADO NI EN VALOR y EN TIEMPO</v>
          </cell>
          <cell r="AO29">
            <v>0</v>
          </cell>
          <cell r="AP29">
            <v>0</v>
          </cell>
          <cell r="AR29">
            <v>0</v>
          </cell>
          <cell r="AT29">
            <v>43851</v>
          </cell>
          <cell r="AU29">
            <v>44183</v>
          </cell>
          <cell r="AW29" t="str">
            <v>2. NO</v>
          </cell>
          <cell r="AZ29" t="str">
            <v>2. NO</v>
          </cell>
          <cell r="BA29">
            <v>0</v>
          </cell>
          <cell r="BE29" t="str">
            <v>2020701501000021E</v>
          </cell>
          <cell r="BF29">
            <v>65286694</v>
          </cell>
          <cell r="BH29" t="str">
            <v>https://community.secop.gov.co/Public/Tendering/ContractNoticePhases/View?PPI=CO1.PPI.5388335&amp;isFromPublicArea=True&amp;isModal=False</v>
          </cell>
          <cell r="BI29" t="str">
            <v>VIGENTE</v>
          </cell>
          <cell r="BK29" t="str">
            <v>https://community.secop.gov.co/Public/Tendering/ContractNoticePhases/View?PPI=CO1.PPI.5388335&amp;isFromPublicArea=True&amp;isModal=False</v>
          </cell>
        </row>
        <row r="30">
          <cell r="A30" t="str">
            <v>DTOR-CPS-029-N-2020</v>
          </cell>
          <cell r="B30" t="str">
            <v>2 NACIONAL</v>
          </cell>
          <cell r="C30" t="str">
            <v>DTOR-CPS-GN-029-20</v>
          </cell>
          <cell r="D30">
            <v>29</v>
          </cell>
          <cell r="E30" t="str">
            <v>TRUJILLO BARBOSA JUAN DAVID</v>
          </cell>
          <cell r="F30">
            <v>43852</v>
          </cell>
          <cell r="G30" t="str">
            <v>Prestación de servicios operativos y de apoyo a la gestión para la implementación del Plan de Ordenamiento Ecoturístico del PNN El Tuparro en función de las actividades que se prioricen especialmente en el sector Maipures.</v>
          </cell>
          <cell r="H30" t="str">
            <v>2 CONTRATACIÓN DIRECTA</v>
          </cell>
          <cell r="I30" t="str">
            <v>14 PRESTACIÓN DE SERVICIOS</v>
          </cell>
          <cell r="J30" t="str">
            <v>N/A</v>
          </cell>
          <cell r="K30">
            <v>7820</v>
          </cell>
          <cell r="L30">
            <v>7320</v>
          </cell>
          <cell r="N30">
            <v>43852</v>
          </cell>
          <cell r="P30">
            <v>1337498</v>
          </cell>
          <cell r="Q30">
            <v>14578728</v>
          </cell>
          <cell r="S30" t="str">
            <v>1 PERSONA NATURAL</v>
          </cell>
          <cell r="T30" t="str">
            <v>3 CÉDULA DE CIUDADANÍA</v>
          </cell>
          <cell r="U30">
            <v>1127389395</v>
          </cell>
          <cell r="V30" t="str">
            <v>N/A</v>
          </cell>
          <cell r="W30" t="str">
            <v>11 NO SE DILIGENCIA INFORMACIÓN PARA ESTE FORMULARIO EN ESTE PERÍODO DE REPORTE</v>
          </cell>
          <cell r="X30" t="str">
            <v>N/A</v>
          </cell>
          <cell r="Y30" t="str">
            <v>TRUJILLO BARBOSA JUAN DAVID</v>
          </cell>
          <cell r="Z30" t="str">
            <v>1 PÓLIZA</v>
          </cell>
          <cell r="AA30" t="str">
            <v>12 SEGUROS DEL ESTADO</v>
          </cell>
          <cell r="AB30" t="str">
            <v>2 CUMPLIMIENTO</v>
          </cell>
          <cell r="AC30">
            <v>43852</v>
          </cell>
          <cell r="AD30" t="str">
            <v>14-46-101039759</v>
          </cell>
          <cell r="AE30" t="str">
            <v>PNN TUPARRO</v>
          </cell>
          <cell r="AF30" t="str">
            <v>2 SUPERVISOR</v>
          </cell>
          <cell r="AG30" t="str">
            <v>3 CÉDULA DE CIUDADANÍA</v>
          </cell>
          <cell r="AH30">
            <v>80435324</v>
          </cell>
          <cell r="AI30" t="str">
            <v>HENRY PINZON BENAVIDES</v>
          </cell>
          <cell r="AJ30">
            <v>327</v>
          </cell>
          <cell r="AK30" t="str">
            <v>3 NO PACTADOS</v>
          </cell>
          <cell r="AL30">
            <v>43852</v>
          </cell>
          <cell r="AM30">
            <v>43854</v>
          </cell>
          <cell r="AN30" t="str">
            <v>4 NO SE HA ADICIONADO NI EN VALOR y EN TIEMPO</v>
          </cell>
          <cell r="AO30">
            <v>0</v>
          </cell>
          <cell r="AP30">
            <v>0</v>
          </cell>
          <cell r="AR30">
            <v>0</v>
          </cell>
          <cell r="AT30">
            <v>43852</v>
          </cell>
          <cell r="AU30">
            <v>44183</v>
          </cell>
          <cell r="AW30" t="str">
            <v>2. NO</v>
          </cell>
          <cell r="AZ30" t="str">
            <v>2. NO</v>
          </cell>
          <cell r="BA30">
            <v>0</v>
          </cell>
          <cell r="BE30" t="str">
            <v>2020701501000022E</v>
          </cell>
          <cell r="BF30">
            <v>14578728</v>
          </cell>
          <cell r="BH30" t="str">
            <v>https://community.secop.gov.co/Public/Tendering/ContractNoticePhases/View?PPI=CO1.PPI.5403868&amp;isFromPublicArea=True&amp;isModal=False</v>
          </cell>
          <cell r="BI30" t="str">
            <v>VIGENTE</v>
          </cell>
          <cell r="BK30" t="str">
            <v>https://community.secop.gov.co/Public/Tendering/ContractNoticePhases/View?PPI=CO1.PPI.5403868&amp;isFromPublicArea=True&amp;isModal=False</v>
          </cell>
        </row>
        <row r="31">
          <cell r="A31" t="str">
            <v>DTOR-CPS-030-N-2020</v>
          </cell>
          <cell r="B31" t="str">
            <v>2 NACIONAL</v>
          </cell>
          <cell r="C31" t="str">
            <v>DTOR-CPS-GN-030-20</v>
          </cell>
          <cell r="D31">
            <v>30</v>
          </cell>
          <cell r="E31" t="str">
            <v>CAICEDO FIGUEROA GABRIEL ARNOLDO</v>
          </cell>
          <cell r="F31">
            <v>43852</v>
          </cell>
          <cell r="G31" t="str">
            <v>Prestación de servicios operativos y de apoyo a la gestión  para la implementación del Plan de Ordenamiento Ecoturístico del PNN El Tuparro en función de las actividades que se prioricen especialmente en el sector Tomo</v>
          </cell>
          <cell r="H31" t="str">
            <v>2 CONTRATACIÓN DIRECTA</v>
          </cell>
          <cell r="I31" t="str">
            <v>14 PRESTACIÓN DE SERVICIOS</v>
          </cell>
          <cell r="J31" t="str">
            <v>N/A</v>
          </cell>
          <cell r="K31">
            <v>7720</v>
          </cell>
          <cell r="L31">
            <v>7420</v>
          </cell>
          <cell r="N31">
            <v>43852</v>
          </cell>
          <cell r="P31">
            <v>1337498</v>
          </cell>
          <cell r="Q31">
            <v>14578728</v>
          </cell>
          <cell r="S31" t="str">
            <v>1 PERSONA NATURAL</v>
          </cell>
          <cell r="T31" t="str">
            <v>3 CÉDULA DE CIUDADANÍA</v>
          </cell>
          <cell r="U31">
            <v>1127383792</v>
          </cell>
          <cell r="V31" t="str">
            <v>N/A</v>
          </cell>
          <cell r="W31" t="str">
            <v>11 NO SE DILIGENCIA INFORMACIÓN PARA ESTE FORMULARIO EN ESTE PERÍODO DE REPORTE</v>
          </cell>
          <cell r="X31" t="str">
            <v>N/A</v>
          </cell>
          <cell r="Y31" t="str">
            <v>CAICEDO FIGUEROA GABRIEL ARNOLDO</v>
          </cell>
          <cell r="Z31" t="str">
            <v>1 PÓLIZA</v>
          </cell>
          <cell r="AA31" t="str">
            <v>12 SEGUROS DEL ESTADO</v>
          </cell>
          <cell r="AB31" t="str">
            <v>2 CUMPLIMIENTO</v>
          </cell>
          <cell r="AC31">
            <v>43852</v>
          </cell>
          <cell r="AD31" t="str">
            <v>14-46-101036784</v>
          </cell>
          <cell r="AE31" t="str">
            <v>PNN TUPARRO</v>
          </cell>
          <cell r="AF31" t="str">
            <v>2 SUPERVISOR</v>
          </cell>
          <cell r="AG31" t="str">
            <v>3 CÉDULA DE CIUDADANÍA</v>
          </cell>
          <cell r="AH31">
            <v>80435324</v>
          </cell>
          <cell r="AI31" t="str">
            <v>HENRY PINZON BENAVIDES</v>
          </cell>
          <cell r="AJ31">
            <v>327</v>
          </cell>
          <cell r="AK31" t="str">
            <v>3 NO PACTADOS</v>
          </cell>
          <cell r="AL31">
            <v>43852</v>
          </cell>
          <cell r="AM31">
            <v>43854</v>
          </cell>
          <cell r="AN31" t="str">
            <v>4 NO SE HA ADICIONADO NI EN VALOR y EN TIEMPO</v>
          </cell>
          <cell r="AO31">
            <v>0</v>
          </cell>
          <cell r="AP31">
            <v>0</v>
          </cell>
          <cell r="AR31">
            <v>0</v>
          </cell>
          <cell r="AT31">
            <v>43852</v>
          </cell>
          <cell r="AU31">
            <v>44183</v>
          </cell>
          <cell r="AW31" t="str">
            <v>2. NO</v>
          </cell>
          <cell r="AZ31" t="str">
            <v>2. NO</v>
          </cell>
          <cell r="BA31">
            <v>0</v>
          </cell>
          <cell r="BE31" t="str">
            <v>2020701501000023E</v>
          </cell>
          <cell r="BF31">
            <v>14578728</v>
          </cell>
          <cell r="BH31" t="str">
            <v>https://community.secop.gov.co/Public/Tendering/ContractNoticePhases/View?PPI=CO1.PPI.5405417&amp;isFromPublicArea=True&amp;isModal=False</v>
          </cell>
          <cell r="BI31" t="str">
            <v>VIGENTE</v>
          </cell>
          <cell r="BK31" t="str">
            <v>https://community.secop.gov.co/Public/Tendering/ContractNoticePhases/View?PPI=CO1.PPI.5405417&amp;isFromPublicArea=True&amp;isModal=False</v>
          </cell>
        </row>
        <row r="32">
          <cell r="A32" t="str">
            <v>DTOR-CPS-031-N-2020</v>
          </cell>
          <cell r="B32" t="str">
            <v>2 NACIONAL</v>
          </cell>
          <cell r="C32" t="str">
            <v>DTOR-CPS-GN-031-20</v>
          </cell>
          <cell r="D32">
            <v>31</v>
          </cell>
          <cell r="E32" t="str">
            <v>GOMEZ AGUDELO YOHANA ALEXANDRA</v>
          </cell>
          <cell r="F32">
            <v>43852</v>
          </cell>
          <cell r="G32" t="str">
            <v>Prestación de servicios profesionales y de apoyo a la gestión en la orientación jurídica para la ejecución de los procedimientos sancionatorios de carácter ambiental en la Dirección Territorial Orinoquia</v>
          </cell>
          <cell r="H32" t="str">
            <v>2 CONTRATACIÓN DIRECTA</v>
          </cell>
          <cell r="I32" t="str">
            <v>14 PRESTACIÓN DE SERVICIOS</v>
          </cell>
          <cell r="J32" t="str">
            <v>N/A</v>
          </cell>
          <cell r="K32">
            <v>10520</v>
          </cell>
          <cell r="L32">
            <v>7520</v>
          </cell>
          <cell r="N32">
            <v>43852</v>
          </cell>
          <cell r="P32">
            <v>4823432</v>
          </cell>
          <cell r="Q32">
            <v>28940592</v>
          </cell>
          <cell r="S32" t="str">
            <v>1 PERSONA NATURAL</v>
          </cell>
          <cell r="T32" t="str">
            <v>3 CÉDULA DE CIUDADANÍA</v>
          </cell>
          <cell r="U32">
            <v>65786507</v>
          </cell>
          <cell r="V32" t="str">
            <v>N/A</v>
          </cell>
          <cell r="W32" t="str">
            <v>11 NO SE DILIGENCIA INFORMACIÓN PARA ESTE FORMULARIO EN ESTE PERÍODO DE REPORTE</v>
          </cell>
          <cell r="X32" t="str">
            <v>N/A</v>
          </cell>
          <cell r="Y32" t="str">
            <v>GOMEZ AGUDELO YOHANA ALEXANDRA</v>
          </cell>
          <cell r="Z32" t="str">
            <v>1 PÓLIZA</v>
          </cell>
          <cell r="AA32" t="str">
            <v>12 SEGUROS DEL ESTADO</v>
          </cell>
          <cell r="AB32" t="str">
            <v>2 CUMPLIMIENTO</v>
          </cell>
          <cell r="AC32">
            <v>43852</v>
          </cell>
          <cell r="AD32" t="str">
            <v>14-46-101036803</v>
          </cell>
          <cell r="AE32" t="str">
            <v>DTOR</v>
          </cell>
          <cell r="AF32" t="str">
            <v>2 SUPERVISOR</v>
          </cell>
          <cell r="AG32" t="str">
            <v>3 CÉDULA DE CIUDADANÍA</v>
          </cell>
          <cell r="AH32">
            <v>71709728</v>
          </cell>
          <cell r="AI32" t="str">
            <v>JUAN CARLOS ARIAS GARCIA</v>
          </cell>
          <cell r="AJ32">
            <v>270</v>
          </cell>
          <cell r="AK32" t="str">
            <v>3 NO PACTADOS</v>
          </cell>
          <cell r="AL32">
            <v>43852</v>
          </cell>
          <cell r="AM32">
            <v>43854</v>
          </cell>
          <cell r="AN32" t="str">
            <v>3 ADICIÓN EN VALOR y EN TIEMPO</v>
          </cell>
          <cell r="AO32">
            <v>1</v>
          </cell>
          <cell r="AP32">
            <v>8039054</v>
          </cell>
          <cell r="AQ32">
            <v>43915</v>
          </cell>
          <cell r="AR32">
            <v>0</v>
          </cell>
          <cell r="AT32">
            <v>43852</v>
          </cell>
          <cell r="AU32">
            <v>44085</v>
          </cell>
          <cell r="AV32">
            <v>44130</v>
          </cell>
          <cell r="AW32" t="str">
            <v>2. NO</v>
          </cell>
          <cell r="AZ32" t="str">
            <v>1. SI</v>
          </cell>
          <cell r="BA32">
            <v>1</v>
          </cell>
          <cell r="BD32" t="str">
            <v>ADICION EN VALOR  14.470.296 Y TIEMPO 90 DIAS DE FECHA DEL 05 DE MARZO ; TERMINACION ANTICIPADA POR MUTUO ACUERDO DEL 11 DE SEPTIEMBRE</v>
          </cell>
          <cell r="BE32" t="str">
            <v>2020701501000024E</v>
          </cell>
          <cell r="BF32">
            <v>36979646</v>
          </cell>
          <cell r="BH32" t="str">
            <v>https://community.secop.gov.co/Public/Tendering/ContractNoticePhases/View?PPI=CO1.PPI.5407412&amp;isFromPublicArea=True&amp;isModal=False</v>
          </cell>
          <cell r="BI32" t="str">
            <v>VIGENTE</v>
          </cell>
          <cell r="BK32" t="str">
            <v>https://community.secop.gov.co/Public/Tendering/ContractNoticePhases/View?PPI=CO1.PPI.5407412&amp;isFromPublicArea=True&amp;isModal=False</v>
          </cell>
        </row>
        <row r="33">
          <cell r="A33" t="str">
            <v>DTOR-CPS-032-N-2020</v>
          </cell>
          <cell r="B33" t="str">
            <v>2 NACIONAL</v>
          </cell>
          <cell r="C33" t="str">
            <v>DTOR-CPS-GN-032-20</v>
          </cell>
          <cell r="D33">
            <v>32</v>
          </cell>
          <cell r="E33" t="str">
            <v>MENDOZA MARTINEZ BLANCA CECILIA</v>
          </cell>
          <cell r="F33">
            <v>43853</v>
          </cell>
          <cell r="G33" t="str">
            <v>Prestación de serviciosprofesionales y de apoyo a la planeación, seguimiento y gestión administrativa de los procesos que permitan la ejecución de las metas planteadas en el PAA del año 2020 del Parque Nacional Natural Sumapaz.</v>
          </cell>
          <cell r="H33" t="str">
            <v>2 CONTRATACIÓN DIRECTA</v>
          </cell>
          <cell r="I33" t="str">
            <v>14 PRESTACIÓN DE SERVICIOS</v>
          </cell>
          <cell r="J33" t="str">
            <v>N/A</v>
          </cell>
          <cell r="K33">
            <v>10720</v>
          </cell>
          <cell r="L33">
            <v>7820</v>
          </cell>
          <cell r="N33">
            <v>43853</v>
          </cell>
          <cell r="P33">
            <v>3565146</v>
          </cell>
          <cell r="Q33">
            <v>40167312</v>
          </cell>
          <cell r="S33" t="str">
            <v>1 PERSONA NATURAL</v>
          </cell>
          <cell r="T33" t="str">
            <v>3 CÉDULA DE CIUDADANÍA</v>
          </cell>
          <cell r="U33">
            <v>52778431</v>
          </cell>
          <cell r="V33" t="str">
            <v>N/A</v>
          </cell>
          <cell r="W33" t="str">
            <v>11 NO SE DILIGENCIA INFORMACIÓN PARA ESTE FORMULARIO EN ESTE PERÍODO DE REPORTE</v>
          </cell>
          <cell r="X33" t="str">
            <v>N/A</v>
          </cell>
          <cell r="Y33" t="str">
            <v>MENDOZA MARTINEZ BLANCA CECILIA</v>
          </cell>
          <cell r="Z33" t="str">
            <v>1 PÓLIZA</v>
          </cell>
          <cell r="AA33" t="str">
            <v>12 SEGUROS DEL ESTADO</v>
          </cell>
          <cell r="AB33" t="str">
            <v>2 CUMPLIMIENTO</v>
          </cell>
          <cell r="AC33">
            <v>43853</v>
          </cell>
          <cell r="AD33" t="str">
            <v>14-46-101036861</v>
          </cell>
          <cell r="AE33" t="str">
            <v>PNN SUMAPAZ</v>
          </cell>
          <cell r="AF33" t="str">
            <v>2 SUPERVISOR</v>
          </cell>
          <cell r="AG33" t="str">
            <v>3 CÉDULA DE CIUDADANÍA</v>
          </cell>
          <cell r="AH33">
            <v>79531595</v>
          </cell>
          <cell r="AI33" t="str">
            <v>MARCO EUTIMIO PARDO PARDO</v>
          </cell>
          <cell r="AJ33">
            <v>338</v>
          </cell>
          <cell r="AK33" t="str">
            <v>3 NO PACTADOS</v>
          </cell>
          <cell r="AL33">
            <v>43853</v>
          </cell>
          <cell r="AM33">
            <v>43854</v>
          </cell>
          <cell r="AN33" t="str">
            <v>4 NO SE HA ADICIONADO NI EN VALOR y EN TIEMPO</v>
          </cell>
          <cell r="AO33">
            <v>0</v>
          </cell>
          <cell r="AP33">
            <v>0</v>
          </cell>
          <cell r="AR33">
            <v>0</v>
          </cell>
          <cell r="AT33">
            <v>43853</v>
          </cell>
          <cell r="AU33">
            <v>44195</v>
          </cell>
          <cell r="AW33" t="str">
            <v>2. NO</v>
          </cell>
          <cell r="AZ33" t="str">
            <v>2. NO</v>
          </cell>
          <cell r="BA33">
            <v>0</v>
          </cell>
          <cell r="BE33" t="str">
            <v>2020701501000025E</v>
          </cell>
          <cell r="BF33">
            <v>40167312</v>
          </cell>
          <cell r="BH33" t="str">
            <v>https://community.secop.gov.co/Public/Tendering/ContractNoticePhases/View?PPI=CO1.PPI.5407755&amp;isFromPublicArea=True&amp;isModal=False</v>
          </cell>
          <cell r="BI33" t="str">
            <v>VIGENTE</v>
          </cell>
          <cell r="BK33" t="str">
            <v>https://community.secop.gov.co/Public/Tendering/ContractNoticePhases/View?PPI=CO1.PPI.5407755&amp;isFromPublicArea=True&amp;isModal=False</v>
          </cell>
        </row>
        <row r="34">
          <cell r="A34" t="str">
            <v>DTOR-CPS-033-N-2020</v>
          </cell>
          <cell r="B34" t="str">
            <v>2 NACIONAL</v>
          </cell>
          <cell r="C34" t="str">
            <v>DTOR-CPS-GN-033-20</v>
          </cell>
          <cell r="D34">
            <v>33</v>
          </cell>
          <cell r="E34" t="str">
            <v>PAZOS GUEVARA JUAN DAVID</v>
          </cell>
          <cell r="F34">
            <v>43853</v>
          </cell>
          <cell r="G34" t="str">
            <v>Contrato de Prestación de servicios profesionales como apoyo en la Elaboración de informes contractuales y tramite de cuentas de la Dirección Territorial Orinoquia</v>
          </cell>
          <cell r="H34" t="str">
            <v>2 CONTRATACIÓN DIRECTA</v>
          </cell>
          <cell r="I34" t="str">
            <v>14 PRESTACIÓN DE SERVICIOS</v>
          </cell>
          <cell r="J34" t="str">
            <v>N/A</v>
          </cell>
          <cell r="K34">
            <v>10020</v>
          </cell>
          <cell r="L34">
            <v>7920</v>
          </cell>
          <cell r="N34">
            <v>43853</v>
          </cell>
          <cell r="P34">
            <v>3565146</v>
          </cell>
          <cell r="Q34">
            <v>40167312</v>
          </cell>
          <cell r="S34" t="str">
            <v>1 PERSONA NATURAL</v>
          </cell>
          <cell r="T34" t="str">
            <v>3 CÉDULA DE CIUDADANÍA</v>
          </cell>
          <cell r="U34">
            <v>80037383</v>
          </cell>
          <cell r="V34" t="str">
            <v>N/A</v>
          </cell>
          <cell r="W34" t="str">
            <v>11 NO SE DILIGENCIA INFORMACIÓN PARA ESTE FORMULARIO EN ESTE PERÍODO DE REPORTE</v>
          </cell>
          <cell r="X34" t="str">
            <v>N/A</v>
          </cell>
          <cell r="Y34" t="str">
            <v>PAZOS GUEVARA JUAN DAVID</v>
          </cell>
          <cell r="Z34" t="str">
            <v>1 PÓLIZA</v>
          </cell>
          <cell r="AA34" t="str">
            <v>12 SEGUROS DEL ESTADO</v>
          </cell>
          <cell r="AB34" t="str">
            <v>2 CUMPLIMIENTO</v>
          </cell>
          <cell r="AC34">
            <v>43853</v>
          </cell>
          <cell r="AD34" t="str">
            <v>14-46-101036862</v>
          </cell>
          <cell r="AE34" t="str">
            <v>DTOR</v>
          </cell>
          <cell r="AF34" t="str">
            <v>2 SUPERVISOR</v>
          </cell>
          <cell r="AG34" t="str">
            <v>3 CÉDULA DE CIUDADANÍA</v>
          </cell>
          <cell r="AH34">
            <v>40403093</v>
          </cell>
          <cell r="AI34" t="str">
            <v>SANDRA LILIANA PINZÓN</v>
          </cell>
          <cell r="AJ34">
            <v>338</v>
          </cell>
          <cell r="AK34" t="str">
            <v>3 NO PACTADOS</v>
          </cell>
          <cell r="AL34">
            <v>43853</v>
          </cell>
          <cell r="AM34">
            <v>43854</v>
          </cell>
          <cell r="AN34" t="str">
            <v>4 NO SE HA ADICIONADO NI EN VALOR y EN TIEMPO</v>
          </cell>
          <cell r="AO34">
            <v>0</v>
          </cell>
          <cell r="AP34">
            <v>0</v>
          </cell>
          <cell r="AR34">
            <v>0</v>
          </cell>
          <cell r="AT34">
            <v>43853</v>
          </cell>
          <cell r="AU34">
            <v>44195</v>
          </cell>
          <cell r="AW34" t="str">
            <v>2. NO</v>
          </cell>
          <cell r="AZ34" t="str">
            <v>2. NO</v>
          </cell>
          <cell r="BA34">
            <v>0</v>
          </cell>
          <cell r="BE34" t="str">
            <v>2020701501000044E</v>
          </cell>
          <cell r="BF34">
            <v>40167312</v>
          </cell>
          <cell r="BH34" t="str">
            <v>https://community.secop.gov.co/Public/Tendering/ContractNoticePhases/View?PPI=CO1.PPI.5431039&amp;isFromPublicArea=True&amp;isModal=False</v>
          </cell>
          <cell r="BI34" t="str">
            <v>VIGENTE</v>
          </cell>
          <cell r="BK34" t="str">
            <v>https://community.secop.gov.co/Public/Tendering/ContractNoticePhases/View?PPI=CO1.PPI.5431039&amp;isFromPublicArea=True&amp;isModal=False</v>
          </cell>
        </row>
        <row r="35">
          <cell r="A35" t="str">
            <v>DTOR-CPS-034-N-2020</v>
          </cell>
          <cell r="B35" t="str">
            <v>2 NACIONAL</v>
          </cell>
          <cell r="C35" t="str">
            <v>DTOR-CPS-GN-034-20</v>
          </cell>
          <cell r="D35">
            <v>34</v>
          </cell>
          <cell r="E35" t="str">
            <v>GONZALEZ PARRA GISELLA</v>
          </cell>
          <cell r="F35">
            <v>43853</v>
          </cell>
          <cell r="G35" t="str">
            <v>Prestación de servicios profesionales y de apoyo a la gestión para la ejecución de los procesos administrativos y financieros del Parque Nacional Natural Tinigua de acuerdo con los lineamientos institucionales.</v>
          </cell>
          <cell r="H35" t="str">
            <v>2 CONTRATACIÓN DIRECTA</v>
          </cell>
          <cell r="I35" t="str">
            <v>14 PRESTACIÓN DE SERVICIOS</v>
          </cell>
          <cell r="J35" t="str">
            <v>N/A</v>
          </cell>
          <cell r="K35">
            <v>10620</v>
          </cell>
          <cell r="L35">
            <v>8020</v>
          </cell>
          <cell r="N35">
            <v>43853</v>
          </cell>
          <cell r="P35">
            <v>3565146</v>
          </cell>
          <cell r="Q35">
            <v>40167312</v>
          </cell>
          <cell r="S35" t="str">
            <v>1 PERSONA NATURAL</v>
          </cell>
          <cell r="T35" t="str">
            <v>3 CÉDULA DE CIUDADANÍA</v>
          </cell>
          <cell r="U35">
            <v>1030601075</v>
          </cell>
          <cell r="V35" t="str">
            <v>N/A</v>
          </cell>
          <cell r="W35" t="str">
            <v>11 NO SE DILIGENCIA INFORMACIÓN PARA ESTE FORMULARIO EN ESTE PERÍODO DE REPORTE</v>
          </cell>
          <cell r="X35" t="str">
            <v>N/A</v>
          </cell>
          <cell r="Y35" t="str">
            <v>GONZALEZ PARRA GISELLA</v>
          </cell>
          <cell r="Z35" t="str">
            <v>1 PÓLIZA</v>
          </cell>
          <cell r="AA35" t="str">
            <v>12 SEGUROS DEL ESTADO</v>
          </cell>
          <cell r="AB35" t="str">
            <v>2 CUMPLIMIENTO</v>
          </cell>
          <cell r="AC35">
            <v>43853</v>
          </cell>
          <cell r="AD35" t="str">
            <v>14-46-101036874</v>
          </cell>
          <cell r="AE35" t="str">
            <v>PNN TINIGUA</v>
          </cell>
          <cell r="AF35" t="str">
            <v>2 SUPERVISOR</v>
          </cell>
          <cell r="AG35" t="str">
            <v>3 CÉDULA DE CIUDADANÍA</v>
          </cell>
          <cell r="AH35">
            <v>93291822</v>
          </cell>
          <cell r="AI35" t="str">
            <v>QUERUBIN RODRIGUEZ PINILLA</v>
          </cell>
          <cell r="AJ35">
            <v>338</v>
          </cell>
          <cell r="AK35" t="str">
            <v>3 NO PACTADOS</v>
          </cell>
          <cell r="AL35">
            <v>43853</v>
          </cell>
          <cell r="AM35">
            <v>43854</v>
          </cell>
          <cell r="AN35" t="str">
            <v>4 NO SE HA ADICIONADO NI EN VALOR y EN TIEMPO</v>
          </cell>
          <cell r="AO35">
            <v>0</v>
          </cell>
          <cell r="AP35">
            <v>0</v>
          </cell>
          <cell r="AR35">
            <v>0</v>
          </cell>
          <cell r="AT35">
            <v>43853</v>
          </cell>
          <cell r="AU35">
            <v>44195</v>
          </cell>
          <cell r="AW35" t="str">
            <v>2. NO</v>
          </cell>
          <cell r="AZ35" t="str">
            <v>2. NO</v>
          </cell>
          <cell r="BA35">
            <v>0</v>
          </cell>
          <cell r="BE35" t="str">
            <v>2020701501000026E</v>
          </cell>
          <cell r="BF35">
            <v>40167312</v>
          </cell>
          <cell r="BH35" t="str">
            <v>https://community.secop.gov.co/Public/Tendering/ContractNoticePhases/View?PPI=CO1.PPI.5431938&amp;isFromPublicArea=True&amp;isModal=False</v>
          </cell>
          <cell r="BI35" t="str">
            <v>VIGENTE</v>
          </cell>
          <cell r="BK35" t="str">
            <v>https://community.secop.gov.co/Public/Tendering/ContractNoticePhases/View?PPI=CO1.PPI.5431938&amp;isFromPublicArea=True&amp;isModal=False</v>
          </cell>
        </row>
        <row r="36">
          <cell r="A36" t="str">
            <v>DTOR-CPS-035-N-2020</v>
          </cell>
          <cell r="B36" t="str">
            <v>2 NACIONAL</v>
          </cell>
          <cell r="C36" t="str">
            <v>DTOR-CPS-GN-035-20</v>
          </cell>
          <cell r="D36">
            <v>35</v>
          </cell>
          <cell r="E36" t="str">
            <v>SUAREZ BOHORQUEZ CRISTIAN FELIPE</v>
          </cell>
          <cell r="F36">
            <v>43853</v>
          </cell>
          <cell r="G36" t="str">
            <v>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v>
          </cell>
          <cell r="H36" t="str">
            <v>2 CONTRATACIÓN DIRECTA</v>
          </cell>
          <cell r="I36" t="str">
            <v>14 PRESTACIÓN DE SERVICIOS</v>
          </cell>
          <cell r="J36" t="str">
            <v>N/A</v>
          </cell>
          <cell r="K36">
            <v>10820</v>
          </cell>
          <cell r="L36">
            <v>8120</v>
          </cell>
          <cell r="N36">
            <v>43853</v>
          </cell>
          <cell r="P36">
            <v>2663850</v>
          </cell>
          <cell r="Q36">
            <v>30012710</v>
          </cell>
          <cell r="S36" t="str">
            <v>1 PERSONA NATURAL</v>
          </cell>
          <cell r="T36" t="str">
            <v>3 CÉDULA DE CIUDADANÍA</v>
          </cell>
          <cell r="U36">
            <v>1019051745</v>
          </cell>
          <cell r="V36" t="str">
            <v>N/A</v>
          </cell>
          <cell r="W36" t="str">
            <v>11 NO SE DILIGENCIA INFORMACIÓN PARA ESTE FORMULARIO EN ESTE PERÍODO DE REPORTE</v>
          </cell>
          <cell r="X36" t="str">
            <v>N/A</v>
          </cell>
          <cell r="Y36" t="str">
            <v>SUAREZ BOHORQUEZ CRISTIAN FELIPE</v>
          </cell>
          <cell r="Z36" t="str">
            <v>1 PÓLIZA</v>
          </cell>
          <cell r="AA36" t="str">
            <v>12 SEGUROS DEL ESTADO</v>
          </cell>
          <cell r="AB36" t="str">
            <v>2 CUMPLIMIENTO</v>
          </cell>
          <cell r="AC36">
            <v>43853</v>
          </cell>
          <cell r="AD36" t="str">
            <v>14-46-101036875</v>
          </cell>
          <cell r="AE36" t="str">
            <v>DTOR</v>
          </cell>
          <cell r="AF36" t="str">
            <v>2 SUPERVISOR</v>
          </cell>
          <cell r="AG36" t="str">
            <v>3 CÉDULA DE CIUDADANÍA</v>
          </cell>
          <cell r="AH36">
            <v>40403093</v>
          </cell>
          <cell r="AI36" t="str">
            <v>SANDRA LILIANA PINZÓN</v>
          </cell>
          <cell r="AJ36">
            <v>338</v>
          </cell>
          <cell r="AK36" t="str">
            <v>3 NO PACTADOS</v>
          </cell>
          <cell r="AL36">
            <v>43853</v>
          </cell>
          <cell r="AM36">
            <v>43854</v>
          </cell>
          <cell r="AN36" t="str">
            <v>4 NO SE HA ADICIONADO NI EN VALOR y EN TIEMPO</v>
          </cell>
          <cell r="AO36">
            <v>0</v>
          </cell>
          <cell r="AP36">
            <v>0</v>
          </cell>
          <cell r="AR36">
            <v>0</v>
          </cell>
          <cell r="AT36">
            <v>43853</v>
          </cell>
          <cell r="AU36">
            <v>44195</v>
          </cell>
          <cell r="AW36" t="str">
            <v>2. NO</v>
          </cell>
          <cell r="AZ36" t="str">
            <v>2. NO</v>
          </cell>
          <cell r="BA36">
            <v>0</v>
          </cell>
          <cell r="BE36" t="str">
            <v>2020701501000045E</v>
          </cell>
          <cell r="BF36">
            <v>30012710</v>
          </cell>
          <cell r="BH36" t="str">
            <v>https://community.secop.gov.co/Public/Tendering/ContractNoticePhases/View?PPI=CO1.PPI.5432405&amp;isFromPublicArea=True&amp;isModal=False</v>
          </cell>
          <cell r="BI36" t="str">
            <v>VIGENTE</v>
          </cell>
          <cell r="BK36" t="str">
            <v>https://community.secop.gov.co/Public/Tendering/ContractNoticePhases/View?PPI=CO1.PPI.5432405&amp;isFromPublicArea=True&amp;isModal=False</v>
          </cell>
        </row>
        <row r="37">
          <cell r="A37" t="str">
            <v>DTOR-CPS-036-N-2020</v>
          </cell>
          <cell r="B37" t="str">
            <v>2 NACIONAL</v>
          </cell>
          <cell r="C37" t="str">
            <v>DTOR-CPS-GN-036-20</v>
          </cell>
          <cell r="D37">
            <v>36</v>
          </cell>
          <cell r="E37" t="str">
            <v>MURCIA MORALES LEIDY JOHANA</v>
          </cell>
          <cell r="F37">
            <v>43853</v>
          </cell>
          <cell r="G37" t="str">
            <v>Prestación de servicios profesionales y de apoyo a la gestión para la implementación de los requerimientos para el seguimiento de la planeación y ejecución financiera del DNMI Cinaruco.</v>
          </cell>
          <cell r="H37" t="str">
            <v>2 CONTRATACIÓN DIRECTA</v>
          </cell>
          <cell r="I37" t="str">
            <v>14 PRESTACIÓN DE SERVICIOS</v>
          </cell>
          <cell r="J37" t="str">
            <v>N/A</v>
          </cell>
          <cell r="K37">
            <v>11120</v>
          </cell>
          <cell r="L37">
            <v>8220</v>
          </cell>
          <cell r="N37">
            <v>43853</v>
          </cell>
          <cell r="P37">
            <v>3565146</v>
          </cell>
          <cell r="Q37">
            <v>40167312</v>
          </cell>
          <cell r="S37" t="str">
            <v>1 PERSONA NATURAL</v>
          </cell>
          <cell r="T37" t="str">
            <v>3 CÉDULA DE CIUDADANÍA</v>
          </cell>
          <cell r="U37">
            <v>1121868820</v>
          </cell>
          <cell r="V37" t="str">
            <v>N/A</v>
          </cell>
          <cell r="W37" t="str">
            <v>11 NO SE DILIGENCIA INFORMACIÓN PARA ESTE FORMULARIO EN ESTE PERÍODO DE REPORTE</v>
          </cell>
          <cell r="X37" t="str">
            <v>N/A</v>
          </cell>
          <cell r="Y37" t="str">
            <v>MURCIA MORALES LEIDY JOHANA</v>
          </cell>
          <cell r="Z37" t="str">
            <v>1 PÓLIZA</v>
          </cell>
          <cell r="AA37" t="str">
            <v>12 SEGUROS DEL ESTADO</v>
          </cell>
          <cell r="AB37" t="str">
            <v>2 CUMPLIMIENTO</v>
          </cell>
          <cell r="AC37">
            <v>43853</v>
          </cell>
          <cell r="AD37" t="str">
            <v>14-46-101036877</v>
          </cell>
          <cell r="AE37" t="str">
            <v>DNMI Cinaruco</v>
          </cell>
          <cell r="AF37" t="str">
            <v>2 SUPERVISOR</v>
          </cell>
          <cell r="AG37" t="str">
            <v>3 CÉDULA DE CIUDADANÍA</v>
          </cell>
          <cell r="AH37">
            <v>40403093</v>
          </cell>
          <cell r="AI37" t="str">
            <v>SANDRA LILIANA PINZÓN</v>
          </cell>
          <cell r="AJ37">
            <v>338</v>
          </cell>
          <cell r="AK37" t="str">
            <v>3 NO PACTADOS</v>
          </cell>
          <cell r="AL37">
            <v>43853</v>
          </cell>
          <cell r="AM37">
            <v>43854</v>
          </cell>
          <cell r="AN37" t="str">
            <v>4 NO SE HA ADICIONADO NI EN VALOR y EN TIEMPO</v>
          </cell>
          <cell r="AO37">
            <v>0</v>
          </cell>
          <cell r="AP37">
            <v>0</v>
          </cell>
          <cell r="AR37">
            <v>0</v>
          </cell>
          <cell r="AT37">
            <v>43853</v>
          </cell>
          <cell r="AU37">
            <v>44195</v>
          </cell>
          <cell r="AW37" t="str">
            <v>2. NO</v>
          </cell>
          <cell r="AZ37" t="str">
            <v>2. NO</v>
          </cell>
          <cell r="BA37">
            <v>0</v>
          </cell>
          <cell r="BE37" t="str">
            <v>2020701501000046E</v>
          </cell>
          <cell r="BF37">
            <v>40167312</v>
          </cell>
          <cell r="BH37" t="str">
            <v>https://community.secop.gov.co/Public/Tendering/ContractNoticePhases/View?PPI=CO1.PPI.5432652&amp;isFromPublicArea=True&amp;isModal=False</v>
          </cell>
          <cell r="BI37" t="str">
            <v>VIGENTE</v>
          </cell>
          <cell r="BK37" t="str">
            <v>https://community.secop.gov.co/Public/Tendering/ContractNoticePhases/View?PPI=CO1.PPI.5432652&amp;isFromPublicArea=True&amp;isModal=False</v>
          </cell>
        </row>
        <row r="38">
          <cell r="A38" t="str">
            <v>DTOR-CPS-037-N-2020</v>
          </cell>
          <cell r="B38" t="str">
            <v>2 NACIONAL</v>
          </cell>
          <cell r="C38" t="str">
            <v>DTOR-CPS-GN-037-20</v>
          </cell>
          <cell r="D38">
            <v>37</v>
          </cell>
          <cell r="E38" t="str">
            <v>CASTAÑEDA YUCUMA ELIANA</v>
          </cell>
          <cell r="F38">
            <v>43853</v>
          </cell>
          <cell r="G38" t="str">
            <v>Prestación de Servicios profesionales administrativos y de apoyo a la gestión en las actividades para desarrollar las acciones planificadas en el Plan Operativo Anual del Parque Nacional Natural Sierra de la Macarena.</v>
          </cell>
          <cell r="H38" t="str">
            <v>2 CONTRATACIÓN DIRECTA</v>
          </cell>
          <cell r="I38" t="str">
            <v>14 PRESTACIÓN DE SERVICIOS</v>
          </cell>
          <cell r="J38" t="str">
            <v>N/A</v>
          </cell>
          <cell r="K38">
            <v>9020</v>
          </cell>
          <cell r="L38">
            <v>8320</v>
          </cell>
          <cell r="N38">
            <v>43853</v>
          </cell>
          <cell r="P38">
            <v>3565146</v>
          </cell>
          <cell r="Q38">
            <v>40167312</v>
          </cell>
          <cell r="S38" t="str">
            <v>1 PERSONA NATURAL</v>
          </cell>
          <cell r="T38" t="str">
            <v>3 CÉDULA DE CIUDADANÍA</v>
          </cell>
          <cell r="U38">
            <v>1121833462</v>
          </cell>
          <cell r="V38" t="str">
            <v>N/A</v>
          </cell>
          <cell r="W38" t="str">
            <v>11 NO SE DILIGENCIA INFORMACIÓN PARA ESTE FORMULARIO EN ESTE PERÍODO DE REPORTE</v>
          </cell>
          <cell r="X38" t="str">
            <v>N/A</v>
          </cell>
          <cell r="Y38" t="str">
            <v>CASTAÑEDA YUCUMA ELIANA</v>
          </cell>
          <cell r="Z38" t="str">
            <v>1 PÓLIZA</v>
          </cell>
          <cell r="AA38" t="str">
            <v>12 SEGUROS DEL ESTADO</v>
          </cell>
          <cell r="AB38" t="str">
            <v>2 CUMPLIMIENTO</v>
          </cell>
          <cell r="AC38">
            <v>43853</v>
          </cell>
          <cell r="AD38" t="str">
            <v>14-46-101036897</v>
          </cell>
          <cell r="AE38" t="str">
            <v>PNN Serranía de la Macarena</v>
          </cell>
          <cell r="AF38" t="str">
            <v>2 SUPERVISOR</v>
          </cell>
          <cell r="AG38" t="str">
            <v>3 CÉDULA DE CIUDADANÍA</v>
          </cell>
          <cell r="AH38">
            <v>51935189</v>
          </cell>
          <cell r="AI38" t="str">
            <v>OLGA LUCIA RUIZ MORALES</v>
          </cell>
          <cell r="AJ38">
            <v>338</v>
          </cell>
          <cell r="AK38" t="str">
            <v>3 NO PACTADOS</v>
          </cell>
          <cell r="AL38">
            <v>43853</v>
          </cell>
          <cell r="AM38">
            <v>43854</v>
          </cell>
          <cell r="AN38" t="str">
            <v>4 NO SE HA ADICIONADO NI EN VALOR y EN TIEMPO</v>
          </cell>
          <cell r="AO38">
            <v>0</v>
          </cell>
          <cell r="AP38">
            <v>0</v>
          </cell>
          <cell r="AR38">
            <v>0</v>
          </cell>
          <cell r="AT38">
            <v>43853</v>
          </cell>
          <cell r="AU38">
            <v>44195</v>
          </cell>
          <cell r="AW38" t="str">
            <v>2. NO</v>
          </cell>
          <cell r="AZ38" t="str">
            <v>2. NO</v>
          </cell>
          <cell r="BA38">
            <v>0</v>
          </cell>
          <cell r="BE38" t="str">
            <v>2020701501000027E</v>
          </cell>
          <cell r="BF38">
            <v>40167312</v>
          </cell>
          <cell r="BH38" t="str">
            <v>https://community.secop.gov.co/Public/Tendering/ContractNoticePhases/View?PPI=CO1.PPI.5433050&amp;isFromPublicArea=True&amp;isModal=False</v>
          </cell>
          <cell r="BI38" t="str">
            <v>VIGENTE</v>
          </cell>
          <cell r="BK38" t="str">
            <v>https://community.secop.gov.co/Public/Tendering/ContractNoticePhases/View?PPI=CO1.PPI.5433050&amp;isFromPublicArea=True&amp;isModal=False</v>
          </cell>
        </row>
        <row r="39">
          <cell r="A39" t="str">
            <v>DTOR-CPS-038-N-2020</v>
          </cell>
          <cell r="B39" t="str">
            <v>2 NACIONAL</v>
          </cell>
          <cell r="C39" t="str">
            <v>DTOR-CPS-GN-038-20</v>
          </cell>
          <cell r="D39">
            <v>38</v>
          </cell>
          <cell r="E39" t="str">
            <v>LISCANO GUTIERREZ HECTOR FABIAN</v>
          </cell>
          <cell r="F39">
            <v>43853</v>
          </cell>
          <cell r="G39" t="str">
            <v>Prestación de servicios técnicos y de apoyo a la gestión para el desarrollo de las actividades del ecoturismo priorizadas para la vigencia 2020 de acuerdo con el plan de manejo para el sector del Guayabero.</v>
          </cell>
          <cell r="H39" t="str">
            <v>2 CONTRATACIÓN DIRECTA</v>
          </cell>
          <cell r="I39" t="str">
            <v>14 PRESTACIÓN DE SERVICIOS</v>
          </cell>
          <cell r="J39" t="str">
            <v>N/A</v>
          </cell>
          <cell r="K39">
            <v>12320</v>
          </cell>
          <cell r="L39">
            <v>8420</v>
          </cell>
          <cell r="N39">
            <v>43853</v>
          </cell>
          <cell r="P39">
            <v>2663850</v>
          </cell>
          <cell r="Q39">
            <v>28947170</v>
          </cell>
          <cell r="S39" t="str">
            <v>1 PERSONA NATURAL</v>
          </cell>
          <cell r="T39" t="str">
            <v>3 CÉDULA DE CIUDADANÍA</v>
          </cell>
          <cell r="U39">
            <v>1006878306</v>
          </cell>
          <cell r="V39" t="str">
            <v>N/A</v>
          </cell>
          <cell r="W39" t="str">
            <v>11 NO SE DILIGENCIA INFORMACIÓN PARA ESTE FORMULARIO EN ESTE PERÍODO DE REPORTE</v>
          </cell>
          <cell r="X39" t="str">
            <v>N/A</v>
          </cell>
          <cell r="Y39" t="str">
            <v>LISCANO GUTIERREZ HECTOR FABIAN</v>
          </cell>
          <cell r="Z39" t="str">
            <v>1 PÓLIZA</v>
          </cell>
          <cell r="AA39" t="str">
            <v>12 SEGUROS DEL ESTADO</v>
          </cell>
          <cell r="AB39" t="str">
            <v>2 CUMPLIMIENTO</v>
          </cell>
          <cell r="AC39">
            <v>43853</v>
          </cell>
          <cell r="AD39" t="str">
            <v>14-46-101036903</v>
          </cell>
          <cell r="AE39" t="str">
            <v>PNN Serranía de la Macarena</v>
          </cell>
          <cell r="AF39" t="str">
            <v>2 SUPERVISOR</v>
          </cell>
          <cell r="AG39" t="str">
            <v>3 CÉDULA DE CIUDADANÍA</v>
          </cell>
          <cell r="AH39">
            <v>51935189</v>
          </cell>
          <cell r="AI39" t="str">
            <v>OLGA LUCIA RUIZ MORALES</v>
          </cell>
          <cell r="AJ39">
            <v>326</v>
          </cell>
          <cell r="AK39" t="str">
            <v>3 NO PACTADOS</v>
          </cell>
          <cell r="AL39">
            <v>43853</v>
          </cell>
          <cell r="AM39">
            <v>43854</v>
          </cell>
          <cell r="AN39" t="str">
            <v>4 NO SE HA ADICIONADO NI EN VALOR y EN TIEMPO</v>
          </cell>
          <cell r="AO39">
            <v>0</v>
          </cell>
          <cell r="AP39">
            <v>-9412270</v>
          </cell>
          <cell r="AQ39">
            <v>44076</v>
          </cell>
          <cell r="AR39">
            <v>0</v>
          </cell>
          <cell r="AT39">
            <v>43853</v>
          </cell>
          <cell r="AU39">
            <v>44076</v>
          </cell>
          <cell r="AW39" t="str">
            <v>2. NO</v>
          </cell>
          <cell r="AZ39" t="str">
            <v>2. NO</v>
          </cell>
          <cell r="BA39">
            <v>0</v>
          </cell>
          <cell r="BD39" t="str">
            <v>TERMINACION ANTICIPADA POR MUTUO ACUERDO CON FECHA DEL 03 DE SEPTIEMBRE</v>
          </cell>
          <cell r="BE39" t="str">
            <v>2020701501000028E</v>
          </cell>
          <cell r="BF39">
            <v>19534900</v>
          </cell>
          <cell r="BH39" t="str">
            <v>https://community.secop.gov.co/Public/Tendering/ContractNoticePhases/View?PPI=CO1.PPI.5433781&amp;isFromPublicArea=True&amp;isModal=False</v>
          </cell>
          <cell r="BI39" t="str">
            <v>VIGENTE</v>
          </cell>
          <cell r="BK39" t="str">
            <v>https://community.secop.gov.co/Public/Tendering/ContractNoticePhases/View?PPI=CO1.PPI.5433781&amp;isFromPublicArea=True&amp;isModal=False</v>
          </cell>
        </row>
        <row r="40">
          <cell r="A40" t="str">
            <v>DTOR-CPS-039-N-2020</v>
          </cell>
          <cell r="B40" t="str">
            <v>2 NACIONAL</v>
          </cell>
          <cell r="C40" t="str">
            <v>DTOR-CPS-GN-039-20</v>
          </cell>
          <cell r="D40">
            <v>39</v>
          </cell>
          <cell r="E40" t="str">
            <v>HERRERA GOMEZ NATALY</v>
          </cell>
          <cell r="F40">
            <v>43853</v>
          </cell>
          <cell r="G40" t="str">
            <v>Prestación de servicios profesionales y de apoyo a la gestión en la Dirección Territorial Orinoquia, para realizar actividades tendientes a la implementación, sostenimiento y mantenimiento del  Modelo Integrado de Planeación y Gestión.</v>
          </cell>
          <cell r="H40" t="str">
            <v>2 CONTRATACIÓN DIRECTA</v>
          </cell>
          <cell r="I40" t="str">
            <v>14 PRESTACIÓN DE SERVICIOS</v>
          </cell>
          <cell r="J40" t="str">
            <v>N/A</v>
          </cell>
          <cell r="K40">
            <v>7520</v>
          </cell>
          <cell r="L40">
            <v>8720</v>
          </cell>
          <cell r="N40">
            <v>43853</v>
          </cell>
          <cell r="P40">
            <v>4426079</v>
          </cell>
          <cell r="Q40">
            <v>49867157</v>
          </cell>
          <cell r="S40" t="str">
            <v>1 PERSONA NATURAL</v>
          </cell>
          <cell r="T40" t="str">
            <v>3 CÉDULA DE CIUDADANÍA</v>
          </cell>
          <cell r="U40">
            <v>1121847042</v>
          </cell>
          <cell r="V40" t="str">
            <v>N/A</v>
          </cell>
          <cell r="W40" t="str">
            <v>11 NO SE DILIGENCIA INFORMACIÓN PARA ESTE FORMULARIO EN ESTE PERÍODO DE REPORTE</v>
          </cell>
          <cell r="X40" t="str">
            <v>N/A</v>
          </cell>
          <cell r="Y40" t="str">
            <v>HERRERA GOMEZ NATALY</v>
          </cell>
          <cell r="Z40" t="str">
            <v>1 PÓLIZA</v>
          </cell>
          <cell r="AA40" t="str">
            <v>12 SEGUROS DEL ESTADO</v>
          </cell>
          <cell r="AB40" t="str">
            <v>2 CUMPLIMIENTO</v>
          </cell>
          <cell r="AC40">
            <v>43853</v>
          </cell>
          <cell r="AD40" t="str">
            <v>14-46-101036906</v>
          </cell>
          <cell r="AE40" t="str">
            <v>DTOR</v>
          </cell>
          <cell r="AF40" t="str">
            <v>2 SUPERVISOR</v>
          </cell>
          <cell r="AG40" t="str">
            <v>3 CÉDULA DE CIUDADANÍA</v>
          </cell>
          <cell r="AH40">
            <v>40403093</v>
          </cell>
          <cell r="AI40" t="str">
            <v>SANDRA LILIANA PINZÓN</v>
          </cell>
          <cell r="AJ40">
            <v>338</v>
          </cell>
          <cell r="AK40" t="str">
            <v>3 NO PACTADOS</v>
          </cell>
          <cell r="AL40">
            <v>43853</v>
          </cell>
          <cell r="AM40">
            <v>43854</v>
          </cell>
          <cell r="AN40" t="str">
            <v>4 NO SE HA ADICIONADO NI EN VALOR y EN TIEMPO</v>
          </cell>
          <cell r="AO40">
            <v>0</v>
          </cell>
          <cell r="AP40">
            <v>0</v>
          </cell>
          <cell r="AR40">
            <v>0</v>
          </cell>
          <cell r="AT40">
            <v>43853</v>
          </cell>
          <cell r="AU40">
            <v>44195</v>
          </cell>
          <cell r="AW40" t="str">
            <v>2. NO</v>
          </cell>
          <cell r="AZ40" t="str">
            <v>2. NO</v>
          </cell>
          <cell r="BA40">
            <v>0</v>
          </cell>
          <cell r="BE40" t="str">
            <v>2020701501000047E</v>
          </cell>
          <cell r="BF40">
            <v>49867157</v>
          </cell>
          <cell r="BH40" t="str">
            <v>https://community.secop.gov.co/Public/Tendering/ContractNoticePhases/View?PPI=CO1.PPI.5435364&amp;isFromPublicArea=True&amp;isModal=False
 https://community.secop.gov.co/Public/Tendering/ContractNoticePhases/View?PPI=CO1.PPI.5435364&amp;isFromPublicArea=True&amp;isModal=False</v>
          </cell>
          <cell r="BI40" t="str">
            <v>VIGENTE</v>
          </cell>
          <cell r="BK40" t="str">
            <v>https://community.secop.gov.co/Public/Tendering/ContractNoticePhases/View?PPI=CO1.PPI.5435364&amp;isFromPublicArea=True&amp;isModal=False</v>
          </cell>
        </row>
        <row r="41">
          <cell r="A41" t="str">
            <v>DTOR-CPS-040-N-2020</v>
          </cell>
          <cell r="B41" t="str">
            <v>2 NACIONAL</v>
          </cell>
          <cell r="C41" t="str">
            <v>DTOR-CPS-GN-040-20</v>
          </cell>
          <cell r="D41">
            <v>40</v>
          </cell>
          <cell r="E41" t="str">
            <v>ROJAS CETINA LEONARDO</v>
          </cell>
          <cell r="F41">
            <v>43853</v>
          </cell>
          <cell r="G41" t="str">
            <v>Prestación de servicios profesionales y de apoyo a la gestión en la orientación jurídica en el proceso de seguimiento y control de los procesos de carácter administrativo para el fortalecimiento institucional de la Dirección Territorial Orinoquia.</v>
          </cell>
          <cell r="H41" t="str">
            <v>2 CONTRATACIÓN DIRECTA</v>
          </cell>
          <cell r="I41" t="str">
            <v>14 PRESTACIÓN DE SERVICIOS</v>
          </cell>
          <cell r="J41" t="str">
            <v>N/A</v>
          </cell>
          <cell r="K41">
            <v>12020</v>
          </cell>
          <cell r="L41">
            <v>8920</v>
          </cell>
          <cell r="N41">
            <v>43853</v>
          </cell>
          <cell r="P41">
            <v>4823432</v>
          </cell>
          <cell r="Q41">
            <v>52414628</v>
          </cell>
          <cell r="S41" t="str">
            <v>1 PERSONA NATURAL</v>
          </cell>
          <cell r="T41" t="str">
            <v>3 CÉDULA DE CIUDADANÍA</v>
          </cell>
          <cell r="U41">
            <v>80238750</v>
          </cell>
          <cell r="V41" t="str">
            <v>N/A</v>
          </cell>
          <cell r="W41" t="str">
            <v>11 NO SE DILIGENCIA INFORMACIÓN PARA ESTE FORMULARIO EN ESTE PERÍODO DE REPORTE</v>
          </cell>
          <cell r="X41" t="str">
            <v>N/A</v>
          </cell>
          <cell r="Y41" t="str">
            <v>ROJAS CETINA LEONARDO</v>
          </cell>
          <cell r="Z41" t="str">
            <v>1 PÓLIZA</v>
          </cell>
          <cell r="AA41" t="str">
            <v>12 SEGUROS DEL ESTADO</v>
          </cell>
          <cell r="AB41" t="str">
            <v>2 CUMPLIMIENTO</v>
          </cell>
          <cell r="AC41">
            <v>43853</v>
          </cell>
          <cell r="AD41" t="str">
            <v>14-46-101036908</v>
          </cell>
          <cell r="AE41" t="str">
            <v>DTOR</v>
          </cell>
          <cell r="AF41" t="str">
            <v>2 SUPERVISOR</v>
          </cell>
          <cell r="AG41" t="str">
            <v>3 CÉDULA DE CIUDADANÍA</v>
          </cell>
          <cell r="AH41">
            <v>40403093</v>
          </cell>
          <cell r="AI41" t="str">
            <v>SANDRA LILIANA PINZÓN</v>
          </cell>
          <cell r="AJ41">
            <v>326</v>
          </cell>
          <cell r="AK41" t="str">
            <v>3 NO PACTADOS</v>
          </cell>
          <cell r="AL41">
            <v>43853</v>
          </cell>
          <cell r="AM41">
            <v>43854</v>
          </cell>
          <cell r="AN41" t="str">
            <v>4 NO SE HA ADICIONADO NI EN VALOR y EN TIEMPO</v>
          </cell>
          <cell r="AO41">
            <v>0</v>
          </cell>
          <cell r="AP41">
            <v>0</v>
          </cell>
          <cell r="AR41">
            <v>0</v>
          </cell>
          <cell r="AT41">
            <v>43853</v>
          </cell>
          <cell r="AU41">
            <v>44183</v>
          </cell>
          <cell r="AW41" t="str">
            <v>2. NO</v>
          </cell>
          <cell r="AZ41" t="str">
            <v>2. NO</v>
          </cell>
          <cell r="BA41">
            <v>0</v>
          </cell>
          <cell r="BE41" t="str">
            <v>2020701501000048E</v>
          </cell>
          <cell r="BF41">
            <v>52414628</v>
          </cell>
          <cell r="BH41" t="str">
            <v>https://community.secop.gov.co/Public/Tendering/ContractNoticePhases/View?PPI=CO1.PPI.5437513&amp;isFromPublicArea=True&amp;isModal=False</v>
          </cell>
          <cell r="BI41" t="str">
            <v>VIGENTE</v>
          </cell>
          <cell r="BK41" t="str">
            <v>https://community.secop.gov.co/Public/Tendering/ContractNoticePhases/View?PPI=CO1.PPI.5437513&amp;isFromPublicArea=True&amp;isModal=False</v>
          </cell>
        </row>
        <row r="42">
          <cell r="A42" t="str">
            <v>DTOR-CPS-041-N-2020</v>
          </cell>
          <cell r="B42" t="str">
            <v>2 NACIONAL</v>
          </cell>
          <cell r="C42" t="str">
            <v>DTOR-CPS-GN-041-20</v>
          </cell>
          <cell r="D42">
            <v>41</v>
          </cell>
          <cell r="E42" t="str">
            <v>MUÑOZ PALACIOS EDWIN</v>
          </cell>
          <cell r="F42">
            <v>43853</v>
          </cell>
          <cell r="G42" t="str">
            <v>Prestación de servicios técnicos para caracterización y tipificación de Uso, ocupación y tenencia en los municipios de Vistahermosa, San Juan de Arama y Mesetas</v>
          </cell>
          <cell r="H42" t="str">
            <v>2 CONTRATACIÓN DIRECTA</v>
          </cell>
          <cell r="I42" t="str">
            <v>14 PRESTACIÓN DE SERVICIOS</v>
          </cell>
          <cell r="J42" t="str">
            <v>N/A</v>
          </cell>
          <cell r="K42">
            <v>12120</v>
          </cell>
          <cell r="L42">
            <v>9020</v>
          </cell>
          <cell r="N42">
            <v>43853</v>
          </cell>
          <cell r="P42">
            <v>2663850</v>
          </cell>
          <cell r="Q42">
            <v>28947170</v>
          </cell>
          <cell r="S42" t="str">
            <v>1 PERSONA NATURAL</v>
          </cell>
          <cell r="T42" t="str">
            <v>3 CÉDULA DE CIUDADANÍA</v>
          </cell>
          <cell r="U42">
            <v>86067317</v>
          </cell>
          <cell r="V42" t="str">
            <v>N/A</v>
          </cell>
          <cell r="W42" t="str">
            <v>11 NO SE DILIGENCIA INFORMACIÓN PARA ESTE FORMULARIO EN ESTE PERÍODO DE REPORTE</v>
          </cell>
          <cell r="X42" t="str">
            <v>N/A</v>
          </cell>
          <cell r="Y42" t="str">
            <v>MUÑOZ PALACIOS EDWIN</v>
          </cell>
          <cell r="Z42" t="str">
            <v>1 PÓLIZA</v>
          </cell>
          <cell r="AA42" t="str">
            <v>12 SEGUROS DEL ESTADO</v>
          </cell>
          <cell r="AB42" t="str">
            <v>2 CUMPLIMIENTO</v>
          </cell>
          <cell r="AC42">
            <v>43853</v>
          </cell>
          <cell r="AD42" t="str">
            <v>14-46-101036925</v>
          </cell>
          <cell r="AE42" t="str">
            <v>PNN Serranía de la Macarena</v>
          </cell>
          <cell r="AF42" t="str">
            <v>2 SUPERVISOR</v>
          </cell>
          <cell r="AG42" t="str">
            <v>3 CÉDULA DE CIUDADANÍA</v>
          </cell>
          <cell r="AH42">
            <v>51935189</v>
          </cell>
          <cell r="AI42" t="str">
            <v>OLGA LUCIA RUIZ MORALES</v>
          </cell>
          <cell r="AJ42">
            <v>326</v>
          </cell>
          <cell r="AK42" t="str">
            <v>3 NO PACTADOS</v>
          </cell>
          <cell r="AL42">
            <v>43853</v>
          </cell>
          <cell r="AM42">
            <v>43854</v>
          </cell>
          <cell r="AN42" t="str">
            <v>4 NO SE HA ADICIONADO NI EN VALOR y EN TIEMPO</v>
          </cell>
          <cell r="AO42">
            <v>0</v>
          </cell>
          <cell r="AP42">
            <v>0</v>
          </cell>
          <cell r="AR42">
            <v>0</v>
          </cell>
          <cell r="AT42">
            <v>43853</v>
          </cell>
          <cell r="AU42">
            <v>44183</v>
          </cell>
          <cell r="AW42" t="str">
            <v>2. NO</v>
          </cell>
          <cell r="AZ42" t="str">
            <v>2. NO</v>
          </cell>
          <cell r="BA42">
            <v>0</v>
          </cell>
          <cell r="BE42" t="str">
            <v>2020701501000029E</v>
          </cell>
          <cell r="BF42">
            <v>28947170</v>
          </cell>
          <cell r="BH42" t="str">
            <v>https://community.secop.gov.co/Public/Tendering/ContractNoticePhases/View?PPI=CO1.PPI.5438762&amp;isFromPublicArea=True&amp;isModal=False</v>
          </cell>
          <cell r="BI42" t="str">
            <v>VIGENTE</v>
          </cell>
          <cell r="BK42" t="str">
            <v>https://community.secop.gov.co/Public/Tendering/ContractNoticePhases/View?PPI=CO1.PPI.5438762&amp;isFromPublicArea=True&amp;isModal=False</v>
          </cell>
        </row>
        <row r="43">
          <cell r="A43" t="str">
            <v>DTOR-CPS-042-N-2020</v>
          </cell>
          <cell r="B43" t="str">
            <v>2 NACIONAL</v>
          </cell>
          <cell r="C43" t="str">
            <v>DTOR-CPS-GN-042-20</v>
          </cell>
          <cell r="D43">
            <v>42</v>
          </cell>
          <cell r="E43" t="str">
            <v>ALGARRA CERON ANDRES FELIPE</v>
          </cell>
          <cell r="F43">
            <v>43853</v>
          </cell>
          <cell r="G43" t="str">
            <v>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v>
          </cell>
          <cell r="H43" t="str">
            <v>2 CONTRATACIÓN DIRECTA</v>
          </cell>
          <cell r="I43" t="str">
            <v>14 PRESTACIÓN DE SERVICIOS</v>
          </cell>
          <cell r="J43" t="str">
            <v>N/A</v>
          </cell>
          <cell r="K43">
            <v>7420</v>
          </cell>
          <cell r="L43">
            <v>9120</v>
          </cell>
          <cell r="N43">
            <v>43853</v>
          </cell>
          <cell r="P43">
            <v>3156754</v>
          </cell>
          <cell r="Q43">
            <v>34303393</v>
          </cell>
          <cell r="S43" t="str">
            <v>1 PERSONA NATURAL</v>
          </cell>
          <cell r="T43" t="str">
            <v>3 CÉDULA DE CIUDADANÍA</v>
          </cell>
          <cell r="U43">
            <v>1061704492</v>
          </cell>
          <cell r="V43" t="str">
            <v>N/A</v>
          </cell>
          <cell r="W43" t="str">
            <v>11 NO SE DILIGENCIA INFORMACIÓN PARA ESTE FORMULARIO EN ESTE PERÍODO DE REPORTE</v>
          </cell>
          <cell r="X43" t="str">
            <v>N/A</v>
          </cell>
          <cell r="Y43" t="str">
            <v>ALGARRA CERON ANDRES FELIPE</v>
          </cell>
          <cell r="Z43" t="str">
            <v>1 PÓLIZA</v>
          </cell>
          <cell r="AA43" t="str">
            <v>12 SEGUROS DEL ESTADO</v>
          </cell>
          <cell r="AB43" t="str">
            <v>2 CUMPLIMIENTO</v>
          </cell>
          <cell r="AC43">
            <v>43853</v>
          </cell>
          <cell r="AD43" t="str">
            <v>14-46-101036926</v>
          </cell>
          <cell r="AE43" t="str">
            <v>PNN Cordillera de los Picachos</v>
          </cell>
          <cell r="AF43" t="str">
            <v>2 SUPERVISOR</v>
          </cell>
          <cell r="AG43" t="str">
            <v>3 CÉDULA DE CIUDADANÍA</v>
          </cell>
          <cell r="AH43">
            <v>52423663</v>
          </cell>
          <cell r="AI43" t="str">
            <v>LUZ ADRIANA MALAVER ROJAS</v>
          </cell>
          <cell r="AJ43">
            <v>326</v>
          </cell>
          <cell r="AK43" t="str">
            <v>3 NO PACTADOS</v>
          </cell>
          <cell r="AL43">
            <v>43853</v>
          </cell>
          <cell r="AM43">
            <v>43854</v>
          </cell>
          <cell r="AN43" t="str">
            <v>4 NO SE HA ADICIONADO NI EN VALOR y EN TIEMPO</v>
          </cell>
          <cell r="AO43">
            <v>0</v>
          </cell>
          <cell r="AP43">
            <v>0</v>
          </cell>
          <cell r="AR43">
            <v>0</v>
          </cell>
          <cell r="AT43">
            <v>43853</v>
          </cell>
          <cell r="AU43">
            <v>44183</v>
          </cell>
          <cell r="AW43" t="str">
            <v>2. NO</v>
          </cell>
          <cell r="AZ43" t="str">
            <v>2. NO</v>
          </cell>
          <cell r="BA43">
            <v>0</v>
          </cell>
          <cell r="BE43" t="str">
            <v>2020701501000030E</v>
          </cell>
          <cell r="BF43">
            <v>34303393</v>
          </cell>
          <cell r="BH43" t="str">
            <v>https://community.secop.gov.co/Public/Tendering/ContractNoticePhases/View?PPI=CO1.PPI.5438676&amp;isFromPublicArea=True&amp;isModal=False</v>
          </cell>
          <cell r="BI43" t="str">
            <v>VIGENTE</v>
          </cell>
          <cell r="BK43" t="str">
            <v>https://community.secop.gov.co/Public/Tendering/ContractNoticePhases/View?PPI=CO1.PPI.5438676&amp;isFromPublicArea=True&amp;isModal=False</v>
          </cell>
        </row>
        <row r="44">
          <cell r="A44" t="str">
            <v>DTOR-CPS-043-N-2020</v>
          </cell>
          <cell r="B44" t="str">
            <v>2 NACIONAL</v>
          </cell>
          <cell r="C44" t="str">
            <v>DTOR-CPS-GN-043-20</v>
          </cell>
          <cell r="D44">
            <v>43</v>
          </cell>
          <cell r="E44" t="str">
            <v>OJEDA FLOREZ JOSE INDALECIO</v>
          </cell>
          <cell r="F44">
            <v>43854</v>
          </cell>
          <cell r="G44" t="str">
            <v>Prestación de servicios profesionales para adelantar las acciones como la caracterización, concertación y fortalecimiento de los acuerdos de restauración al interior del PNN Sierra de la Macarena y en su área adyacente.</v>
          </cell>
          <cell r="H44" t="str">
            <v>2 CONTRATACIÓN DIRECTA</v>
          </cell>
          <cell r="I44" t="str">
            <v>14 PRESTACIÓN DE SERVICIOS</v>
          </cell>
          <cell r="J44" t="str">
            <v>N/A</v>
          </cell>
          <cell r="K44">
            <v>11220</v>
          </cell>
          <cell r="L44">
            <v>9420</v>
          </cell>
          <cell r="N44">
            <v>43854</v>
          </cell>
          <cell r="P44">
            <v>1508029</v>
          </cell>
          <cell r="Q44">
            <v>16336981</v>
          </cell>
          <cell r="S44" t="str">
            <v>1 PERSONA NATURAL</v>
          </cell>
          <cell r="T44" t="str">
            <v>3 CÉDULA DE CIUDADANÍA</v>
          </cell>
          <cell r="U44">
            <v>6609972</v>
          </cell>
          <cell r="V44" t="str">
            <v>N/A</v>
          </cell>
          <cell r="W44" t="str">
            <v>11 NO SE DILIGENCIA INFORMACIÓN PARA ESTE FORMULARIO EN ESTE PERÍODO DE REPORTE</v>
          </cell>
          <cell r="X44" t="str">
            <v>N/A</v>
          </cell>
          <cell r="Y44" t="str">
            <v>OJEDA FLOREZ JOSE INDALECIO</v>
          </cell>
          <cell r="Z44" t="str">
            <v>1 PÓLIZA</v>
          </cell>
          <cell r="AA44" t="str">
            <v>12 SEGUROS DEL ESTADO</v>
          </cell>
          <cell r="AB44" t="str">
            <v>2 CUMPLIMIENTO</v>
          </cell>
          <cell r="AC44">
            <v>43854</v>
          </cell>
          <cell r="AD44" t="str">
            <v>14-46-101036939</v>
          </cell>
          <cell r="AE44" t="str">
            <v>DNMI Cinaruco</v>
          </cell>
          <cell r="AF44" t="str">
            <v>2 SUPERVISOR</v>
          </cell>
          <cell r="AG44" t="str">
            <v>3 CÉDULA DE CIUDADANÍA</v>
          </cell>
          <cell r="AH44">
            <v>12117611</v>
          </cell>
          <cell r="AI44" t="str">
            <v>MILTON ROJAS SUAREZ</v>
          </cell>
          <cell r="AJ44">
            <v>325</v>
          </cell>
          <cell r="AK44" t="str">
            <v>3 NO PACTADOS</v>
          </cell>
          <cell r="AL44">
            <v>43854</v>
          </cell>
          <cell r="AM44">
            <v>43858</v>
          </cell>
          <cell r="AN44" t="str">
            <v>4 NO SE HA ADICIONADO NI EN VALOR y EN TIEMPO</v>
          </cell>
          <cell r="AO44">
            <v>0</v>
          </cell>
          <cell r="AP44">
            <v>0</v>
          </cell>
          <cell r="AR44">
            <v>0</v>
          </cell>
          <cell r="AT44">
            <v>43854</v>
          </cell>
          <cell r="AU44">
            <v>44183</v>
          </cell>
          <cell r="AW44" t="str">
            <v>2. NO</v>
          </cell>
          <cell r="AZ44" t="str">
            <v>2. NO</v>
          </cell>
          <cell r="BA44">
            <v>0</v>
          </cell>
          <cell r="BE44" t="str">
            <v>2020701501000031E</v>
          </cell>
          <cell r="BF44">
            <v>16336981</v>
          </cell>
          <cell r="BH44" t="str">
            <v>https://community.secop.gov.co/Public/Tendering/ContractNoticePhases/View?PPI=CO1.PPI.5454312&amp;isFromPublicArea=True&amp;isModal=False</v>
          </cell>
          <cell r="BI44" t="str">
            <v>VIGENTE</v>
          </cell>
          <cell r="BK44" t="str">
            <v>https://community.secop.gov.co/Public/Tendering/ContractNoticePhases/View?PPI=CO1.PPI.5454312&amp;isFromPublicArea=True&amp;isModal=False</v>
          </cell>
        </row>
        <row r="45">
          <cell r="A45" t="str">
            <v>DTOR-CPS-044-N-2020</v>
          </cell>
          <cell r="B45" t="str">
            <v>2 NACIONAL</v>
          </cell>
          <cell r="C45" t="str">
            <v>DTOR-CPS-GN-044-20</v>
          </cell>
          <cell r="D45">
            <v>44</v>
          </cell>
          <cell r="E45" t="str">
            <v>CRUZ CARDENAS GINNA PATRICIA</v>
          </cell>
          <cell r="F45">
            <v>43854</v>
          </cell>
          <cell r="G45" t="str">
            <v>Prestación de servicios profesionales y de apoyo al DNMI Cinaruco para fortalecer los procesos de relacionamiento intra-interinstitucional y social, en el marco de la formulación  del Plan de Manejo  del área protegida que contribuyan a su efectiva gestión y manejo.</v>
          </cell>
          <cell r="H45" t="str">
            <v>2 CONTRATACIÓN DIRECTA</v>
          </cell>
          <cell r="I45" t="str">
            <v>14 PRESTACIÓN DE SERVICIOS</v>
          </cell>
          <cell r="J45" t="str">
            <v>N/A</v>
          </cell>
          <cell r="K45">
            <v>11320</v>
          </cell>
          <cell r="L45">
            <v>9520</v>
          </cell>
          <cell r="N45">
            <v>43854</v>
          </cell>
          <cell r="P45">
            <v>4823432</v>
          </cell>
          <cell r="Q45">
            <v>52253847</v>
          </cell>
          <cell r="S45" t="str">
            <v>1 PERSONA NATURAL</v>
          </cell>
          <cell r="T45" t="str">
            <v>3 CÉDULA DE CIUDADANÍA</v>
          </cell>
          <cell r="U45">
            <v>47441748</v>
          </cell>
          <cell r="V45" t="str">
            <v>N/A</v>
          </cell>
          <cell r="W45" t="str">
            <v>11 NO SE DILIGENCIA INFORMACIÓN PARA ESTE FORMULARIO EN ESTE PERÍODO DE REPORTE</v>
          </cell>
          <cell r="X45" t="str">
            <v>N/A</v>
          </cell>
          <cell r="Y45" t="str">
            <v>CRUZ CARDENAS GINNA PATRICIA</v>
          </cell>
          <cell r="Z45" t="str">
            <v>1 PÓLIZA</v>
          </cell>
          <cell r="AA45" t="str">
            <v>12 SEGUROS DEL ESTADO</v>
          </cell>
          <cell r="AB45" t="str">
            <v>2 CUMPLIMIENTO</v>
          </cell>
          <cell r="AC45">
            <v>43854</v>
          </cell>
          <cell r="AD45" t="str">
            <v>14-46-101036941</v>
          </cell>
          <cell r="AE45" t="str">
            <v>DNMI Cinaruco</v>
          </cell>
          <cell r="AF45" t="str">
            <v>2 SUPERVISOR</v>
          </cell>
          <cell r="AG45" t="str">
            <v>3 CÉDULA DE CIUDADANÍA</v>
          </cell>
          <cell r="AH45">
            <v>12117611</v>
          </cell>
          <cell r="AI45" t="str">
            <v>MILTON ROJAS SUAREZ</v>
          </cell>
          <cell r="AJ45">
            <v>325</v>
          </cell>
          <cell r="AK45" t="str">
            <v>3 NO PACTADOS</v>
          </cell>
          <cell r="AL45">
            <v>43854</v>
          </cell>
          <cell r="AM45">
            <v>43858</v>
          </cell>
          <cell r="AN45" t="str">
            <v>4 NO SE HA ADICIONADO NI EN VALOR y EN TIEMPO</v>
          </cell>
          <cell r="AO45">
            <v>0</v>
          </cell>
          <cell r="AP45">
            <v>0</v>
          </cell>
          <cell r="AR45">
            <v>0</v>
          </cell>
          <cell r="AT45">
            <v>43854</v>
          </cell>
          <cell r="AU45">
            <v>44183</v>
          </cell>
          <cell r="AW45" t="str">
            <v>2. NO</v>
          </cell>
          <cell r="AZ45" t="str">
            <v>2. NO</v>
          </cell>
          <cell r="BA45">
            <v>0</v>
          </cell>
          <cell r="BE45" t="str">
            <v>2020701501000032E</v>
          </cell>
          <cell r="BF45">
            <v>52253847</v>
          </cell>
          <cell r="BH45" t="str">
            <v>https://community.secop.gov.co/Public/Tendering/ContractNoticePhases/View?PPI=CO1.PPI.5454450&amp;isFromPublicArea=True&amp;isModal=False</v>
          </cell>
          <cell r="BI45" t="str">
            <v>VIGENTE</v>
          </cell>
          <cell r="BK45" t="str">
            <v>https://community.secop.gov.co/Public/Tendering/ContractNoticePhases/View?PPI=CO1.PPI.5454450&amp;isFromPublicArea=True&amp;isModal=False</v>
          </cell>
        </row>
        <row r="46">
          <cell r="A46" t="str">
            <v>DTOR-CPS-045-N-2020</v>
          </cell>
          <cell r="B46" t="str">
            <v>2 NACIONAL</v>
          </cell>
          <cell r="C46" t="str">
            <v>DTOR-CPS-GN-045-20</v>
          </cell>
          <cell r="D46">
            <v>45</v>
          </cell>
          <cell r="E46" t="str">
            <v>LEMA ARIAS MARIA CRISTINA</v>
          </cell>
          <cell r="F46">
            <v>43854</v>
          </cell>
          <cell r="G46" t="str">
            <v>Prestación de servicios profesionales para apoyar el desarrollo de las actividades priorizadas en el plan estratégico de acción del plan de ordenamiento ecoturístico del PNN El Tuparro como una estrategia de conservació</v>
          </cell>
          <cell r="H46" t="str">
            <v>2 CONTRATACIÓN DIRECTA</v>
          </cell>
          <cell r="I46" t="str">
            <v>14 PRESTACIÓN DE SERVICIOS</v>
          </cell>
          <cell r="J46" t="str">
            <v>N/A</v>
          </cell>
          <cell r="K46">
            <v>5820</v>
          </cell>
          <cell r="L46">
            <v>9620</v>
          </cell>
          <cell r="N46">
            <v>43854</v>
          </cell>
          <cell r="P46">
            <v>3852124</v>
          </cell>
          <cell r="Q46">
            <v>41731343</v>
          </cell>
          <cell r="S46" t="str">
            <v>1 PERSONA NATURAL</v>
          </cell>
          <cell r="T46" t="str">
            <v>3 CÉDULA DE CIUDADANÍA</v>
          </cell>
          <cell r="U46">
            <v>41949282</v>
          </cell>
          <cell r="V46" t="str">
            <v>N/A</v>
          </cell>
          <cell r="W46" t="str">
            <v>11 NO SE DILIGENCIA INFORMACIÓN PARA ESTE FORMULARIO EN ESTE PERÍODO DE REPORTE</v>
          </cell>
          <cell r="X46" t="str">
            <v>N/A</v>
          </cell>
          <cell r="Y46" t="str">
            <v>LEMA ARIAS MARIA CRISTINA</v>
          </cell>
          <cell r="Z46" t="str">
            <v>1 PÓLIZA</v>
          </cell>
          <cell r="AA46" t="str">
            <v>12 SEGUROS DEL ESTADO</v>
          </cell>
          <cell r="AB46" t="str">
            <v>2 CUMPLIMIENTO</v>
          </cell>
          <cell r="AC46">
            <v>43854</v>
          </cell>
          <cell r="AD46" t="str">
            <v>14-46-101036998</v>
          </cell>
          <cell r="AE46" t="str">
            <v>PNN TUPARRO</v>
          </cell>
          <cell r="AF46" t="str">
            <v>2 SUPERVISOR</v>
          </cell>
          <cell r="AG46" t="str">
            <v>3 CÉDULA DE CIUDADANÍA</v>
          </cell>
          <cell r="AH46">
            <v>80435324</v>
          </cell>
          <cell r="AI46" t="str">
            <v>HENRY PINZON BENAVIDES</v>
          </cell>
          <cell r="AJ46">
            <v>325</v>
          </cell>
          <cell r="AK46" t="str">
            <v>3 NO PACTADOS</v>
          </cell>
          <cell r="AL46">
            <v>43854</v>
          </cell>
          <cell r="AM46">
            <v>43858</v>
          </cell>
          <cell r="AN46" t="str">
            <v>4 NO SE HA ADICIONADO NI EN VALOR y EN TIEMPO</v>
          </cell>
          <cell r="AO46">
            <v>0</v>
          </cell>
          <cell r="AP46">
            <v>0</v>
          </cell>
          <cell r="AR46">
            <v>0</v>
          </cell>
          <cell r="AT46">
            <v>43854</v>
          </cell>
          <cell r="AU46">
            <v>44183</v>
          </cell>
          <cell r="AW46" t="str">
            <v>2. NO</v>
          </cell>
          <cell r="AZ46" t="str">
            <v>2. NO</v>
          </cell>
          <cell r="BA46">
            <v>0</v>
          </cell>
          <cell r="BE46" t="str">
            <v>2020701501000033E</v>
          </cell>
          <cell r="BF46">
            <v>41731343</v>
          </cell>
          <cell r="BH46" t="str">
            <v>https://community.secop.gov.co/Public/Tendering/ContractNoticePhases/View?PPI=CO1.PPI.5453775&amp;isFromPublicArea=True&amp;isModal=False</v>
          </cell>
          <cell r="BI46" t="str">
            <v>VIGENTE</v>
          </cell>
          <cell r="BK46" t="str">
            <v>https://community.secop.gov.co/Public/Tendering/ContractNoticePhases/View?PPI=CO1.PPI.5453775&amp;isFromPublicArea=True&amp;isModal=False</v>
          </cell>
        </row>
        <row r="47">
          <cell r="A47" t="str">
            <v>DTOR-CPS-046-N-2020</v>
          </cell>
          <cell r="B47" t="str">
            <v>2 NACIONAL</v>
          </cell>
          <cell r="C47" t="str">
            <v>DTOR-CPS-GN-046-20</v>
          </cell>
          <cell r="D47">
            <v>46</v>
          </cell>
          <cell r="E47" t="str">
            <v>GONZALEZ VILLALOBOS ORLEY ALEXANDRO</v>
          </cell>
          <cell r="F47">
            <v>43854</v>
          </cell>
          <cell r="G47" t="str">
            <v>Prestación de servicios profesionales para apoyar el desarrollo de las actividades priorizadas en el plan estratégico de acción del plan de ordenamiento ecoturístico del PNN El Tuparro como una estrategia de conservación</v>
          </cell>
          <cell r="H47" t="str">
            <v>2 CONTRATACIÓN DIRECTA</v>
          </cell>
          <cell r="I47" t="str">
            <v>14 PRESTACIÓN DE SERVICIOS</v>
          </cell>
          <cell r="J47" t="str">
            <v>N/A</v>
          </cell>
          <cell r="K47">
            <v>11420</v>
          </cell>
          <cell r="L47">
            <v>9720</v>
          </cell>
          <cell r="N47">
            <v>43854</v>
          </cell>
          <cell r="P47">
            <v>3565146</v>
          </cell>
          <cell r="Q47">
            <v>38622415</v>
          </cell>
          <cell r="S47" t="str">
            <v>1 PERSONA NATURAL</v>
          </cell>
          <cell r="T47" t="str">
            <v>3 CÉDULA DE CIUDADANÍA</v>
          </cell>
          <cell r="U47">
            <v>1120376642</v>
          </cell>
          <cell r="V47" t="str">
            <v>N/A</v>
          </cell>
          <cell r="W47" t="str">
            <v>11 NO SE DILIGENCIA INFORMACIÓN PARA ESTE FORMULARIO EN ESTE PERÍODO DE REPORTE</v>
          </cell>
          <cell r="X47" t="str">
            <v>N/A</v>
          </cell>
          <cell r="Y47" t="str">
            <v>GONZALEZ VILLALOBOS ORLEY ALEXANDRO</v>
          </cell>
          <cell r="Z47" t="str">
            <v>1 PÓLIZA</v>
          </cell>
          <cell r="AA47" t="str">
            <v>12 SEGUROS DEL ESTADO</v>
          </cell>
          <cell r="AB47" t="str">
            <v>2 CUMPLIMIENTO</v>
          </cell>
          <cell r="AC47">
            <v>43854</v>
          </cell>
          <cell r="AD47" t="str">
            <v>14-46-101037010</v>
          </cell>
          <cell r="AE47" t="str">
            <v>PNN TINIGUA</v>
          </cell>
          <cell r="AF47" t="str">
            <v>2 SUPERVISOR</v>
          </cell>
          <cell r="AG47" t="str">
            <v>3 CÉDULA DE CIUDADANÍA</v>
          </cell>
          <cell r="AH47">
            <v>93291822</v>
          </cell>
          <cell r="AI47" t="str">
            <v>QUERUBIN RODRIGUEZ PINILLA</v>
          </cell>
          <cell r="AJ47">
            <v>325</v>
          </cell>
          <cell r="AK47" t="str">
            <v>3 NO PACTADOS</v>
          </cell>
          <cell r="AL47">
            <v>43854</v>
          </cell>
          <cell r="AM47">
            <v>43858</v>
          </cell>
          <cell r="AN47" t="str">
            <v>4 NO SE HA ADICIONADO NI EN VALOR y EN TIEMPO</v>
          </cell>
          <cell r="AO47">
            <v>0</v>
          </cell>
          <cell r="AP47">
            <v>0</v>
          </cell>
          <cell r="AR47">
            <v>0</v>
          </cell>
          <cell r="AT47">
            <v>43854</v>
          </cell>
          <cell r="AU47">
            <v>44183</v>
          </cell>
          <cell r="AW47" t="str">
            <v>2. NO</v>
          </cell>
          <cell r="AZ47" t="str">
            <v>2. NO</v>
          </cell>
          <cell r="BA47">
            <v>0</v>
          </cell>
          <cell r="BE47" t="str">
            <v>2020701501000034E</v>
          </cell>
          <cell r="BF47">
            <v>38622415</v>
          </cell>
          <cell r="BH47" t="str">
            <v>https://community.secop.gov.co/Public/Tendering/ContractNoticePhases/View?PPI=CO1.PPI.5457470&amp;isFromPublicArea=True&amp;isModal=False</v>
          </cell>
          <cell r="BI47" t="str">
            <v>VIGENTE</v>
          </cell>
          <cell r="BK47" t="str">
            <v>https://community.secop.gov.co/Public/Tendering/ContractNoticePhases/View?PPI=CO1.PPI.5457470&amp;isFromPublicArea=True&amp;isModal=False</v>
          </cell>
        </row>
        <row r="48">
          <cell r="A48" t="str">
            <v>DTOR-CPS-047-N-2020</v>
          </cell>
          <cell r="B48" t="str">
            <v>2 NACIONAL</v>
          </cell>
          <cell r="C48" t="str">
            <v>DTOR-CPS-GN-047-20</v>
          </cell>
          <cell r="D48">
            <v>47</v>
          </cell>
          <cell r="E48" t="str">
            <v>PARRADO VELASQUEZ NENCY PATRICIA</v>
          </cell>
          <cell r="F48">
            <v>43854</v>
          </cell>
          <cell r="G48" t="str">
            <v>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v>
          </cell>
          <cell r="H48" t="str">
            <v>2 CONTRATACIÓN DIRECTA</v>
          </cell>
          <cell r="I48" t="str">
            <v>14 PRESTACIÓN DE SERVICIOS</v>
          </cell>
          <cell r="J48" t="str">
            <v>N/A</v>
          </cell>
          <cell r="K48">
            <v>10320</v>
          </cell>
          <cell r="L48">
            <v>9820</v>
          </cell>
          <cell r="N48">
            <v>43854</v>
          </cell>
          <cell r="P48">
            <v>3565146</v>
          </cell>
          <cell r="Q48">
            <v>40048473</v>
          </cell>
          <cell r="S48" t="str">
            <v>1 PERSONA NATURAL</v>
          </cell>
          <cell r="T48" t="str">
            <v>3 CÉDULA DE CIUDADANÍA</v>
          </cell>
          <cell r="U48">
            <v>40404779</v>
          </cell>
          <cell r="V48" t="str">
            <v>N/A</v>
          </cell>
          <cell r="W48" t="str">
            <v>11 NO SE DILIGENCIA INFORMACIÓN PARA ESTE FORMULARIO EN ESTE PERÍODO DE REPORTE</v>
          </cell>
          <cell r="X48" t="str">
            <v>N/A</v>
          </cell>
          <cell r="Y48" t="str">
            <v>PARRADO VELASQUEZ NENCY PATRICIA</v>
          </cell>
          <cell r="Z48" t="str">
            <v>1 PÓLIZA</v>
          </cell>
          <cell r="AA48" t="str">
            <v>12 SEGUROS DEL ESTADO</v>
          </cell>
          <cell r="AB48" t="str">
            <v>2 CUMPLIMIENTO</v>
          </cell>
          <cell r="AC48">
            <v>43854</v>
          </cell>
          <cell r="AD48" t="str">
            <v>14-46-101037013</v>
          </cell>
          <cell r="AE48" t="str">
            <v>DTOR</v>
          </cell>
          <cell r="AF48" t="str">
            <v>2 SUPERVISOR</v>
          </cell>
          <cell r="AG48" t="str">
            <v>3 CÉDULA DE CIUDADANÍA</v>
          </cell>
          <cell r="AH48">
            <v>40403093</v>
          </cell>
          <cell r="AI48" t="str">
            <v>SANDRA LILIANA PINZÓN</v>
          </cell>
          <cell r="AJ48">
            <v>337</v>
          </cell>
          <cell r="AK48" t="str">
            <v>3 NO PACTADOS</v>
          </cell>
          <cell r="AL48">
            <v>43854</v>
          </cell>
          <cell r="AM48">
            <v>43858</v>
          </cell>
          <cell r="AN48" t="str">
            <v>4 NO SE HA ADICIONADO NI EN VALOR y EN TIEMPO</v>
          </cell>
          <cell r="AO48">
            <v>0</v>
          </cell>
          <cell r="AP48">
            <v>0</v>
          </cell>
          <cell r="AR48">
            <v>0</v>
          </cell>
          <cell r="AT48">
            <v>43854</v>
          </cell>
          <cell r="AU48">
            <v>44195</v>
          </cell>
          <cell r="AW48" t="str">
            <v>2. NO</v>
          </cell>
          <cell r="AZ48" t="str">
            <v>2. NO</v>
          </cell>
          <cell r="BA48">
            <v>0</v>
          </cell>
          <cell r="BE48" t="str">
            <v>2020701501000049E</v>
          </cell>
          <cell r="BF48">
            <v>40048473</v>
          </cell>
          <cell r="BH48" t="str">
            <v>https://community.secop.gov.co/Public/Tendering/ContractNoticePhases/View?PPI=CO1.PPI.5458031&amp;isFromPublicArea=True&amp;isModal=False</v>
          </cell>
          <cell r="BI48" t="str">
            <v>VIGENTE</v>
          </cell>
          <cell r="BK48" t="str">
            <v>https://community.secop.gov.co/Public/Tendering/ContractNoticePhases/View?PPI=CO1.PPI.5458031&amp;isFromPublicArea=True&amp;isModal=False</v>
          </cell>
        </row>
        <row r="49">
          <cell r="A49" t="str">
            <v>DTOR-CPS-048-N-2020</v>
          </cell>
          <cell r="B49" t="str">
            <v>2 NACIONAL</v>
          </cell>
          <cell r="C49" t="str">
            <v>DTOR-CPS-GN-048-20</v>
          </cell>
          <cell r="D49">
            <v>48</v>
          </cell>
          <cell r="E49" t="str">
            <v>VARGAS ACOSTA LINA MARCELA</v>
          </cell>
          <cell r="F49">
            <v>43854</v>
          </cell>
          <cell r="G49" t="str">
            <v>Prestación de servicios profesionales y de apoyo a la gestión en la apropiación social de las áreas protegidas a nivel interno, local y regional en la Dirección Territorial Orinoquia</v>
          </cell>
          <cell r="H49" t="str">
            <v>2 CONTRATACIÓN DIRECTA</v>
          </cell>
          <cell r="I49" t="str">
            <v>14 PRESTACIÓN DE SERVICIOS</v>
          </cell>
          <cell r="J49" t="str">
            <v>N/A</v>
          </cell>
          <cell r="K49">
            <v>12420</v>
          </cell>
          <cell r="L49">
            <v>9920</v>
          </cell>
          <cell r="N49">
            <v>43854</v>
          </cell>
          <cell r="P49">
            <v>4426079</v>
          </cell>
          <cell r="Q49">
            <v>47949189</v>
          </cell>
          <cell r="S49" t="str">
            <v>1 PERSONA NATURAL</v>
          </cell>
          <cell r="T49" t="str">
            <v>3 CÉDULA DE CIUDADANÍA</v>
          </cell>
          <cell r="U49">
            <v>1121894102</v>
          </cell>
          <cell r="V49" t="str">
            <v>N/A</v>
          </cell>
          <cell r="W49" t="str">
            <v>11 NO SE DILIGENCIA INFORMACIÓN PARA ESTE FORMULARIO EN ESTE PERÍODO DE REPORTE</v>
          </cell>
          <cell r="X49" t="str">
            <v>N/A</v>
          </cell>
          <cell r="Y49" t="str">
            <v>VARGAS ACOSTA LINA MARCELA</v>
          </cell>
          <cell r="Z49" t="str">
            <v>1 PÓLIZA</v>
          </cell>
          <cell r="AA49" t="str">
            <v>12 SEGUROS DEL ESTADO</v>
          </cell>
          <cell r="AB49" t="str">
            <v>2 CUMPLIMIENTO</v>
          </cell>
          <cell r="AC49">
            <v>43854</v>
          </cell>
          <cell r="AD49" t="str">
            <v>14-46-101037019</v>
          </cell>
          <cell r="AE49" t="str">
            <v>DTOR</v>
          </cell>
          <cell r="AF49" t="str">
            <v>2 SUPERVISOR</v>
          </cell>
          <cell r="AG49" t="str">
            <v>3 CÉDULA DE CIUDADANÍA</v>
          </cell>
          <cell r="AH49">
            <v>71709728</v>
          </cell>
          <cell r="AI49" t="str">
            <v>JUAN CARLOS ARIAS GARCIA</v>
          </cell>
          <cell r="AJ49">
            <v>325</v>
          </cell>
          <cell r="AK49" t="str">
            <v>3 NO PACTADOS</v>
          </cell>
          <cell r="AL49">
            <v>43854</v>
          </cell>
          <cell r="AM49">
            <v>43858</v>
          </cell>
          <cell r="AN49" t="str">
            <v>4 NO SE HA ADICIONADO NI EN VALOR y EN TIEMPO</v>
          </cell>
          <cell r="AO49">
            <v>0</v>
          </cell>
          <cell r="AP49">
            <v>0</v>
          </cell>
          <cell r="AR49">
            <v>0</v>
          </cell>
          <cell r="AT49">
            <v>43854</v>
          </cell>
          <cell r="AU49">
            <v>44183</v>
          </cell>
          <cell r="AW49" t="str">
            <v>2. NO</v>
          </cell>
          <cell r="AZ49" t="str">
            <v>2. NO</v>
          </cell>
          <cell r="BA49">
            <v>0</v>
          </cell>
          <cell r="BE49" t="str">
            <v>2020701501000035E</v>
          </cell>
          <cell r="BF49">
            <v>47949189</v>
          </cell>
          <cell r="BH49" t="str">
            <v>https://community.secop.gov.co/Public/Tendering/ContractNoticePhases/View?PPI=CO1.PPI.5461531&amp;isFromPublicArea=True&amp;isModal=False</v>
          </cell>
          <cell r="BI49" t="str">
            <v>VIGENTE</v>
          </cell>
          <cell r="BK49" t="str">
            <v>https://community.secop.gov.co/Public/Tendering/ContractNoticePhases/View?PPI=CO1.PPI.5461531&amp;isFromPublicArea=True&amp;isModal=False</v>
          </cell>
        </row>
        <row r="50">
          <cell r="A50" t="str">
            <v>DTOR-CPS-049-N-2020</v>
          </cell>
          <cell r="B50" t="str">
            <v>2 NACIONAL</v>
          </cell>
          <cell r="C50" t="str">
            <v>DTOR-CPS-GN-049-20</v>
          </cell>
          <cell r="D50">
            <v>49</v>
          </cell>
          <cell r="E50" t="str">
            <v>ORREGO ARISTIZABAL JOAN MANUEL</v>
          </cell>
          <cell r="F50">
            <v>43857</v>
          </cell>
          <cell r="G50" t="str">
            <v>Prestación de servicios técnicos y de apoyo para el monitoreo de valores objeto de conservación filtro fino y filtro grueso en el marco de implementación del Plan de Manejo del PNN Sierra de la Macarena</v>
          </cell>
          <cell r="H50" t="str">
            <v>2 CONTRATACIÓN DIRECTA</v>
          </cell>
          <cell r="I50" t="str">
            <v>14 PRESTACIÓN DE SERVICIOS</v>
          </cell>
          <cell r="J50" t="str">
            <v>N/A</v>
          </cell>
          <cell r="K50">
            <v>13420</v>
          </cell>
          <cell r="L50">
            <v>10220</v>
          </cell>
          <cell r="N50">
            <v>43857</v>
          </cell>
          <cell r="P50">
            <v>2663850</v>
          </cell>
          <cell r="Q50">
            <v>28591990</v>
          </cell>
          <cell r="S50" t="str">
            <v>1 PERSONA NATURAL</v>
          </cell>
          <cell r="T50" t="str">
            <v>3 CÉDULA DE CIUDADANÍA</v>
          </cell>
          <cell r="U50">
            <v>1053770026</v>
          </cell>
          <cell r="V50" t="str">
            <v>N/A</v>
          </cell>
          <cell r="W50" t="str">
            <v>11 NO SE DILIGENCIA INFORMACIÓN PARA ESTE FORMULARIO EN ESTE PERÍODO DE REPORTE</v>
          </cell>
          <cell r="X50" t="str">
            <v>N/A</v>
          </cell>
          <cell r="Y50" t="str">
            <v>ORREGO ARISTIZABAL JOAN MANUEL</v>
          </cell>
          <cell r="Z50" t="str">
            <v>1 PÓLIZA</v>
          </cell>
          <cell r="AA50" t="str">
            <v>12 SEGUROS DEL ESTADO</v>
          </cell>
          <cell r="AB50" t="str">
            <v>2 CUMPLIMIENTO</v>
          </cell>
          <cell r="AC50">
            <v>43857</v>
          </cell>
          <cell r="AD50" t="str">
            <v>14-46-101037144</v>
          </cell>
          <cell r="AE50" t="str">
            <v>PNN Serranía de la Macarena</v>
          </cell>
          <cell r="AF50" t="str">
            <v>2 SUPERVISOR</v>
          </cell>
          <cell r="AG50" t="str">
            <v>3 CÉDULA DE CIUDADANÍA</v>
          </cell>
          <cell r="AH50">
            <v>51935189</v>
          </cell>
          <cell r="AI50" t="str">
            <v>OLGA LUCIA RUIZ MORALES</v>
          </cell>
          <cell r="AJ50">
            <v>322</v>
          </cell>
          <cell r="AK50" t="str">
            <v>3 NO PACTADOS</v>
          </cell>
          <cell r="AL50">
            <v>43857</v>
          </cell>
          <cell r="AM50">
            <v>43858</v>
          </cell>
          <cell r="AN50" t="str">
            <v>4 NO SE HA ADICIONADO NI EN VALOR y EN TIEMPO</v>
          </cell>
          <cell r="AO50">
            <v>0</v>
          </cell>
          <cell r="AP50">
            <v>0</v>
          </cell>
          <cell r="AR50">
            <v>0</v>
          </cell>
          <cell r="AT50">
            <v>43857</v>
          </cell>
          <cell r="AU50">
            <v>44183</v>
          </cell>
          <cell r="AW50" t="str">
            <v>2. NO</v>
          </cell>
          <cell r="AZ50" t="str">
            <v>2. NO</v>
          </cell>
          <cell r="BA50">
            <v>0</v>
          </cell>
          <cell r="BE50" t="str">
            <v>2020701501000050E</v>
          </cell>
          <cell r="BF50">
            <v>28591990</v>
          </cell>
          <cell r="BH50" t="str">
            <v>https://community.secop.gov.co/Public/Tendering/ContractNoticePhases/View?PPI=CO1.PPI.5488473&amp;isFromPublicArea=True&amp;isModal=False</v>
          </cell>
          <cell r="BI50" t="str">
            <v>VIGENTE</v>
          </cell>
          <cell r="BK50" t="str">
            <v>https://community.secop.gov.co/Public/Tendering/ContractNoticePhases/View?PPI=CO1.PPI.5488473&amp;isFromPublicArea=True&amp;isModal=False</v>
          </cell>
        </row>
        <row r="51">
          <cell r="A51" t="str">
            <v>DTOR-CPS-050-N-2020</v>
          </cell>
          <cell r="B51" t="str">
            <v>2 NACIONAL</v>
          </cell>
          <cell r="C51" t="str">
            <v>DTOR-CPS-GN-050-20</v>
          </cell>
          <cell r="D51">
            <v>50</v>
          </cell>
          <cell r="E51" t="str">
            <v>PANTOJA CRUZ JESUS ANTONIO</v>
          </cell>
          <cell r="F51">
            <v>43857</v>
          </cell>
          <cell r="G51" t="str">
            <v>Prestación de servicios técnicos y de apoyo para el monitoreo de valores objeto de conservación filtro fino y filtro grueso en el marco de implementación del Plan de Manejo del PNN Sierra de la Macarena.</v>
          </cell>
          <cell r="H51" t="str">
            <v>2 CONTRATACIÓN DIRECTA</v>
          </cell>
          <cell r="I51" t="str">
            <v>14 PRESTACIÓN DE SERVICIOS</v>
          </cell>
          <cell r="J51" t="str">
            <v>N/A</v>
          </cell>
          <cell r="K51">
            <v>7220</v>
          </cell>
          <cell r="L51">
            <v>10320</v>
          </cell>
          <cell r="N51">
            <v>43857</v>
          </cell>
          <cell r="P51">
            <v>2206872</v>
          </cell>
          <cell r="Q51">
            <v>23687093</v>
          </cell>
          <cell r="S51" t="str">
            <v>1 PERSONA NATURAL</v>
          </cell>
          <cell r="T51" t="str">
            <v>3 CÉDULA DE CIUDADANÍA</v>
          </cell>
          <cell r="U51">
            <v>1123327788</v>
          </cell>
          <cell r="V51" t="str">
            <v>N/A</v>
          </cell>
          <cell r="W51" t="str">
            <v>11 NO SE DILIGENCIA INFORMACIÓN PARA ESTE FORMULARIO EN ESTE PERÍODO DE REPORTE</v>
          </cell>
          <cell r="X51" t="str">
            <v>N/A</v>
          </cell>
          <cell r="Y51" t="str">
            <v>PANTOJA CRUZ JESUS ANTONIO</v>
          </cell>
          <cell r="Z51" t="str">
            <v>1 PÓLIZA</v>
          </cell>
          <cell r="AA51" t="str">
            <v>12 SEGUROS DEL ESTADO</v>
          </cell>
          <cell r="AB51" t="str">
            <v>2 CUMPLIMIENTO</v>
          </cell>
          <cell r="AC51">
            <v>43857</v>
          </cell>
          <cell r="AD51" t="str">
            <v>14-46-101037147</v>
          </cell>
          <cell r="AE51" t="str">
            <v>PNN Cordillera de los Picachos</v>
          </cell>
          <cell r="AF51" t="str">
            <v>2 SUPERVISOR</v>
          </cell>
          <cell r="AG51" t="str">
            <v>3 CÉDULA DE CIUDADANÍA</v>
          </cell>
          <cell r="AH51">
            <v>52423663</v>
          </cell>
          <cell r="AI51" t="str">
            <v>LUZ ADRIANA MALAVER ROJAS</v>
          </cell>
          <cell r="AJ51">
            <v>322</v>
          </cell>
          <cell r="AK51" t="str">
            <v>3 NO PACTADOS</v>
          </cell>
          <cell r="AL51">
            <v>43857</v>
          </cell>
          <cell r="AM51">
            <v>43858</v>
          </cell>
          <cell r="AN51" t="str">
            <v>4 NO SE HA ADICIONADO NI EN VALOR y EN TIEMPO</v>
          </cell>
          <cell r="AO51">
            <v>0</v>
          </cell>
          <cell r="AP51">
            <v>0</v>
          </cell>
          <cell r="AR51">
            <v>0</v>
          </cell>
          <cell r="AT51">
            <v>43857</v>
          </cell>
          <cell r="AU51">
            <v>44183</v>
          </cell>
          <cell r="AW51" t="str">
            <v>2. NO</v>
          </cell>
          <cell r="AZ51" t="str">
            <v>2. NO</v>
          </cell>
          <cell r="BA51">
            <v>0</v>
          </cell>
          <cell r="BE51" t="str">
            <v>2020701501000051E</v>
          </cell>
          <cell r="BF51">
            <v>23687093</v>
          </cell>
          <cell r="BH51" t="str">
            <v>https://community.secop.gov.co/Public/Tendering/ContractNoticePhases/View?PPI=CO1.PPI.5491099&amp;isFromPublicArea=True&amp;isModal=False</v>
          </cell>
          <cell r="BI51" t="str">
            <v>VIGENTE</v>
          </cell>
          <cell r="BK51" t="str">
            <v>https://community.secop.gov.co/Public/Tendering/ContractNoticePhases/View?PPI=CO1.PPI.5491099&amp;isFromPublicArea=True&amp;isModal=False</v>
          </cell>
        </row>
        <row r="52">
          <cell r="A52" t="str">
            <v>DTOR-CPS-051-N-2020</v>
          </cell>
          <cell r="B52" t="str">
            <v>2 NACIONAL</v>
          </cell>
          <cell r="C52" t="str">
            <v>DTOR-CPS-GN-051-20</v>
          </cell>
          <cell r="D52">
            <v>51</v>
          </cell>
          <cell r="E52" t="str">
            <v>ECHEVERRY GARZON JOHANA ALEXANDRA</v>
          </cell>
          <cell r="F52">
            <v>43857</v>
          </cell>
          <cell r="G52" t="str">
            <v>Prestación de servicios profesionales y de apoyo a la gestión para apoyar al programa de restauración del PNN Macarena y soporte técnico al diseño de esquemas de pago por servicios ambientales como mecanismo de soporte de los acuerdos de restauración</v>
          </cell>
          <cell r="H52" t="str">
            <v>2 CONTRATACIÓN DIRECTA</v>
          </cell>
          <cell r="I52" t="str">
            <v>14 PRESTACIÓN DE SERVICIOS</v>
          </cell>
          <cell r="J52" t="str">
            <v>N/A</v>
          </cell>
          <cell r="K52">
            <v>11820</v>
          </cell>
          <cell r="L52">
            <v>10920</v>
          </cell>
          <cell r="N52">
            <v>43857</v>
          </cell>
          <cell r="P52">
            <v>4426079</v>
          </cell>
          <cell r="Q52">
            <v>47506581</v>
          </cell>
          <cell r="S52" t="str">
            <v>1 PERSONA NATURAL</v>
          </cell>
          <cell r="T52" t="str">
            <v>3 CÉDULA DE CIUDADANÍA</v>
          </cell>
          <cell r="U52">
            <v>24335593</v>
          </cell>
          <cell r="V52" t="str">
            <v>N/A</v>
          </cell>
          <cell r="W52" t="str">
            <v>11 NO SE DILIGENCIA INFORMACIÓN PARA ESTE FORMULARIO EN ESTE PERÍODO DE REPORTE</v>
          </cell>
          <cell r="X52" t="str">
            <v>N/A</v>
          </cell>
          <cell r="Y52" t="str">
            <v>ECHEVERRY GARZON JOHANA ALEXANDRA</v>
          </cell>
          <cell r="Z52" t="str">
            <v>1 PÓLIZA</v>
          </cell>
          <cell r="AA52" t="str">
            <v>12 SEGUROS DEL ESTADO</v>
          </cell>
          <cell r="AB52" t="str">
            <v>2 CUMPLIMIENTO</v>
          </cell>
          <cell r="AC52">
            <v>43857</v>
          </cell>
          <cell r="AD52" t="str">
            <v>14-46-101037174</v>
          </cell>
          <cell r="AE52" t="str">
            <v>PNN Serranía de la Macarena</v>
          </cell>
          <cell r="AF52" t="str">
            <v>2 SUPERVISOR</v>
          </cell>
          <cell r="AG52" t="str">
            <v>3 CÉDULA DE CIUDADANÍA</v>
          </cell>
          <cell r="AH52">
            <v>51935189</v>
          </cell>
          <cell r="AI52" t="str">
            <v>OLGA LUCIA RUIZ MORALES</v>
          </cell>
          <cell r="AJ52">
            <v>322</v>
          </cell>
          <cell r="AK52" t="str">
            <v>3 NO PACTADOS</v>
          </cell>
          <cell r="AL52">
            <v>43857</v>
          </cell>
          <cell r="AM52">
            <v>43858</v>
          </cell>
          <cell r="AN52" t="str">
            <v>4 NO SE HA ADICIONADO NI EN VALOR y EN TIEMPO</v>
          </cell>
          <cell r="AO52">
            <v>0</v>
          </cell>
          <cell r="AP52">
            <v>0</v>
          </cell>
          <cell r="AR52">
            <v>0</v>
          </cell>
          <cell r="AT52">
            <v>43857</v>
          </cell>
          <cell r="AU52">
            <v>44183</v>
          </cell>
          <cell r="AW52" t="str">
            <v>2. NO</v>
          </cell>
          <cell r="AZ52" t="str">
            <v>2. NO</v>
          </cell>
          <cell r="BA52">
            <v>0</v>
          </cell>
          <cell r="BE52" t="str">
            <v>2020701501000052E</v>
          </cell>
          <cell r="BF52">
            <v>47506581</v>
          </cell>
          <cell r="BH52" t="str">
            <v>https://community.secop.gov.co/Public/Tendering/ContractNoticePhases/View?PPI=CO1.PPI.5495166&amp;isFromPublicArea=True&amp;isModal=False</v>
          </cell>
          <cell r="BI52" t="str">
            <v>VIGENTE</v>
          </cell>
          <cell r="BK52" t="str">
            <v>https://community.secop.gov.co/Public/Tendering/ContractNoticePhases/View?PPI=CO1.PPI.5495166&amp;isFromPublicArea=True&amp;isModal=False</v>
          </cell>
        </row>
        <row r="53">
          <cell r="A53" t="str">
            <v>DTOR-CPS-052-N-2020</v>
          </cell>
          <cell r="B53" t="str">
            <v>2 NACIONAL</v>
          </cell>
          <cell r="C53" t="str">
            <v>DTOR-CPS-GN-052-20</v>
          </cell>
          <cell r="D53">
            <v>52</v>
          </cell>
          <cell r="E53" t="str">
            <v>SANTANA MARTINEZ DIANA MARCELA</v>
          </cell>
          <cell r="F53">
            <v>43857</v>
          </cell>
          <cell r="G53" t="str">
            <v>Prestación de servicios profesionales en caracterización predial y social e implementación de acuerdos de restauración del PNN Sierra de la Macarena</v>
          </cell>
          <cell r="H53" t="str">
            <v>2 CONTRATACIÓN DIRECTA</v>
          </cell>
          <cell r="I53" t="str">
            <v>14 PRESTACIÓN DE SERVICIOS</v>
          </cell>
          <cell r="J53" t="str">
            <v>N/A</v>
          </cell>
          <cell r="K53">
            <v>11720</v>
          </cell>
          <cell r="L53">
            <v>11420</v>
          </cell>
          <cell r="N53">
            <v>43857</v>
          </cell>
          <cell r="P53">
            <v>4823432</v>
          </cell>
          <cell r="Q53">
            <v>51771503</v>
          </cell>
          <cell r="S53" t="str">
            <v>1 PERSONA NATURAL</v>
          </cell>
          <cell r="T53" t="str">
            <v>3 CÉDULA DE CIUDADANÍA</v>
          </cell>
          <cell r="U53">
            <v>1030527171</v>
          </cell>
          <cell r="V53" t="str">
            <v>N/A</v>
          </cell>
          <cell r="W53" t="str">
            <v>11 NO SE DILIGENCIA INFORMACIÓN PARA ESTE FORMULARIO EN ESTE PERÍODO DE REPORTE</v>
          </cell>
          <cell r="X53" t="str">
            <v>N/A</v>
          </cell>
          <cell r="Y53" t="str">
            <v>SANTANA MARTINEZ DIANA MARCELA</v>
          </cell>
          <cell r="Z53" t="str">
            <v>1 PÓLIZA</v>
          </cell>
          <cell r="AA53" t="str">
            <v>12 SEGUROS DEL ESTADO</v>
          </cell>
          <cell r="AB53" t="str">
            <v>2 CUMPLIMIENTO</v>
          </cell>
          <cell r="AC53">
            <v>43857</v>
          </cell>
          <cell r="AD53" t="str">
            <v>14-46-101037178</v>
          </cell>
          <cell r="AE53" t="str">
            <v>PNN Serranía de la Macarena</v>
          </cell>
          <cell r="AF53" t="str">
            <v>2 SUPERVISOR</v>
          </cell>
          <cell r="AG53" t="str">
            <v>3 CÉDULA DE CIUDADANÍA</v>
          </cell>
          <cell r="AH53">
            <v>51935189</v>
          </cell>
          <cell r="AI53" t="str">
            <v>OLGA LUCIA RUIZ MORALES</v>
          </cell>
          <cell r="AJ53">
            <v>322</v>
          </cell>
          <cell r="AK53" t="str">
            <v>3 NO PACTADOS</v>
          </cell>
          <cell r="AL53">
            <v>43857</v>
          </cell>
          <cell r="AM53">
            <v>43858</v>
          </cell>
          <cell r="AN53" t="str">
            <v>4 NO SE HA ADICIONADO NI EN VALOR y EN TIEMPO</v>
          </cell>
          <cell r="AO53">
            <v>0</v>
          </cell>
          <cell r="AP53">
            <v>0</v>
          </cell>
          <cell r="AR53">
            <v>0</v>
          </cell>
          <cell r="AT53">
            <v>43857</v>
          </cell>
          <cell r="AU53">
            <v>44183</v>
          </cell>
          <cell r="AW53" t="str">
            <v>2. NO</v>
          </cell>
          <cell r="AZ53" t="str">
            <v>2. NO</v>
          </cell>
          <cell r="BA53">
            <v>0</v>
          </cell>
          <cell r="BE53" t="str">
            <v>2020701501000053E</v>
          </cell>
          <cell r="BF53">
            <v>51771503</v>
          </cell>
          <cell r="BH53" t="str">
            <v>https://community.secop.gov.co/Public/Tendering/ContractNoticePhases/View?PPI=CO1.PPI.5497839&amp;isFromPublicArea=True&amp;isModal=False</v>
          </cell>
          <cell r="BI53" t="str">
            <v>VIGENTE</v>
          </cell>
          <cell r="BK53" t="str">
            <v>https://community.secop.gov.co/Public/Tendering/ContractNoticePhases/View?PPI=CO1.PPI.5497839&amp;isFromPublicArea=True&amp;isModal=False</v>
          </cell>
        </row>
        <row r="54">
          <cell r="A54" t="str">
            <v>DTOR-CPS-053-N-2020</v>
          </cell>
          <cell r="B54" t="str">
            <v>2 NACIONAL</v>
          </cell>
          <cell r="C54" t="str">
            <v>DTOR-CPS-GN-053-20</v>
          </cell>
          <cell r="D54">
            <v>53</v>
          </cell>
          <cell r="E54" t="str">
            <v>TANGOA MURAYARY RAQUEL</v>
          </cell>
          <cell r="F54">
            <v>43858</v>
          </cell>
          <cell r="G54" t="str">
            <v>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v>
          </cell>
          <cell r="H54" t="str">
            <v>2 CONTRATACIÓN DIRECTA</v>
          </cell>
          <cell r="I54" t="str">
            <v>14 PRESTACIÓN DE SERVICIOS</v>
          </cell>
          <cell r="J54" t="str">
            <v>N/A</v>
          </cell>
          <cell r="K54">
            <v>6120</v>
          </cell>
          <cell r="L54">
            <v>12020</v>
          </cell>
          <cell r="N54">
            <v>43858</v>
          </cell>
          <cell r="P54">
            <v>2206872</v>
          </cell>
          <cell r="Q54">
            <v>23613530</v>
          </cell>
          <cell r="S54" t="str">
            <v>1 PERSONA NATURAL</v>
          </cell>
          <cell r="T54" t="str">
            <v>3 CÉDULA DE CIUDADANÍA</v>
          </cell>
          <cell r="U54">
            <v>41056489</v>
          </cell>
          <cell r="V54" t="str">
            <v>N/A</v>
          </cell>
          <cell r="W54" t="str">
            <v>11 NO SE DILIGENCIA INFORMACIÓN PARA ESTE FORMULARIO EN ESTE PERÍODO DE REPORTE</v>
          </cell>
          <cell r="X54" t="str">
            <v>N/A</v>
          </cell>
          <cell r="Y54" t="str">
            <v>TANGOA MURAYARY RAQUEL</v>
          </cell>
          <cell r="Z54" t="str">
            <v>1 PÓLIZA</v>
          </cell>
          <cell r="AA54" t="str">
            <v>12 SEGUROS DEL ESTADO</v>
          </cell>
          <cell r="AB54" t="str">
            <v>2 CUMPLIMIENTO</v>
          </cell>
          <cell r="AC54">
            <v>43858</v>
          </cell>
          <cell r="AD54" t="str">
            <v>14-46-101037254</v>
          </cell>
          <cell r="AE54" t="str">
            <v>PNN TUPARRO</v>
          </cell>
          <cell r="AF54" t="str">
            <v>2 SUPERVISOR</v>
          </cell>
          <cell r="AG54" t="str">
            <v>3 CÉDULA DE CIUDADANÍA</v>
          </cell>
          <cell r="AH54">
            <v>80435324</v>
          </cell>
          <cell r="AI54" t="str">
            <v>HENRY PINZON BENAVIDES</v>
          </cell>
          <cell r="AJ54">
            <v>321</v>
          </cell>
          <cell r="AK54" t="str">
            <v>3 NO PACTADOS</v>
          </cell>
          <cell r="AL54">
            <v>43858</v>
          </cell>
          <cell r="AM54">
            <v>43866</v>
          </cell>
          <cell r="AN54" t="str">
            <v>4 NO SE HA ADICIONADO NI EN VALOR y EN TIEMPO</v>
          </cell>
          <cell r="AO54">
            <v>0</v>
          </cell>
          <cell r="AP54">
            <v>-14565355</v>
          </cell>
          <cell r="AR54">
            <v>0</v>
          </cell>
          <cell r="AT54">
            <v>43858</v>
          </cell>
          <cell r="AU54">
            <v>43981</v>
          </cell>
          <cell r="AV54">
            <v>43990</v>
          </cell>
          <cell r="AW54" t="str">
            <v>2. NO</v>
          </cell>
          <cell r="AZ54" t="str">
            <v>2. NO</v>
          </cell>
          <cell r="BA54">
            <v>0</v>
          </cell>
          <cell r="BD54" t="str">
            <v>TERMINACION ANTICIPADA POR MUTUO ACUERDO 29 DE MAYO TERMINACION DE CONTRATO 30 DE MAYO</v>
          </cell>
          <cell r="BE54" t="str">
            <v>2020701501000054E</v>
          </cell>
          <cell r="BF54">
            <v>9048175</v>
          </cell>
          <cell r="BH54" t="str">
            <v>https://community.secop.gov.co/Public/Tendering/ContractNoticePhases/View?PPI=CO1.PPI.5515411&amp;isFromPublicArea=True&amp;isModal=False</v>
          </cell>
          <cell r="BI54" t="str">
            <v>VIGENTE</v>
          </cell>
          <cell r="BK54" t="str">
            <v>https://community.secop.gov.co/Public/Tendering/ContractNoticePhases/View?PPI=CO1.PPI.5515411&amp;isFromPublicArea=True&amp;isModal=False</v>
          </cell>
        </row>
        <row r="55">
          <cell r="A55" t="str">
            <v>DTOR-CPS-054-N-2020</v>
          </cell>
          <cell r="B55" t="str">
            <v>2 NACIONAL</v>
          </cell>
          <cell r="C55" t="str">
            <v>DTOR-CPS-GN-054-20</v>
          </cell>
          <cell r="D55">
            <v>54</v>
          </cell>
          <cell r="E55" t="str">
            <v>PARRA ALARCON KAROL</v>
          </cell>
          <cell r="F55">
            <v>43858</v>
          </cell>
          <cell r="G55" t="str">
            <v>Prestación de servicios técnicos y de apoyo a la gestión para implementar las acciones priorizadas para la vigencia 2020 de acuerdo con la estrategia de comunicación comunitaria y educación ambiental en el Parque Nacional Natural Sierra de La Macarena</v>
          </cell>
          <cell r="H55" t="str">
            <v>2 CONTRATACIÓN DIRECTA</v>
          </cell>
          <cell r="I55" t="str">
            <v>14 PRESTACIÓN DE SERVICIOS</v>
          </cell>
          <cell r="J55" t="str">
            <v>N/A</v>
          </cell>
          <cell r="K55">
            <v>11920</v>
          </cell>
          <cell r="L55">
            <v>12120</v>
          </cell>
          <cell r="N55">
            <v>43858</v>
          </cell>
          <cell r="P55">
            <v>2663850</v>
          </cell>
          <cell r="Q55">
            <v>28503195</v>
          </cell>
          <cell r="S55" t="str">
            <v>1 PERSONA NATURAL</v>
          </cell>
          <cell r="T55" t="str">
            <v>3 CÉDULA DE CIUDADANÍA</v>
          </cell>
          <cell r="U55">
            <v>83246435</v>
          </cell>
          <cell r="V55" t="str">
            <v>N/A</v>
          </cell>
          <cell r="W55" t="str">
            <v>11 NO SE DILIGENCIA INFORMACIÓN PARA ESTE FORMULARIO EN ESTE PERÍODO DE REPORTE</v>
          </cell>
          <cell r="X55" t="str">
            <v>N/A</v>
          </cell>
          <cell r="Y55" t="str">
            <v>PARRA ALARCON KAROL</v>
          </cell>
          <cell r="Z55" t="str">
            <v>1 PÓLIZA</v>
          </cell>
          <cell r="AA55" t="str">
            <v>12 SEGUROS DEL ESTADO</v>
          </cell>
          <cell r="AB55" t="str">
            <v>2 CUMPLIMIENTO</v>
          </cell>
          <cell r="AC55">
            <v>43858</v>
          </cell>
          <cell r="AD55" t="str">
            <v>14-46-101037238</v>
          </cell>
          <cell r="AE55" t="str">
            <v>PNN Serranía de la Macarena</v>
          </cell>
          <cell r="AF55" t="str">
            <v>2 SUPERVISOR</v>
          </cell>
          <cell r="AG55" t="str">
            <v>3 CÉDULA DE CIUDADANÍA</v>
          </cell>
          <cell r="AH55">
            <v>51935189</v>
          </cell>
          <cell r="AI55" t="str">
            <v>OLGA LUCIA RUIZ MORALES</v>
          </cell>
          <cell r="AJ55">
            <v>321</v>
          </cell>
          <cell r="AK55" t="str">
            <v>3 NO PACTADOS</v>
          </cell>
          <cell r="AL55">
            <v>43858</v>
          </cell>
          <cell r="AM55">
            <v>43866</v>
          </cell>
          <cell r="AN55" t="str">
            <v>4 NO SE HA ADICIONADO NI EN VALOR y EN TIEMPO</v>
          </cell>
          <cell r="AO55">
            <v>0</v>
          </cell>
          <cell r="AP55">
            <v>0</v>
          </cell>
          <cell r="AR55">
            <v>0</v>
          </cell>
          <cell r="AT55">
            <v>43858</v>
          </cell>
          <cell r="AU55">
            <v>44183</v>
          </cell>
          <cell r="AW55" t="str">
            <v>2. NO</v>
          </cell>
          <cell r="AZ55" t="str">
            <v>2. NO</v>
          </cell>
          <cell r="BA55">
            <v>0</v>
          </cell>
          <cell r="BE55" t="str">
            <v>2020701501000055E</v>
          </cell>
          <cell r="BF55">
            <v>28503195</v>
          </cell>
          <cell r="BH55" t="str">
            <v>https://community.secop.gov.co/Public/Tendering/ContractNoticePhases/View?PPI=CO1.PPI.5515769&amp;isFromPublicArea=True&amp;isModal=False</v>
          </cell>
          <cell r="BI55" t="str">
            <v>VIGENTE</v>
          </cell>
          <cell r="BK55" t="str">
            <v>https://community.secop.gov.co/Public/Tendering/ContractNoticePhases/View?PPI=CO1.PPI.5515769&amp;isFromPublicArea=True&amp;isModal=False</v>
          </cell>
        </row>
        <row r="56">
          <cell r="A56" t="str">
            <v>DTOR-CPS-055-N-2020</v>
          </cell>
          <cell r="B56" t="str">
            <v>2 NACIONAL</v>
          </cell>
          <cell r="C56" t="str">
            <v>DTOR-CPS-GN-055-20</v>
          </cell>
          <cell r="D56">
            <v>55</v>
          </cell>
          <cell r="E56" t="str">
            <v>CALDERON ROJAS JORGE ALEJANDRO</v>
          </cell>
          <cell r="F56">
            <v>43859</v>
          </cell>
          <cell r="G56" t="str">
            <v>Prestación de servicios profesionales para orientar la planificación y seguimiento a los resultados programados en el Programa presupuestario DLS Unión Europea de acuerdo con los lineamientos de la Dirección Territorial y la coordinación del programa.</v>
          </cell>
          <cell r="H56" t="str">
            <v>2 CONTRATACIÓN DIRECTA</v>
          </cell>
          <cell r="I56" t="str">
            <v>14 PRESTACIÓN DE SERVICIOS</v>
          </cell>
          <cell r="J56" t="str">
            <v>N/A</v>
          </cell>
          <cell r="K56">
            <v>18720</v>
          </cell>
          <cell r="L56">
            <v>13220</v>
          </cell>
          <cell r="N56">
            <v>43859</v>
          </cell>
          <cell r="P56">
            <v>4426079</v>
          </cell>
          <cell r="Q56">
            <v>35408631</v>
          </cell>
          <cell r="S56" t="str">
            <v>1 PERSONA NATURAL</v>
          </cell>
          <cell r="T56" t="str">
            <v>3 CÉDULA DE CIUDADANÍA</v>
          </cell>
          <cell r="U56">
            <v>1121830477</v>
          </cell>
          <cell r="V56" t="str">
            <v>N/A</v>
          </cell>
          <cell r="W56" t="str">
            <v>11 NO SE DILIGENCIA INFORMACIÓN PARA ESTE FORMULARIO EN ESTE PERÍODO DE REPORTE</v>
          </cell>
          <cell r="X56" t="str">
            <v>N/A</v>
          </cell>
          <cell r="Y56" t="str">
            <v>CALDERON ROJAS JORGE ALEJANDRO</v>
          </cell>
          <cell r="Z56" t="str">
            <v>1 PÓLIZA</v>
          </cell>
          <cell r="AA56" t="str">
            <v>12 SEGUROS DEL ESTADO</v>
          </cell>
          <cell r="AB56" t="str">
            <v>2 CUMPLIMIENTO</v>
          </cell>
          <cell r="AC56">
            <v>43859</v>
          </cell>
          <cell r="AD56" t="str">
            <v>14-46-101037359</v>
          </cell>
          <cell r="AE56" t="str">
            <v>DTOR</v>
          </cell>
          <cell r="AF56" t="str">
            <v>2 SUPERVISOR</v>
          </cell>
          <cell r="AG56" t="str">
            <v>3 CÉDULA DE CIUDADANÍA</v>
          </cell>
          <cell r="AH56">
            <v>71709728</v>
          </cell>
          <cell r="AI56" t="str">
            <v>JUAN CARLOS ARIAS GARCIA</v>
          </cell>
          <cell r="AJ56">
            <v>240</v>
          </cell>
          <cell r="AK56" t="str">
            <v>3 NO PACTADOS</v>
          </cell>
          <cell r="AL56">
            <v>43859</v>
          </cell>
          <cell r="AM56">
            <v>43866</v>
          </cell>
          <cell r="AN56" t="str">
            <v>4 NO SE HA ADICIONADO NI EN VALOR y EN TIEMPO</v>
          </cell>
          <cell r="AO56">
            <v>0</v>
          </cell>
          <cell r="AP56">
            <v>0</v>
          </cell>
          <cell r="AR56">
            <v>0</v>
          </cell>
          <cell r="AT56">
            <v>43859</v>
          </cell>
          <cell r="AU56">
            <v>44102</v>
          </cell>
          <cell r="AW56" t="str">
            <v>2. NO</v>
          </cell>
          <cell r="AZ56" t="str">
            <v>2. NO</v>
          </cell>
          <cell r="BA56">
            <v>0</v>
          </cell>
          <cell r="BE56" t="str">
            <v>2020701501000056E</v>
          </cell>
          <cell r="BF56">
            <v>35408631</v>
          </cell>
          <cell r="BH56" t="str">
            <v>https://community.secop.gov.co/Public/Tendering/ContractNoticePhases/View?PPI=CO1.PPI.5545258&amp;isFromPublicArea=True&amp;isModal=False</v>
          </cell>
          <cell r="BI56" t="str">
            <v>VIGENTE</v>
          </cell>
          <cell r="BK56" t="str">
            <v>https://community.secop.gov.co/Public/Tendering/ContractNoticePhases/View?PPI=CO1.PPI.5545258&amp;isFromPublicArea=True&amp;isModal=False</v>
          </cell>
        </row>
        <row r="57">
          <cell r="A57" t="str">
            <v>DTOR-CPS-056-N-2020</v>
          </cell>
          <cell r="B57" t="str">
            <v>2 NACIONAL</v>
          </cell>
          <cell r="C57" t="str">
            <v>DTOR-CPS-GN-056-20</v>
          </cell>
          <cell r="D57">
            <v>56</v>
          </cell>
          <cell r="E57" t="str">
            <v>ZAPATA VELASQUEZ ANA MARIA</v>
          </cell>
          <cell r="F57">
            <v>43859</v>
          </cell>
          <cell r="G57" t="str">
            <v>Prestación de servicios profesionales y de apoyo a la gestión para  la implementación del Plan de Bienestar y riesgo psicosocial en la Dirección Territorial Orinoquia, enmarcadas dentro del Plan Estratégico de talento humano.</v>
          </cell>
          <cell r="H57" t="str">
            <v>2 CONTRATACIÓN DIRECTA</v>
          </cell>
          <cell r="I57" t="str">
            <v>14 PRESTACIÓN DE SERVICIOS</v>
          </cell>
          <cell r="J57" t="str">
            <v>N/A</v>
          </cell>
          <cell r="K57">
            <v>17920</v>
          </cell>
          <cell r="L57">
            <v>13420</v>
          </cell>
          <cell r="N57">
            <v>43859</v>
          </cell>
          <cell r="P57">
            <v>4426079</v>
          </cell>
          <cell r="Q57">
            <v>48981941</v>
          </cell>
          <cell r="S57" t="str">
            <v>1 PERSONA NATURAL</v>
          </cell>
          <cell r="T57" t="str">
            <v>3 CÉDULA DE CIUDADANÍA</v>
          </cell>
          <cell r="U57">
            <v>1122128366</v>
          </cell>
          <cell r="V57" t="str">
            <v>N/A</v>
          </cell>
          <cell r="W57" t="str">
            <v>11 NO SE DILIGENCIA INFORMACIÓN PARA ESTE FORMULARIO EN ESTE PERÍODO DE REPORTE</v>
          </cell>
          <cell r="X57" t="str">
            <v>N/A</v>
          </cell>
          <cell r="Y57" t="str">
            <v>ZAPATA VELASQUEZ ANA MARIA</v>
          </cell>
          <cell r="Z57" t="str">
            <v>1 PÓLIZA</v>
          </cell>
          <cell r="AA57" t="str">
            <v>12 SEGUROS DEL ESTADO</v>
          </cell>
          <cell r="AB57" t="str">
            <v>2 CUMPLIMIENTO</v>
          </cell>
          <cell r="AC57">
            <v>43859</v>
          </cell>
          <cell r="AD57" t="str">
            <v>14-46-101037352</v>
          </cell>
          <cell r="AE57" t="str">
            <v>DTOR</v>
          </cell>
          <cell r="AF57" t="str">
            <v>2 SUPERVISOR</v>
          </cell>
          <cell r="AG57" t="str">
            <v>3 CÉDULA DE CIUDADANÍA</v>
          </cell>
          <cell r="AH57">
            <v>40403093</v>
          </cell>
          <cell r="AI57" t="str">
            <v>SANDRA LILIANA PINZÓN</v>
          </cell>
          <cell r="AJ57">
            <v>332</v>
          </cell>
          <cell r="AK57" t="str">
            <v>3 NO PACTADOS</v>
          </cell>
          <cell r="AL57">
            <v>43859</v>
          </cell>
          <cell r="AM57">
            <v>43866</v>
          </cell>
          <cell r="AN57" t="str">
            <v>4 NO SE HA ADICIONADO NI EN VALOR y EN TIEMPO</v>
          </cell>
          <cell r="AO57">
            <v>0</v>
          </cell>
          <cell r="AP57">
            <v>0</v>
          </cell>
          <cell r="AR57">
            <v>0</v>
          </cell>
          <cell r="AT57">
            <v>43859</v>
          </cell>
          <cell r="AU57">
            <v>44195</v>
          </cell>
          <cell r="AW57" t="str">
            <v>2. NO</v>
          </cell>
          <cell r="AZ57" t="str">
            <v>2. NO</v>
          </cell>
          <cell r="BA57">
            <v>0</v>
          </cell>
          <cell r="BE57" t="str">
            <v>2020701501000057E</v>
          </cell>
          <cell r="BF57">
            <v>48981941</v>
          </cell>
          <cell r="BH57" t="str">
            <v>https://community.secop.gov.co/Public/Tendering/ContractNoticePhases/View?PPI=CO1.PPI.5550218&amp;isFromPublicArea=True&amp;isModal=False</v>
          </cell>
          <cell r="BI57" t="str">
            <v>VIGENTE</v>
          </cell>
          <cell r="BK57" t="str">
            <v>https://community.secop.gov.co/Public/Tendering/ContractNoticePhases/View?PPI=CO1.PPI.5550218&amp;isFromPublicArea=True&amp;isModal=False</v>
          </cell>
        </row>
        <row r="58">
          <cell r="A58" t="str">
            <v>DTOR-CPS-057-N-2020</v>
          </cell>
          <cell r="B58" t="str">
            <v>2 NACIONAL</v>
          </cell>
          <cell r="C58" t="str">
            <v>DTOR-CPS-GN-057-20</v>
          </cell>
          <cell r="D58">
            <v>57</v>
          </cell>
          <cell r="E58" t="str">
            <v>LOVERA RODRIGUEZ HERSAIN</v>
          </cell>
          <cell r="F58">
            <v>43860</v>
          </cell>
          <cell r="G58" t="str">
            <v>Prestación de servicios como Experto local de enlace y apoyo en la implementación de las estrategias especiales de manejo que articule los procesos con las comunidades indígenas relacionadas con el área protegida, en el sector del Tomo</v>
          </cell>
          <cell r="H58" t="str">
            <v>2 CONTRATACIÓN DIRECTA</v>
          </cell>
          <cell r="I58" t="str">
            <v>14 PRESTACIÓN DE SERVICIOS</v>
          </cell>
          <cell r="J58" t="str">
            <v>N/A</v>
          </cell>
          <cell r="K58">
            <v>15820</v>
          </cell>
          <cell r="L58">
            <v>13520</v>
          </cell>
          <cell r="N58">
            <v>43860</v>
          </cell>
          <cell r="P58">
            <v>1337498</v>
          </cell>
          <cell r="Q58">
            <v>14222062</v>
          </cell>
          <cell r="S58" t="str">
            <v>1 PERSONA NATURAL</v>
          </cell>
          <cell r="T58" t="str">
            <v>3 CÉDULA DE CIUDADANÍA</v>
          </cell>
          <cell r="U58">
            <v>18250793</v>
          </cell>
          <cell r="V58" t="str">
            <v>N/A</v>
          </cell>
          <cell r="W58" t="str">
            <v>11 NO SE DILIGENCIA INFORMACIÓN PARA ESTE FORMULARIO EN ESTE PERÍODO DE REPORTE</v>
          </cell>
          <cell r="X58" t="str">
            <v>N/A</v>
          </cell>
          <cell r="Y58" t="str">
            <v>LOVERA RODRIGUEZ HERSAIN</v>
          </cell>
          <cell r="Z58" t="str">
            <v>1 PÓLIZA</v>
          </cell>
          <cell r="AA58" t="str">
            <v>12 SEGUROS DEL ESTADO</v>
          </cell>
          <cell r="AB58" t="str">
            <v>2 CUMPLIMIENTO</v>
          </cell>
          <cell r="AC58">
            <v>43860</v>
          </cell>
          <cell r="AD58" t="str">
            <v>14-46-101037419</v>
          </cell>
          <cell r="AE58" t="str">
            <v>PNN TUPARRO</v>
          </cell>
          <cell r="AF58" t="str">
            <v>2 SUPERVISOR</v>
          </cell>
          <cell r="AG58" t="str">
            <v>3 CÉDULA DE CIUDADANÍA</v>
          </cell>
          <cell r="AH58">
            <v>80435324</v>
          </cell>
          <cell r="AI58" t="str">
            <v>HENRY PINZON BENAVIDES</v>
          </cell>
          <cell r="AJ58">
            <v>319</v>
          </cell>
          <cell r="AK58" t="str">
            <v>3 NO PACTADOS</v>
          </cell>
          <cell r="AL58">
            <v>43860</v>
          </cell>
          <cell r="AM58">
            <v>43866</v>
          </cell>
          <cell r="AN58" t="str">
            <v>4 NO SE HA ADICIONADO NI EN VALOR y EN TIEMPO</v>
          </cell>
          <cell r="AO58">
            <v>0</v>
          </cell>
          <cell r="AP58">
            <v>0</v>
          </cell>
          <cell r="AR58">
            <v>0</v>
          </cell>
          <cell r="AT58">
            <v>43860</v>
          </cell>
          <cell r="AU58">
            <v>44183</v>
          </cell>
          <cell r="AW58" t="str">
            <v>2. NO</v>
          </cell>
          <cell r="AZ58" t="str">
            <v>2. NO</v>
          </cell>
          <cell r="BA58">
            <v>0</v>
          </cell>
          <cell r="BE58" t="str">
            <v>2020701501000058E</v>
          </cell>
          <cell r="BF58">
            <v>14222062</v>
          </cell>
          <cell r="BH58" t="str">
            <v>https://community.secop.gov.co/Public/Tendering/ContractNoticePhases/View?PPI=CO1.PPI.5578473&amp;isFromPublicArea=True&amp;isModal=False</v>
          </cell>
          <cell r="BI58" t="str">
            <v>VIGENTE</v>
          </cell>
          <cell r="BK58" t="str">
            <v>https://community.secop.gov.co/Public/Tendering/ContractNoticePhases/View?PPI=CO1.PPI.5578473&amp;isFromPublicArea=True&amp;isModal=False</v>
          </cell>
        </row>
        <row r="59">
          <cell r="A59" t="str">
            <v>DTOR-CPS-058-N-2020</v>
          </cell>
          <cell r="B59" t="str">
            <v>2 NACIONAL</v>
          </cell>
          <cell r="C59" t="str">
            <v>DTOR-CPS-GN-058-20</v>
          </cell>
          <cell r="D59">
            <v>58</v>
          </cell>
          <cell r="E59" t="str">
            <v>BENAVIDEZ MORENO WILLIAM GONZALO</v>
          </cell>
          <cell r="F59">
            <v>43864</v>
          </cell>
          <cell r="G59" t="str">
            <v>Prestación de servicios profesionales y de apoyo a la gestión para la implementación y seguimiento del programa de monitoreo y portafolio de proyectos de investigación, tendientes al fortalecimiento del conocimiento de los Valores Objeto de conservación (VOC) del PNN Tinigua</v>
          </cell>
          <cell r="H59" t="str">
            <v>2 CONTRATACIÓN DIRECTA</v>
          </cell>
          <cell r="I59" t="str">
            <v>14 PRESTACIÓN DE SERVICIOS</v>
          </cell>
          <cell r="J59" t="str">
            <v>N/A</v>
          </cell>
          <cell r="K59">
            <v>18020</v>
          </cell>
          <cell r="L59">
            <v>14420</v>
          </cell>
          <cell r="N59">
            <v>43864</v>
          </cell>
          <cell r="P59">
            <v>4426079</v>
          </cell>
          <cell r="Q59">
            <v>46621365</v>
          </cell>
          <cell r="S59" t="str">
            <v>1 PERSONA NATURAL</v>
          </cell>
          <cell r="T59" t="str">
            <v>3 CÉDULA DE CIUDADANÍA</v>
          </cell>
          <cell r="U59">
            <v>1054708439</v>
          </cell>
          <cell r="V59" t="str">
            <v>N/A</v>
          </cell>
          <cell r="W59" t="str">
            <v>11 NO SE DILIGENCIA INFORMACIÓN PARA ESTE FORMULARIO EN ESTE PERÍODO DE REPORTE</v>
          </cell>
          <cell r="X59" t="str">
            <v>N/A</v>
          </cell>
          <cell r="Y59" t="str">
            <v>BENAVIDEZ MORENO WILLIAM GONZALO</v>
          </cell>
          <cell r="Z59" t="str">
            <v>1 PÓLIZA</v>
          </cell>
          <cell r="AA59" t="str">
            <v>12 SEGUROS DEL ESTADO</v>
          </cell>
          <cell r="AB59" t="str">
            <v>2 CUMPLIMIENTO</v>
          </cell>
          <cell r="AC59">
            <v>43864</v>
          </cell>
          <cell r="AD59" t="str">
            <v>14-46-101037796</v>
          </cell>
          <cell r="AE59" t="str">
            <v>PNN TINIGUA</v>
          </cell>
          <cell r="AF59" t="str">
            <v>2 SUPERVISOR</v>
          </cell>
          <cell r="AG59" t="str">
            <v>3 CÉDULA DE CIUDADANÍA</v>
          </cell>
          <cell r="AH59">
            <v>93291822</v>
          </cell>
          <cell r="AI59" t="str">
            <v>QUERUBIN RODRIGUEZ PINILLA</v>
          </cell>
          <cell r="AJ59">
            <v>316</v>
          </cell>
          <cell r="AK59" t="str">
            <v>3 NO PACTADOS</v>
          </cell>
          <cell r="AL59">
            <v>43864</v>
          </cell>
          <cell r="AM59">
            <v>43867</v>
          </cell>
          <cell r="AN59" t="str">
            <v>4 NO SE HA ADICIONADO NI EN VALOR y EN TIEMPO</v>
          </cell>
          <cell r="AO59">
            <v>0</v>
          </cell>
          <cell r="AP59">
            <v>0</v>
          </cell>
          <cell r="AR59">
            <v>0</v>
          </cell>
          <cell r="AT59">
            <v>43864</v>
          </cell>
          <cell r="AU59">
            <v>44183</v>
          </cell>
          <cell r="AW59" t="str">
            <v>2. NO</v>
          </cell>
          <cell r="AZ59" t="str">
            <v>1. SI</v>
          </cell>
          <cell r="BA59">
            <v>1</v>
          </cell>
          <cell r="BB59" t="str">
            <v>CAMBIO DE OBLIGACIONES POR EMERGENCIA COVID</v>
          </cell>
          <cell r="BC59">
            <v>44046</v>
          </cell>
          <cell r="BE59" t="str">
            <v>2020701501000059E</v>
          </cell>
          <cell r="BF59">
            <v>46621365</v>
          </cell>
          <cell r="BH59" t="str">
            <v>https://community.secop.gov.co/Public/Tendering/ContractNoticePhases/View?PPI=CO1.PPI.5652708&amp;isFromPublicArea=True&amp;isModal=False</v>
          </cell>
          <cell r="BI59" t="str">
            <v>VIGENTE</v>
          </cell>
          <cell r="BK59" t="str">
            <v>https://community.secop.gov.co/Public/Tendering/ContractNoticePhases/View?PPI=CO1.PPI.5652708&amp;isFromPublicArea=True&amp;isModal=False</v>
          </cell>
        </row>
        <row r="60">
          <cell r="A60" t="str">
            <v>DTOR-CPS-059-N-2020</v>
          </cell>
          <cell r="B60" t="str">
            <v>2 NACIONAL</v>
          </cell>
          <cell r="C60" t="str">
            <v>DTOR-CPS-GN-059-20</v>
          </cell>
          <cell r="D60">
            <v>59</v>
          </cell>
          <cell r="E60" t="str">
            <v>ARIAS ESPITIA ERIKA MELISSA</v>
          </cell>
          <cell r="F60">
            <v>43864</v>
          </cell>
          <cell r="G60" t="str">
            <v>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v>
          </cell>
          <cell r="H60" t="str">
            <v>2 CONTRATACIÓN DIRECTA</v>
          </cell>
          <cell r="I60" t="str">
            <v>14 PRESTACIÓN DE SERVICIOS</v>
          </cell>
          <cell r="J60" t="str">
            <v>N/A</v>
          </cell>
          <cell r="K60">
            <v>16620</v>
          </cell>
          <cell r="L60">
            <v>14520</v>
          </cell>
          <cell r="N60">
            <v>43864</v>
          </cell>
          <cell r="P60">
            <v>3156754</v>
          </cell>
          <cell r="Q60">
            <v>33251142</v>
          </cell>
          <cell r="S60" t="str">
            <v>1 PERSONA NATURAL</v>
          </cell>
          <cell r="T60" t="str">
            <v>3 CÉDULA DE CIUDADANÍA</v>
          </cell>
          <cell r="U60">
            <v>1016046266</v>
          </cell>
          <cell r="V60" t="str">
            <v>N/A</v>
          </cell>
          <cell r="W60" t="str">
            <v>11 NO SE DILIGENCIA INFORMACIÓN PARA ESTE FORMULARIO EN ESTE PERÍODO DE REPORTE</v>
          </cell>
          <cell r="X60" t="str">
            <v>N/A</v>
          </cell>
          <cell r="Y60" t="str">
            <v>ARIAS ESPITIA ERIKA MELISSA</v>
          </cell>
          <cell r="Z60" t="str">
            <v>1 PÓLIZA</v>
          </cell>
          <cell r="AA60" t="str">
            <v>12 SEGUROS DEL ESTADO</v>
          </cell>
          <cell r="AB60" t="str">
            <v>2 CUMPLIMIENTO</v>
          </cell>
          <cell r="AC60">
            <v>43864</v>
          </cell>
          <cell r="AD60" t="str">
            <v>14-46-101037803</v>
          </cell>
          <cell r="AE60" t="str">
            <v>PNN TINIGUA</v>
          </cell>
          <cell r="AF60" t="str">
            <v>2 SUPERVISOR</v>
          </cell>
          <cell r="AG60" t="str">
            <v>3 CÉDULA DE CIUDADANÍA</v>
          </cell>
          <cell r="AH60">
            <v>93291822</v>
          </cell>
          <cell r="AI60" t="str">
            <v>QUERUBIN RODRIGUEZ PINILLA</v>
          </cell>
          <cell r="AJ60">
            <v>316</v>
          </cell>
          <cell r="AK60" t="str">
            <v>3 NO PACTADOS</v>
          </cell>
          <cell r="AL60">
            <v>43864</v>
          </cell>
          <cell r="AM60">
            <v>43867</v>
          </cell>
          <cell r="AN60" t="str">
            <v>4 NO SE HA ADICIONADO NI EN VALOR y EN TIEMPO</v>
          </cell>
          <cell r="AO60">
            <v>0</v>
          </cell>
          <cell r="AP60">
            <v>0</v>
          </cell>
          <cell r="AR60">
            <v>0</v>
          </cell>
          <cell r="AT60">
            <v>43864</v>
          </cell>
          <cell r="AU60">
            <v>44183</v>
          </cell>
          <cell r="AW60" t="str">
            <v>2. NO</v>
          </cell>
          <cell r="AZ60" t="str">
            <v>1. SI</v>
          </cell>
          <cell r="BA60">
            <v>1</v>
          </cell>
          <cell r="BB60" t="str">
            <v>CAMBIO DE OBLIGACIONES POR EMERGENCIA COVID</v>
          </cell>
          <cell r="BC60">
            <v>44046</v>
          </cell>
          <cell r="BE60" t="str">
            <v>2020701501000060E</v>
          </cell>
          <cell r="BF60">
            <v>33251142</v>
          </cell>
          <cell r="BH60" t="str">
            <v>https://community.secop.gov.co/Public/Tendering/ContractNoticePhases/View?PPI=CO1.PPI.5652794&amp;isFromPublicArea=True&amp;isModal=False</v>
          </cell>
          <cell r="BI60" t="str">
            <v>VIGENTE</v>
          </cell>
          <cell r="BK60" t="str">
            <v>https://community.secop.gov.co/Public/Tendering/ContractNoticePhases/View?PPI=CO1.PPI.5652794&amp;isFromPublicArea=True&amp;isModal=False</v>
          </cell>
        </row>
        <row r="61">
          <cell r="A61" t="str">
            <v>DTOR-CPS-060-N-2020</v>
          </cell>
          <cell r="B61" t="str">
            <v>2 NACIONAL</v>
          </cell>
          <cell r="C61" t="str">
            <v>DTOR-CPS-GN-060-20</v>
          </cell>
          <cell r="D61">
            <v>60</v>
          </cell>
          <cell r="E61" t="str">
            <v>QUEVEDO PADILLA KAREN JULIETH</v>
          </cell>
          <cell r="F61">
            <v>43864</v>
          </cell>
          <cell r="G61" t="str">
            <v>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v>
          </cell>
          <cell r="H61" t="str">
            <v>2 CONTRATACIÓN DIRECTA</v>
          </cell>
          <cell r="I61" t="str">
            <v>14 PRESTACIÓN DE SERVICIOS</v>
          </cell>
          <cell r="J61" t="str">
            <v>N/A</v>
          </cell>
          <cell r="K61">
            <v>7920</v>
          </cell>
          <cell r="L61">
            <v>14620</v>
          </cell>
          <cell r="N61">
            <v>43864</v>
          </cell>
          <cell r="P61">
            <v>3156754</v>
          </cell>
          <cell r="Q61">
            <v>33251142</v>
          </cell>
          <cell r="S61" t="str">
            <v>1 PERSONA NATURAL</v>
          </cell>
          <cell r="T61" t="str">
            <v>3 CÉDULA DE CIUDADANÍA</v>
          </cell>
          <cell r="U61">
            <v>1018488318</v>
          </cell>
          <cell r="V61" t="str">
            <v>N/A</v>
          </cell>
          <cell r="W61" t="str">
            <v>11 NO SE DILIGENCIA INFORMACIÓN PARA ESTE FORMULARIO EN ESTE PERÍODO DE REPORTE</v>
          </cell>
          <cell r="X61" t="str">
            <v>N/A</v>
          </cell>
          <cell r="Y61" t="str">
            <v>QUEVEDO PADILLA KAREN JULIETH</v>
          </cell>
          <cell r="Z61" t="str">
            <v>1 PÓLIZA</v>
          </cell>
          <cell r="AA61" t="str">
            <v>12 SEGUROS DEL ESTADO</v>
          </cell>
          <cell r="AB61" t="str">
            <v>2 CUMPLIMIENTO</v>
          </cell>
          <cell r="AC61">
            <v>43864</v>
          </cell>
          <cell r="AD61" t="str">
            <v>14-46-101037821</v>
          </cell>
          <cell r="AE61" t="str">
            <v>PNN TUPARRO</v>
          </cell>
          <cell r="AF61" t="str">
            <v>2 SUPERVISOR</v>
          </cell>
          <cell r="AG61" t="str">
            <v>3 CÉDULA DE CIUDADANÍA</v>
          </cell>
          <cell r="AH61">
            <v>80435324</v>
          </cell>
          <cell r="AI61" t="str">
            <v>HENRY PINZON BENAVIDES</v>
          </cell>
          <cell r="AJ61">
            <v>316</v>
          </cell>
          <cell r="AK61" t="str">
            <v>3 NO PACTADOS</v>
          </cell>
          <cell r="AL61">
            <v>43864</v>
          </cell>
          <cell r="AM61">
            <v>43867</v>
          </cell>
          <cell r="AN61" t="str">
            <v>4 NO SE HA ADICIONADO NI EN VALOR y EN TIEMPO</v>
          </cell>
          <cell r="AO61">
            <v>0</v>
          </cell>
          <cell r="AP61">
            <v>0</v>
          </cell>
          <cell r="AR61">
            <v>0</v>
          </cell>
          <cell r="AT61">
            <v>43864</v>
          </cell>
          <cell r="AU61">
            <v>44183</v>
          </cell>
          <cell r="AW61" t="str">
            <v>2. NO</v>
          </cell>
          <cell r="AZ61" t="str">
            <v>2. NO</v>
          </cell>
          <cell r="BA61">
            <v>0</v>
          </cell>
          <cell r="BE61" t="str">
            <v>2020701501000061E</v>
          </cell>
          <cell r="BF61">
            <v>33251142</v>
          </cell>
          <cell r="BH61" t="str">
            <v>https://community.secop.gov.co/Public/Tendering/ContractNoticePhases/View?PPI=CO1.PPI.5654568&amp;isFromPublicArea=True&amp;isModal=False</v>
          </cell>
          <cell r="BI61" t="str">
            <v>VIGENTE</v>
          </cell>
          <cell r="BK61" t="str">
            <v>https://community.secop.gov.co/Public/Tendering/ContractNoticePhases/View?PPI=CO1.PPI.5654568&amp;isFromPublicArea=True&amp;isModal=False</v>
          </cell>
        </row>
        <row r="62">
          <cell r="A62" t="str">
            <v>DTOR-CPS-061-N-2020</v>
          </cell>
          <cell r="B62" t="str">
            <v>2 NACIONAL</v>
          </cell>
          <cell r="C62" t="str">
            <v>DTOR-CPS-GN-061-20</v>
          </cell>
          <cell r="D62">
            <v>61</v>
          </cell>
          <cell r="E62" t="str">
            <v>SARMIENTO SALCEDO LUZ MARY</v>
          </cell>
          <cell r="F62">
            <v>43864</v>
          </cell>
          <cell r="G62" t="str">
            <v>Prestación de servicios profesionales y de apoyo a la gestión para la ejecución de los procesos administrativos y financieros que permitan el cumplimiento de las metas proyectadas en el PAA 2020 del Parque Nacional Natural Tuparr</v>
          </cell>
          <cell r="H62" t="str">
            <v>2 CONTRATACIÓN DIRECTA</v>
          </cell>
          <cell r="I62" t="str">
            <v>14 PRESTACIÓN DE SERVICIOS</v>
          </cell>
          <cell r="J62" t="str">
            <v>N/A</v>
          </cell>
          <cell r="K62">
            <v>6020</v>
          </cell>
          <cell r="L62">
            <v>14720</v>
          </cell>
          <cell r="N62">
            <v>43864</v>
          </cell>
          <cell r="P62">
            <v>3156754</v>
          </cell>
          <cell r="Q62">
            <v>34513844</v>
          </cell>
          <cell r="S62" t="str">
            <v>1 PERSONA NATURAL</v>
          </cell>
          <cell r="T62" t="str">
            <v>3 CÉDULA DE CIUDADANÍA</v>
          </cell>
          <cell r="U62">
            <v>40219887</v>
          </cell>
          <cell r="V62" t="str">
            <v>N/A</v>
          </cell>
          <cell r="W62" t="str">
            <v>11 NO SE DILIGENCIA INFORMACIÓN PARA ESTE FORMULARIO EN ESTE PERÍODO DE REPORTE</v>
          </cell>
          <cell r="X62" t="str">
            <v>N/A</v>
          </cell>
          <cell r="Y62" t="str">
            <v>SARMIENTO SALCEDO LUZ MARY</v>
          </cell>
          <cell r="Z62" t="str">
            <v>1 PÓLIZA</v>
          </cell>
          <cell r="AA62" t="str">
            <v>12 SEGUROS DEL ESTADO</v>
          </cell>
          <cell r="AB62" t="str">
            <v>2 CUMPLIMIENTO</v>
          </cell>
          <cell r="AC62">
            <v>43864</v>
          </cell>
          <cell r="AD62" t="str">
            <v>14-46-101037822</v>
          </cell>
          <cell r="AE62" t="str">
            <v>PNN TUPARRO</v>
          </cell>
          <cell r="AF62" t="str">
            <v>2 SUPERVISOR</v>
          </cell>
          <cell r="AG62" t="str">
            <v>3 CÉDULA DE CIUDADANÍA</v>
          </cell>
          <cell r="AH62">
            <v>80435324</v>
          </cell>
          <cell r="AI62" t="str">
            <v>HENRY PINZON BENAVIDES</v>
          </cell>
          <cell r="AJ62">
            <v>328</v>
          </cell>
          <cell r="AK62" t="str">
            <v>3 NO PACTADOS</v>
          </cell>
          <cell r="AL62">
            <v>43864</v>
          </cell>
          <cell r="AM62">
            <v>43867</v>
          </cell>
          <cell r="AN62" t="str">
            <v>4 NO SE HA ADICIONADO NI EN VALOR y EN TIEMPO</v>
          </cell>
          <cell r="AO62">
            <v>0</v>
          </cell>
          <cell r="AP62">
            <v>0</v>
          </cell>
          <cell r="AR62">
            <v>0</v>
          </cell>
          <cell r="AT62">
            <v>43864</v>
          </cell>
          <cell r="AU62">
            <v>44195</v>
          </cell>
          <cell r="AW62" t="str">
            <v>2. NO</v>
          </cell>
          <cell r="AZ62" t="str">
            <v>2. NO</v>
          </cell>
          <cell r="BA62">
            <v>0</v>
          </cell>
          <cell r="BE62" t="str">
            <v>2020701501000062E</v>
          </cell>
          <cell r="BF62">
            <v>34513844</v>
          </cell>
          <cell r="BH62" t="str">
            <v>https://community.secop.gov.co/Public/Tendering/ContractNoticePhases/View?PPI=CO1.PPI.5655613&amp;isFromPublicArea=True&amp;isModal=False</v>
          </cell>
          <cell r="BI62" t="str">
            <v>VIGENTE</v>
          </cell>
          <cell r="BK62" t="str">
            <v>https://community.secop.gov.co/Public/Tendering/ContractNoticePhases/View?PPI=CO1.PPI.5655613&amp;isFromPublicArea=True&amp;isModal=False</v>
          </cell>
        </row>
        <row r="63">
          <cell r="A63" t="str">
            <v>DTOR-CPS-062-N-2020</v>
          </cell>
          <cell r="B63" t="str">
            <v>2 NACIONAL</v>
          </cell>
          <cell r="C63" t="str">
            <v>DTOR-CPS-GN-062-20</v>
          </cell>
          <cell r="D63">
            <v>62</v>
          </cell>
          <cell r="E63" t="str">
            <v>SARMIENTO INGRID AZUCENA</v>
          </cell>
          <cell r="F63">
            <v>43864</v>
          </cell>
          <cell r="G63" t="str">
            <v>Prestación de servicios técnicos y de apoyo en la implementación de las acciones priorizadas para el fortalecimiento del proceso de talento Humano- Comisiones- de la Dirección territorial Orinoquia</v>
          </cell>
          <cell r="H63" t="str">
            <v>2 CONTRATACIÓN DIRECTA</v>
          </cell>
          <cell r="I63" t="str">
            <v>14 PRESTACIÓN DE SERVICIOS</v>
          </cell>
          <cell r="J63" t="str">
            <v>N/A</v>
          </cell>
          <cell r="K63">
            <v>19120</v>
          </cell>
          <cell r="L63">
            <v>14820</v>
          </cell>
          <cell r="N63">
            <v>43864</v>
          </cell>
          <cell r="P63">
            <v>2663850</v>
          </cell>
          <cell r="Q63">
            <v>29124760</v>
          </cell>
          <cell r="S63" t="str">
            <v>1 PERSONA NATURAL</v>
          </cell>
          <cell r="T63" t="str">
            <v>3 CÉDULA DE CIUDADANÍA</v>
          </cell>
          <cell r="U63">
            <v>1073239943</v>
          </cell>
          <cell r="V63" t="str">
            <v>N/A</v>
          </cell>
          <cell r="W63" t="str">
            <v>11 NO SE DILIGENCIA INFORMACIÓN PARA ESTE FORMULARIO EN ESTE PERÍODO DE REPORTE</v>
          </cell>
          <cell r="X63" t="str">
            <v>N/A</v>
          </cell>
          <cell r="Y63" t="str">
            <v>SARMIENTO INGRID AZUCENA</v>
          </cell>
          <cell r="Z63" t="str">
            <v>1 PÓLIZA</v>
          </cell>
          <cell r="AA63" t="str">
            <v>12 SEGUROS DEL ESTADO</v>
          </cell>
          <cell r="AB63" t="str">
            <v>2 CUMPLIMIENTO</v>
          </cell>
          <cell r="AC63">
            <v>43864</v>
          </cell>
          <cell r="AD63" t="str">
            <v>14-46-101037834</v>
          </cell>
          <cell r="AE63" t="str">
            <v>DTOR</v>
          </cell>
          <cell r="AF63" t="str">
            <v>2 SUPERVISOR</v>
          </cell>
          <cell r="AG63" t="str">
            <v>3 CÉDULA DE CIUDADANÍA</v>
          </cell>
          <cell r="AH63">
            <v>40403093</v>
          </cell>
          <cell r="AI63" t="str">
            <v>SANDRA LILIANA PINZÓN</v>
          </cell>
          <cell r="AJ63">
            <v>328</v>
          </cell>
          <cell r="AK63" t="str">
            <v>3 NO PACTADOS</v>
          </cell>
          <cell r="AL63">
            <v>43864</v>
          </cell>
          <cell r="AM63">
            <v>43867</v>
          </cell>
          <cell r="AN63" t="str">
            <v>4 NO SE HA ADICIONADO NI EN VALOR y EN TIEMPO</v>
          </cell>
          <cell r="AO63">
            <v>0</v>
          </cell>
          <cell r="AP63">
            <v>0</v>
          </cell>
          <cell r="AR63">
            <v>0</v>
          </cell>
          <cell r="AT63">
            <v>43864</v>
          </cell>
          <cell r="AU63">
            <v>44195</v>
          </cell>
          <cell r="AW63" t="str">
            <v>2. NO</v>
          </cell>
          <cell r="AZ63" t="str">
            <v>2. NO</v>
          </cell>
          <cell r="BA63">
            <v>0</v>
          </cell>
          <cell r="BE63" t="str">
            <v>2020701501000064E</v>
          </cell>
          <cell r="BF63">
            <v>29124760</v>
          </cell>
          <cell r="BH63" t="str">
            <v>https://community.secop.gov.co/Public/Tendering/ContractNoticePhases/View?PPI=CO1.PPI.5660295&amp;isFromPublicArea=True&amp;isModal=False</v>
          </cell>
          <cell r="BI63" t="str">
            <v>VIGENTE</v>
          </cell>
          <cell r="BK63" t="str">
            <v>https://community.secop.gov.co/Public/Tendering/ContractNoticePhases/View?PPI=CO1.PPI.5660295&amp;isFromPublicArea=True&amp;isModal=False</v>
          </cell>
        </row>
        <row r="64">
          <cell r="A64" t="str">
            <v>DTOR-CPS-063-N-2020</v>
          </cell>
          <cell r="B64" t="str">
            <v>2 NACIONAL</v>
          </cell>
          <cell r="C64" t="str">
            <v>DTOR-CPS-GN-063-20</v>
          </cell>
          <cell r="D64">
            <v>63</v>
          </cell>
          <cell r="E64" t="str">
            <v>LINARES RODRIGUEZ BARBARA IVONNE</v>
          </cell>
          <cell r="F64">
            <v>43865</v>
          </cell>
          <cell r="G64" t="str">
            <v>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v>
          </cell>
          <cell r="H64" t="str">
            <v>2 CONTRATACIÓN DIRECTA</v>
          </cell>
          <cell r="I64" t="str">
            <v>14 PRESTACIÓN DE SERVICIOS</v>
          </cell>
          <cell r="J64" t="str">
            <v>N/A</v>
          </cell>
          <cell r="K64">
            <v>18320</v>
          </cell>
          <cell r="L64">
            <v>15220</v>
          </cell>
          <cell r="N64">
            <v>43865</v>
          </cell>
          <cell r="P64">
            <v>3852124</v>
          </cell>
          <cell r="Q64">
            <v>23112744</v>
          </cell>
          <cell r="S64" t="str">
            <v>1 PERSONA NATURAL</v>
          </cell>
          <cell r="T64" t="str">
            <v>3 CÉDULA DE CIUDADANÍA</v>
          </cell>
          <cell r="U64">
            <v>40330032</v>
          </cell>
          <cell r="V64" t="str">
            <v>N/A</v>
          </cell>
          <cell r="W64" t="str">
            <v>11 NO SE DILIGENCIA INFORMACIÓN PARA ESTE FORMULARIO EN ESTE PERÍODO DE REPORTE</v>
          </cell>
          <cell r="X64" t="str">
            <v>N/A</v>
          </cell>
          <cell r="Y64" t="str">
            <v>LINARES RODRIGUEZ BARBARA IVONNE</v>
          </cell>
          <cell r="Z64" t="str">
            <v>1 PÓLIZA</v>
          </cell>
          <cell r="AA64" t="str">
            <v>12 SEGUROS DEL ESTADO</v>
          </cell>
          <cell r="AB64" t="str">
            <v>2 CUMPLIMIENTO</v>
          </cell>
          <cell r="AC64">
            <v>43865</v>
          </cell>
          <cell r="AD64" t="str">
            <v>14-46-101037919</v>
          </cell>
          <cell r="AE64" t="str">
            <v>PNN Serranía de la Macarena</v>
          </cell>
          <cell r="AF64" t="str">
            <v>2 SUPERVISOR</v>
          </cell>
          <cell r="AG64" t="str">
            <v>3 CÉDULA DE CIUDADANÍA</v>
          </cell>
          <cell r="AH64">
            <v>51935189</v>
          </cell>
          <cell r="AI64" t="str">
            <v>OLGA LUCIA RUIZ MORALES</v>
          </cell>
          <cell r="AJ64">
            <v>180</v>
          </cell>
          <cell r="AK64" t="str">
            <v>3 NO PACTADOS</v>
          </cell>
          <cell r="AL64">
            <v>43865</v>
          </cell>
          <cell r="AM64">
            <v>43867</v>
          </cell>
          <cell r="AN64" t="str">
            <v>4 NO SE HA ADICIONADO NI EN VALOR y EN TIEMPO</v>
          </cell>
          <cell r="AO64">
            <v>0</v>
          </cell>
          <cell r="AP64">
            <v>0</v>
          </cell>
          <cell r="AR64">
            <v>0</v>
          </cell>
          <cell r="AT64">
            <v>43865</v>
          </cell>
          <cell r="AU64">
            <v>44046</v>
          </cell>
          <cell r="AW64" t="str">
            <v>2. NO</v>
          </cell>
          <cell r="AZ64" t="str">
            <v>2. NO</v>
          </cell>
          <cell r="BA64">
            <v>0</v>
          </cell>
          <cell r="BE64" t="str">
            <v>2020701501000063E</v>
          </cell>
          <cell r="BF64">
            <v>23112744</v>
          </cell>
          <cell r="BH64" t="str">
            <v>https://community.secop.gov.co/Public/Tendering/ContractNoticePhases/View?PPI=CO1.PPI.5683445&amp;isFromPublicArea=True&amp;isModal=False</v>
          </cell>
          <cell r="BI64" t="str">
            <v>VIGENTE</v>
          </cell>
          <cell r="BK64" t="str">
            <v>https://community.secop.gov.co/Public/Tendering/ContractNoticePhases/View?PPI=CO1.PPI.5683445&amp;isFromPublicArea=True&amp;isModal=False</v>
          </cell>
        </row>
        <row r="65">
          <cell r="A65" t="str">
            <v>DTOR-CPS-064-N-2020</v>
          </cell>
          <cell r="B65" t="str">
            <v>2 NACIONAL</v>
          </cell>
          <cell r="C65" t="str">
            <v>DTOR-CPS-GN-064-20</v>
          </cell>
          <cell r="D65">
            <v>64</v>
          </cell>
          <cell r="E65" t="str">
            <v>ORJUELA LANCHEROS TITO DELFIN</v>
          </cell>
          <cell r="F65">
            <v>43865</v>
          </cell>
          <cell r="G65" t="str">
            <v>Prestación de servicios como experto local y apoyo en los ejercicios de caracterización de uso, ocupación y tenencia en las veredas de la jurisdicción de la Macarena y Vistahermosa que se hallan al interior del PNN Sierra de la Macarena</v>
          </cell>
          <cell r="H65" t="str">
            <v>2 CONTRATACIÓN DIRECTA</v>
          </cell>
          <cell r="I65" t="str">
            <v>14 PRESTACIÓN DE SERVICIOS</v>
          </cell>
          <cell r="J65" t="str">
            <v>N/A</v>
          </cell>
          <cell r="K65">
            <v>12220</v>
          </cell>
          <cell r="L65">
            <v>15820</v>
          </cell>
          <cell r="N65">
            <v>43865</v>
          </cell>
          <cell r="P65">
            <v>1337498</v>
          </cell>
          <cell r="Q65">
            <v>14043729</v>
          </cell>
          <cell r="S65" t="str">
            <v>1 PERSONA NATURAL</v>
          </cell>
          <cell r="T65" t="str">
            <v>3 CÉDULA DE CIUDADANÍA</v>
          </cell>
          <cell r="U65">
            <v>4198208</v>
          </cell>
          <cell r="V65" t="str">
            <v>N/A</v>
          </cell>
          <cell r="W65" t="str">
            <v>11 NO SE DILIGENCIA INFORMACIÓN PARA ESTE FORMULARIO EN ESTE PERÍODO DE REPORTE</v>
          </cell>
          <cell r="X65" t="str">
            <v>N/A</v>
          </cell>
          <cell r="Y65" t="str">
            <v>ORJUELA LANCHEROS TITO DELFIN</v>
          </cell>
          <cell r="Z65" t="str">
            <v>1 PÓLIZA</v>
          </cell>
          <cell r="AA65" t="str">
            <v>12 SEGUROS DEL ESTADO</v>
          </cell>
          <cell r="AB65" t="str">
            <v>2 CUMPLIMIENTO</v>
          </cell>
          <cell r="AC65">
            <v>43865</v>
          </cell>
          <cell r="AD65" t="str">
            <v>14-46-101037947</v>
          </cell>
          <cell r="AE65" t="str">
            <v>PNN Serranía de la Macarena</v>
          </cell>
          <cell r="AF65" t="str">
            <v>2 SUPERVISOR</v>
          </cell>
          <cell r="AG65" t="str">
            <v>3 CÉDULA DE CIUDADANÍA</v>
          </cell>
          <cell r="AH65">
            <v>51935189</v>
          </cell>
          <cell r="AI65" t="str">
            <v>OLGA LUCIA RUIZ MORALES</v>
          </cell>
          <cell r="AJ65">
            <v>315</v>
          </cell>
          <cell r="AK65" t="str">
            <v>3 NO PACTADOS</v>
          </cell>
          <cell r="AL65">
            <v>43865</v>
          </cell>
          <cell r="AM65">
            <v>43867</v>
          </cell>
          <cell r="AN65" t="str">
            <v>4 NO SE HA ADICIONADO NI EN VALOR y EN TIEMPO</v>
          </cell>
          <cell r="AO65">
            <v>0</v>
          </cell>
          <cell r="AP65">
            <v>0</v>
          </cell>
          <cell r="AR65">
            <v>0</v>
          </cell>
          <cell r="AT65">
            <v>43865</v>
          </cell>
          <cell r="AU65">
            <v>44183</v>
          </cell>
          <cell r="AW65" t="str">
            <v>2. NO</v>
          </cell>
          <cell r="AZ65" t="str">
            <v>2. NO</v>
          </cell>
          <cell r="BA65">
            <v>0</v>
          </cell>
          <cell r="BE65" t="str">
            <v>2020701501000065E</v>
          </cell>
          <cell r="BF65">
            <v>14043729</v>
          </cell>
          <cell r="BH65" t="str">
            <v>https://community.secop.gov.co/Public/Tendering/ContractNoticePhases/View?PPI=CO1.PPI.5687112&amp;isFromPublicArea=True&amp;isModal=False</v>
          </cell>
          <cell r="BI65" t="str">
            <v>VIGENTE</v>
          </cell>
          <cell r="BK65" t="str">
            <v>https://community.secop.gov.co/Public/Tendering/ContractNoticePhases/View?PPI=CO1.PPI.5687112&amp;isFromPublicArea=True&amp;isModal=False</v>
          </cell>
        </row>
        <row r="66">
          <cell r="A66" t="str">
            <v>DTOR-CPS-065-N-2020</v>
          </cell>
          <cell r="B66" t="str">
            <v>2 NACIONAL</v>
          </cell>
          <cell r="C66" t="str">
            <v>DTOR-CPS-GN-065-20</v>
          </cell>
          <cell r="D66">
            <v>65</v>
          </cell>
          <cell r="E66" t="str">
            <v>SHIRLEY IVONNE BERMUDEZ MARIN</v>
          </cell>
          <cell r="F66">
            <v>43865</v>
          </cell>
          <cell r="G66" t="str">
            <v>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v>
          </cell>
          <cell r="H66" t="str">
            <v>2 CONTRATACIÓN DIRECTA</v>
          </cell>
          <cell r="I66" t="str">
            <v>14 PRESTACIÓN DE SERVICIOS</v>
          </cell>
          <cell r="J66" t="str">
            <v>N/A</v>
          </cell>
          <cell r="K66" t="str">
            <v>18920-41820</v>
          </cell>
          <cell r="L66" t="str">
            <v>15920-59920</v>
          </cell>
          <cell r="N66">
            <v>43865</v>
          </cell>
          <cell r="P66">
            <v>4426079</v>
          </cell>
          <cell r="Q66">
            <v>35408631</v>
          </cell>
          <cell r="S66" t="str">
            <v>1 PERSONA NATURAL</v>
          </cell>
          <cell r="T66" t="str">
            <v>3 CÉDULA DE CIUDADANÍA</v>
          </cell>
          <cell r="U66">
            <v>41241045</v>
          </cell>
          <cell r="V66" t="str">
            <v>N/A</v>
          </cell>
          <cell r="W66" t="str">
            <v>11 NO SE DILIGENCIA INFORMACIÓN PARA ESTE FORMULARIO EN ESTE PERÍODO DE REPORTE</v>
          </cell>
          <cell r="X66" t="str">
            <v>N/A</v>
          </cell>
          <cell r="Y66" t="str">
            <v>SHIRLEY IVONNE BERMUDEZ MARIN</v>
          </cell>
          <cell r="Z66" t="str">
            <v>1 PÓLIZA</v>
          </cell>
          <cell r="AA66" t="str">
            <v>12 SEGUROS DEL ESTADO</v>
          </cell>
          <cell r="AB66" t="str">
            <v>2 CUMPLIMIENTO</v>
          </cell>
          <cell r="AC66">
            <v>43865</v>
          </cell>
          <cell r="AD66" t="str">
            <v>14-46-101037953</v>
          </cell>
          <cell r="AE66" t="str">
            <v>PNN SUMAPAZ</v>
          </cell>
          <cell r="AF66" t="str">
            <v>2 SUPERVISOR</v>
          </cell>
          <cell r="AG66" t="str">
            <v>3 CÉDULA DE CIUDADANÍA</v>
          </cell>
          <cell r="AH66">
            <v>79531595</v>
          </cell>
          <cell r="AI66" t="str">
            <v>MARCO EUTIMIO PARDO PARDO</v>
          </cell>
          <cell r="AJ66">
            <v>321</v>
          </cell>
          <cell r="AK66" t="str">
            <v>3 NO PACTADOS</v>
          </cell>
          <cell r="AL66">
            <v>43865</v>
          </cell>
          <cell r="AM66">
            <v>43867</v>
          </cell>
          <cell r="AN66" t="str">
            <v>3 ADICIÓN EN VALOR y EN TIEMPO</v>
          </cell>
          <cell r="AO66">
            <v>1</v>
          </cell>
          <cell r="AP66">
            <v>11950413</v>
          </cell>
          <cell r="AQ66">
            <v>44104</v>
          </cell>
          <cell r="AR66">
            <v>81</v>
          </cell>
          <cell r="AS66">
            <v>44104</v>
          </cell>
          <cell r="AT66">
            <v>43865</v>
          </cell>
          <cell r="AU66">
            <v>44189</v>
          </cell>
          <cell r="AW66" t="str">
            <v>2. NO</v>
          </cell>
          <cell r="AZ66" t="str">
            <v>2. NO</v>
          </cell>
          <cell r="BA66">
            <v>0</v>
          </cell>
          <cell r="BD66" t="str">
            <v>SE REALIZA ADICION EN TIEMPO Y VALOR CON FECHA DEL 30 DE SEPTIEMBRE</v>
          </cell>
          <cell r="BE66" t="str">
            <v>2020701501000066E</v>
          </cell>
          <cell r="BF66">
            <v>47359044</v>
          </cell>
          <cell r="BH66" t="str">
            <v>https://community.secop.gov.co/Public/Tendering/ContractNoticePhases/View?PPI=CO1.PPI.5688680&amp;isFromPublicArea=True&amp;isModal=False</v>
          </cell>
          <cell r="BI66" t="str">
            <v>VIGENTE</v>
          </cell>
          <cell r="BK66" t="str">
            <v>https://community.secop.gov.co/Public/Tendering/ContractNoticePhases/View?PPI=CO1.PPI.5688680&amp;isFromPublicArea=True&amp;isModal=False</v>
          </cell>
        </row>
        <row r="67">
          <cell r="A67" t="str">
            <v>DTOR-CPS-066-N-2020</v>
          </cell>
          <cell r="B67" t="str">
            <v>2 NACIONAL</v>
          </cell>
          <cell r="C67" t="str">
            <v>DTOR-CPS-GN-066-20</v>
          </cell>
          <cell r="D67">
            <v>66</v>
          </cell>
          <cell r="E67" t="str">
            <v>TRUJILLO ACOSTA ANGELICA</v>
          </cell>
          <cell r="F67">
            <v>43865</v>
          </cell>
          <cell r="G67" t="str">
            <v>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v>
          </cell>
          <cell r="H67" t="str">
            <v>2 CONTRATACIÓN DIRECTA</v>
          </cell>
          <cell r="I67" t="str">
            <v>14 PRESTACIÓN DE SERVICIOS</v>
          </cell>
          <cell r="J67" t="str">
            <v>N/A</v>
          </cell>
          <cell r="K67">
            <v>13620</v>
          </cell>
          <cell r="L67">
            <v>16220</v>
          </cell>
          <cell r="N67">
            <v>43865</v>
          </cell>
          <cell r="P67">
            <v>3156754</v>
          </cell>
          <cell r="Q67">
            <v>33145917</v>
          </cell>
          <cell r="S67" t="str">
            <v>1 PERSONA NATURAL</v>
          </cell>
          <cell r="T67" t="str">
            <v>3 CÉDULA DE CIUDADANÍA</v>
          </cell>
          <cell r="U67">
            <v>1071164694</v>
          </cell>
          <cell r="V67" t="str">
            <v>N/A</v>
          </cell>
          <cell r="W67" t="str">
            <v>11 NO SE DILIGENCIA INFORMACIÓN PARA ESTE FORMULARIO EN ESTE PERÍODO DE REPORTE</v>
          </cell>
          <cell r="X67" t="str">
            <v>N/A</v>
          </cell>
          <cell r="Y67" t="str">
            <v>TRUJILLO ACOSTA ANGELICA</v>
          </cell>
          <cell r="Z67" t="str">
            <v>1 PÓLIZA</v>
          </cell>
          <cell r="AA67" t="str">
            <v>12 SEGUROS DEL ESTADO</v>
          </cell>
          <cell r="AB67" t="str">
            <v>2 CUMPLIMIENTO</v>
          </cell>
          <cell r="AC67">
            <v>43865</v>
          </cell>
          <cell r="AD67" t="str">
            <v>14-16-101037960</v>
          </cell>
          <cell r="AE67" t="str">
            <v>PNN SUMAPAZ</v>
          </cell>
          <cell r="AF67" t="str">
            <v>2 SUPERVISOR</v>
          </cell>
          <cell r="AG67" t="str">
            <v>3 CÉDULA DE CIUDADANÍA</v>
          </cell>
          <cell r="AH67">
            <v>79531595</v>
          </cell>
          <cell r="AI67" t="str">
            <v>MARCO EUTIMIO PARDO PARDO</v>
          </cell>
          <cell r="AJ67">
            <v>315</v>
          </cell>
          <cell r="AK67" t="str">
            <v>3 NO PACTADOS</v>
          </cell>
          <cell r="AL67">
            <v>43865</v>
          </cell>
          <cell r="AM67">
            <v>43867</v>
          </cell>
          <cell r="AN67" t="str">
            <v>4 NO SE HA ADICIONADO NI EN VALOR y EN TIEMPO</v>
          </cell>
          <cell r="AO67">
            <v>0</v>
          </cell>
          <cell r="AP67">
            <v>0</v>
          </cell>
          <cell r="AR67">
            <v>0</v>
          </cell>
          <cell r="AT67">
            <v>43865</v>
          </cell>
          <cell r="AU67">
            <v>44183</v>
          </cell>
          <cell r="AW67" t="str">
            <v>2. NO</v>
          </cell>
          <cell r="AZ67" t="str">
            <v>2. NO</v>
          </cell>
          <cell r="BA67">
            <v>0</v>
          </cell>
          <cell r="BE67" t="str">
            <v>2020701501000067E</v>
          </cell>
          <cell r="BF67">
            <v>33145917</v>
          </cell>
          <cell r="BH67" t="str">
            <v>https://community.secop.gov.co/Public/Tendering/ContractNoticePhases/View?PPI=CO1.PPI.5690964&amp;isFromPublicArea=True&amp;isModal=False</v>
          </cell>
          <cell r="BI67" t="str">
            <v>VIGENTE</v>
          </cell>
          <cell r="BK67" t="str">
            <v>https://community.secop.gov.co/Public/Tendering/ContractNoticePhases/View?PPI=CO1.PPI.5690964&amp;isFromPublicArea=True&amp;isModal=False</v>
          </cell>
        </row>
        <row r="68">
          <cell r="A68" t="str">
            <v>DTOR-CPS-067-N-2020</v>
          </cell>
          <cell r="B68" t="str">
            <v>2 NACIONAL</v>
          </cell>
          <cell r="C68" t="str">
            <v>DTOR-CPS-GN-067-20</v>
          </cell>
          <cell r="D68">
            <v>67</v>
          </cell>
          <cell r="E68" t="str">
            <v>RODRIGUEZ VILLABONA IVONNE AYDE</v>
          </cell>
          <cell r="F68">
            <v>43865</v>
          </cell>
          <cell r="G68" t="str">
            <v>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v>
          </cell>
          <cell r="H68" t="str">
            <v>2 CONTRATACIÓN DIRECTA</v>
          </cell>
          <cell r="I68" t="str">
            <v>14 PRESTACIÓN DE SERVICIOS</v>
          </cell>
          <cell r="J68" t="str">
            <v>N/A</v>
          </cell>
          <cell r="K68">
            <v>12520</v>
          </cell>
          <cell r="L68">
            <v>16120</v>
          </cell>
          <cell r="N68">
            <v>43865</v>
          </cell>
          <cell r="P68">
            <v>5971344</v>
          </cell>
          <cell r="Q68">
            <v>60907709</v>
          </cell>
          <cell r="S68" t="str">
            <v>1 PERSONA NATURAL</v>
          </cell>
          <cell r="T68" t="str">
            <v>3 CÉDULA DE CIUDADANÍA</v>
          </cell>
          <cell r="U68">
            <v>52428150</v>
          </cell>
          <cell r="V68" t="str">
            <v>N/A</v>
          </cell>
          <cell r="W68" t="str">
            <v>11 NO SE DILIGENCIA INFORMACIÓN PARA ESTE FORMULARIO EN ESTE PERÍODO DE REPORTE</v>
          </cell>
          <cell r="X68" t="str">
            <v>N/A</v>
          </cell>
          <cell r="Y68" t="str">
            <v>RODRIGUEZ VILLABONA IVONNE AYDE</v>
          </cell>
          <cell r="Z68" t="str">
            <v>1 PÓLIZA</v>
          </cell>
          <cell r="AA68" t="str">
            <v>12 SEGUROS DEL ESTADO</v>
          </cell>
          <cell r="AB68" t="str">
            <v>2 CUMPLIMIENTO</v>
          </cell>
          <cell r="AC68">
            <v>43865</v>
          </cell>
          <cell r="AD68" t="str">
            <v>14-46-101037961</v>
          </cell>
          <cell r="AE68" t="str">
            <v>PNN TUPARRO</v>
          </cell>
          <cell r="AF68" t="str">
            <v>2 SUPERVISOR</v>
          </cell>
          <cell r="AG68" t="str">
            <v>3 CÉDULA DE CIUDADANÍA</v>
          </cell>
          <cell r="AH68">
            <v>80435324</v>
          </cell>
          <cell r="AI68" t="str">
            <v>HENRY PINZON BENAVIDES</v>
          </cell>
          <cell r="AJ68">
            <v>306</v>
          </cell>
          <cell r="AK68" t="str">
            <v>3 NO PACTADOS</v>
          </cell>
          <cell r="AL68">
            <v>43865</v>
          </cell>
          <cell r="AM68">
            <v>43867</v>
          </cell>
          <cell r="AN68" t="str">
            <v>4 NO SE HA ADICIONADO NI EN VALOR y EN TIEMPO</v>
          </cell>
          <cell r="AO68">
            <v>0</v>
          </cell>
          <cell r="AP68">
            <v>0</v>
          </cell>
          <cell r="AR68">
            <v>0</v>
          </cell>
          <cell r="AT68">
            <v>43865</v>
          </cell>
          <cell r="AU68">
            <v>44174</v>
          </cell>
          <cell r="AW68" t="str">
            <v>2. NO</v>
          </cell>
          <cell r="AZ68" t="str">
            <v>2. NO</v>
          </cell>
          <cell r="BA68">
            <v>0</v>
          </cell>
          <cell r="BE68" t="str">
            <v>2020701501000068E</v>
          </cell>
          <cell r="BF68">
            <v>60907709</v>
          </cell>
          <cell r="BH68" t="str">
            <v>https://community.secop.gov.co/Public/Tendering/ContractNoticePhases/View?PPI=CO1.PPI.5690965&amp;isFromPublicArea=True&amp;isModal=False</v>
          </cell>
          <cell r="BI68" t="str">
            <v>VIGENTE</v>
          </cell>
          <cell r="BK68" t="str">
            <v>https://community.secop.gov.co/Public/Tendering/ContractNoticePhases/View?PPI=CO1.PPI.5690965&amp;isFromPublicArea=True&amp;isModal=False</v>
          </cell>
        </row>
        <row r="69">
          <cell r="A69" t="str">
            <v>DTOR-CPS-068-N-2020</v>
          </cell>
          <cell r="B69" t="str">
            <v>2 NACIONAL</v>
          </cell>
          <cell r="C69" t="str">
            <v>DTOR-CPS-GN-068-20</v>
          </cell>
          <cell r="D69">
            <v>68</v>
          </cell>
          <cell r="E69" t="str">
            <v>GUEPENDO PARDO WALTER ANDREY</v>
          </cell>
          <cell r="F69">
            <v>43865</v>
          </cell>
          <cell r="G69" t="str">
            <v>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v>
          </cell>
          <cell r="H69" t="str">
            <v>2 CONTRATACIÓN DIRECTA</v>
          </cell>
          <cell r="I69" t="str">
            <v>14 PRESTACIÓN DE SERVICIOS</v>
          </cell>
          <cell r="J69" t="str">
            <v>N/A</v>
          </cell>
          <cell r="K69" t="str">
            <v>10220-42120</v>
          </cell>
          <cell r="L69" t="str">
            <v>16020-59520</v>
          </cell>
          <cell r="N69">
            <v>43865</v>
          </cell>
          <cell r="P69">
            <v>1337498</v>
          </cell>
          <cell r="Q69">
            <v>10699984</v>
          </cell>
          <cell r="S69" t="str">
            <v>1 PERSONA NATURAL</v>
          </cell>
          <cell r="T69" t="str">
            <v>3 CÉDULA DE CIUDADANÍA</v>
          </cell>
          <cell r="U69">
            <v>1006516664</v>
          </cell>
          <cell r="V69" t="str">
            <v>N/A</v>
          </cell>
          <cell r="W69" t="str">
            <v>11 NO SE DILIGENCIA INFORMACIÓN PARA ESTE FORMULARIO EN ESTE PERÍODO DE REPORTE</v>
          </cell>
          <cell r="X69" t="str">
            <v>N/A</v>
          </cell>
          <cell r="Y69" t="str">
            <v>GUEPENDO PARDO WALTER ANDREY</v>
          </cell>
          <cell r="Z69" t="str">
            <v>1 PÓLIZA</v>
          </cell>
          <cell r="AA69" t="str">
            <v>12 SEGUROS DEL ESTADO</v>
          </cell>
          <cell r="AB69" t="str">
            <v>2 CUMPLIMIENTO</v>
          </cell>
          <cell r="AC69">
            <v>43865</v>
          </cell>
          <cell r="AD69" t="str">
            <v>14-46-101037967</v>
          </cell>
          <cell r="AE69" t="str">
            <v>PNN Cordillera de los Picachos</v>
          </cell>
          <cell r="AF69" t="str">
            <v>2 SUPERVISOR</v>
          </cell>
          <cell r="AG69" t="str">
            <v>3 CÉDULA DE CIUDADANÍA</v>
          </cell>
          <cell r="AH69">
            <v>52423663</v>
          </cell>
          <cell r="AI69" t="str">
            <v>LUZ ADRIANA MALAVER ROJAS</v>
          </cell>
          <cell r="AJ69">
            <v>327</v>
          </cell>
          <cell r="AK69" t="str">
            <v>3 NO PACTADOS</v>
          </cell>
          <cell r="AL69">
            <v>43865</v>
          </cell>
          <cell r="AM69">
            <v>43867</v>
          </cell>
          <cell r="AN69" t="str">
            <v>3 ADICIÓN EN VALOR y EN TIEMPO</v>
          </cell>
          <cell r="AO69">
            <v>1</v>
          </cell>
          <cell r="AP69">
            <v>3878744</v>
          </cell>
          <cell r="AQ69">
            <v>44104</v>
          </cell>
          <cell r="AR69">
            <v>87</v>
          </cell>
          <cell r="AS69">
            <v>44104</v>
          </cell>
          <cell r="AT69">
            <v>43865</v>
          </cell>
          <cell r="AU69">
            <v>44195</v>
          </cell>
          <cell r="AW69" t="str">
            <v>2. NO</v>
          </cell>
          <cell r="AZ69" t="str">
            <v>2. NO</v>
          </cell>
          <cell r="BA69">
            <v>0</v>
          </cell>
          <cell r="BD69" t="str">
            <v>SE REALIZA ADICION EN TIEMPO Y VALOR CON FECHA DEL 28 DE SEPTIEMBRE</v>
          </cell>
          <cell r="BE69" t="str">
            <v>2020701501000069E</v>
          </cell>
          <cell r="BF69">
            <v>14578728</v>
          </cell>
          <cell r="BH69" t="str">
            <v>https://community.secop.gov.co/Public/Tendering/ContractNoticePhases/View?PPI=CO1.PPI.5695113&amp;isFromPublicArea=True&amp;isModal=False</v>
          </cell>
          <cell r="BI69" t="str">
            <v>VIGENTE</v>
          </cell>
          <cell r="BK69" t="str">
            <v>https://community.secop.gov.co/Public/Tendering/ContractNoticePhases/View?PPI=CO1.PPI.5695113&amp;isFromPublicArea=True&amp;isModal=False</v>
          </cell>
        </row>
        <row r="70">
          <cell r="A70" t="str">
            <v>DTOR-CPS-069-N-2020</v>
          </cell>
          <cell r="B70" t="str">
            <v>2 NACIONAL</v>
          </cell>
          <cell r="C70" t="str">
            <v>DTOR-CPS-GN-069-20</v>
          </cell>
          <cell r="D70">
            <v>69</v>
          </cell>
          <cell r="E70" t="str">
            <v>SANCHEZ ORTEGA WILMAR ANDRES</v>
          </cell>
          <cell r="F70">
            <v>43865</v>
          </cell>
          <cell r="G70" t="str">
            <v>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v>
          </cell>
          <cell r="H70" t="str">
            <v>2 CONTRATACIÓN DIRECTA</v>
          </cell>
          <cell r="I70" t="str">
            <v>14 PRESTACIÓN DE SERVICIOS</v>
          </cell>
          <cell r="J70" t="str">
            <v>N/A</v>
          </cell>
          <cell r="K70" t="str">
            <v>10120-42020</v>
          </cell>
          <cell r="L70" t="str">
            <v>16320-59720</v>
          </cell>
          <cell r="N70">
            <v>43865</v>
          </cell>
          <cell r="P70">
            <v>1855778</v>
          </cell>
          <cell r="Q70">
            <v>14784365</v>
          </cell>
          <cell r="S70" t="str">
            <v>1 PERSONA NATURAL</v>
          </cell>
          <cell r="T70" t="str">
            <v>3 CÉDULA DE CIUDADANÍA</v>
          </cell>
          <cell r="U70">
            <v>1076986279</v>
          </cell>
          <cell r="V70" t="str">
            <v>N/A</v>
          </cell>
          <cell r="W70" t="str">
            <v>11 NO SE DILIGENCIA INFORMACIÓN PARA ESTE FORMULARIO EN ESTE PERÍODO DE REPORTE</v>
          </cell>
          <cell r="X70" t="str">
            <v>N/A</v>
          </cell>
          <cell r="Y70" t="str">
            <v>SANCHEZ ORTEGA WILMAR ANDRES</v>
          </cell>
          <cell r="Z70" t="str">
            <v>1 PÓLIZA</v>
          </cell>
          <cell r="AA70" t="str">
            <v>12 SEGUROS DEL ESTADO</v>
          </cell>
          <cell r="AB70" t="str">
            <v>2 CUMPLIMIENTO</v>
          </cell>
          <cell r="AC70">
            <v>43865</v>
          </cell>
          <cell r="AD70" t="str">
            <v>14-46-101037982</v>
          </cell>
          <cell r="AE70" t="str">
            <v>PNN Cordillera de los Picachos</v>
          </cell>
          <cell r="AF70" t="str">
            <v>2 SUPERVISOR</v>
          </cell>
          <cell r="AG70" t="str">
            <v>3 CÉDULA DE CIUDADANÍA</v>
          </cell>
          <cell r="AH70">
            <v>52423663</v>
          </cell>
          <cell r="AI70" t="str">
            <v>LUZ ADRIANA MALAVER ROJAS</v>
          </cell>
          <cell r="AJ70">
            <v>325</v>
          </cell>
          <cell r="AK70" t="str">
            <v>3 NO PACTADOS</v>
          </cell>
          <cell r="AL70">
            <v>43865</v>
          </cell>
          <cell r="AM70">
            <v>43867</v>
          </cell>
          <cell r="AN70" t="str">
            <v>3 ADICIÓN EN VALOR y EN TIEMPO</v>
          </cell>
          <cell r="AO70">
            <v>1</v>
          </cell>
          <cell r="AP70">
            <v>5319897</v>
          </cell>
          <cell r="AQ70" t="str">
            <v>2020/29/28</v>
          </cell>
          <cell r="AR70">
            <v>0</v>
          </cell>
          <cell r="AS70" t="str">
            <v>2020/29/28</v>
          </cell>
          <cell r="AT70">
            <v>43865</v>
          </cell>
          <cell r="AU70">
            <v>44193</v>
          </cell>
          <cell r="AW70" t="str">
            <v>2. NO</v>
          </cell>
          <cell r="AZ70" t="str">
            <v>2. NO</v>
          </cell>
          <cell r="BA70">
            <v>0</v>
          </cell>
          <cell r="BD70" t="str">
            <v>SE REALIZA ADICION EN TIEMPO Y VALOR CON FECHA DEL 28 DE SEPTIEMBRE</v>
          </cell>
          <cell r="BE70" t="str">
            <v>2020701501000070E</v>
          </cell>
          <cell r="BF70">
            <v>20104262</v>
          </cell>
          <cell r="BH70" t="str">
            <v>https://community.secop.gov.co/Public/Tendering/ContractNoticePhases/View?PPI=CO1.PPI.5695108&amp;isFromPublicArea=True&amp;isModal=False</v>
          </cell>
          <cell r="BI70" t="str">
            <v>VIGENTE</v>
          </cell>
          <cell r="BK70" t="str">
            <v>https://community.secop.gov.co/Public/Tendering/ContractNoticePhases/View?PPI=CO1.PPI.5695108&amp;isFromPublicArea=True&amp;isModal=False</v>
          </cell>
        </row>
        <row r="71">
          <cell r="A71" t="str">
            <v>DTOR-CPS-070-N-2020</v>
          </cell>
          <cell r="B71" t="str">
            <v>2 NACIONAL</v>
          </cell>
          <cell r="C71" t="str">
            <v>DTOR-CPS-GN-070-20</v>
          </cell>
          <cell r="D71">
            <v>70</v>
          </cell>
          <cell r="E71" t="str">
            <v>FUENTES MANUEL</v>
          </cell>
          <cell r="F71">
            <v>43866</v>
          </cell>
          <cell r="G71" t="str">
            <v>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v>
          </cell>
          <cell r="H71" t="str">
            <v>2 CONTRATACIÓN DIRECTA</v>
          </cell>
          <cell r="I71" t="str">
            <v>14 PRESTACIÓN DE SERVICIOS</v>
          </cell>
          <cell r="J71" t="str">
            <v>N/A</v>
          </cell>
          <cell r="K71">
            <v>11620</v>
          </cell>
          <cell r="L71">
            <v>16520</v>
          </cell>
          <cell r="N71">
            <v>43866</v>
          </cell>
          <cell r="P71">
            <v>1337498</v>
          </cell>
          <cell r="Q71">
            <v>13820813</v>
          </cell>
          <cell r="S71" t="str">
            <v>1 PERSONA NATURAL</v>
          </cell>
          <cell r="T71" t="str">
            <v>3 CÉDULA DE CIUDADANÍA</v>
          </cell>
          <cell r="U71">
            <v>18261418</v>
          </cell>
          <cell r="V71" t="str">
            <v>N/A</v>
          </cell>
          <cell r="W71" t="str">
            <v>11 NO SE DILIGENCIA INFORMACIÓN PARA ESTE FORMULARIO EN ESTE PERÍODO DE REPORTE</v>
          </cell>
          <cell r="X71" t="str">
            <v>N/A</v>
          </cell>
          <cell r="Y71" t="str">
            <v>FUENTES MANUEL</v>
          </cell>
          <cell r="Z71" t="str">
            <v>1 PÓLIZA</v>
          </cell>
          <cell r="AA71" t="str">
            <v>12 SEGUROS DEL ESTADO</v>
          </cell>
          <cell r="AB71" t="str">
            <v>2 CUMPLIMIENTO</v>
          </cell>
          <cell r="AC71">
            <v>43866</v>
          </cell>
          <cell r="AD71" t="str">
            <v xml:space="preserve">14-46-101037982 </v>
          </cell>
          <cell r="AE71" t="str">
            <v>PNN TUPARRO</v>
          </cell>
          <cell r="AF71" t="str">
            <v>2 SUPERVISOR</v>
          </cell>
          <cell r="AG71" t="str">
            <v>3 CÉDULA DE CIUDADANÍA</v>
          </cell>
          <cell r="AH71">
            <v>80435324</v>
          </cell>
          <cell r="AI71" t="str">
            <v>HENRY PINZON BENAVIDES</v>
          </cell>
          <cell r="AJ71">
            <v>310</v>
          </cell>
          <cell r="AK71" t="str">
            <v>3 NO PACTADOS</v>
          </cell>
          <cell r="AL71">
            <v>43866</v>
          </cell>
          <cell r="AM71">
            <v>43868</v>
          </cell>
          <cell r="AN71" t="str">
            <v>4 NO SE HA ADICIONADO NI EN VALOR y EN TIEMPO</v>
          </cell>
          <cell r="AO71">
            <v>0</v>
          </cell>
          <cell r="AP71">
            <v>0</v>
          </cell>
          <cell r="AR71">
            <v>0</v>
          </cell>
          <cell r="AT71">
            <v>43866</v>
          </cell>
          <cell r="AU71">
            <v>44179</v>
          </cell>
          <cell r="AW71" t="str">
            <v>2. NO</v>
          </cell>
          <cell r="AZ71" t="str">
            <v>2. NO</v>
          </cell>
          <cell r="BA71">
            <v>0</v>
          </cell>
          <cell r="BE71" t="str">
            <v>2020701501000071E</v>
          </cell>
          <cell r="BF71">
            <v>13820813</v>
          </cell>
          <cell r="BH71" t="str">
            <v>https://community.secop.gov.co/Public/Tendering/ContractNoticePhases/View?PPI=CO1.PPI.5707231&amp;isFromPublicArea=True&amp;isModal=False</v>
          </cell>
          <cell r="BI71" t="str">
            <v>VIGENTE</v>
          </cell>
          <cell r="BK71" t="str">
            <v>https://community.secop.gov.co/Public/Tendering/ContractNoticePhases/View?PPI=CO1.PPI.5707231&amp;isFromPublicArea=True&amp;isModal=False</v>
          </cell>
        </row>
        <row r="72">
          <cell r="A72" t="str">
            <v>DTOR-CPS-071-N-2020</v>
          </cell>
          <cell r="B72" t="str">
            <v>2 NACIONAL</v>
          </cell>
          <cell r="C72" t="str">
            <v>DTOR-CPS-GN-071-20</v>
          </cell>
          <cell r="D72">
            <v>71</v>
          </cell>
          <cell r="E72" t="str">
            <v>FUENTES FUENTES EFRAIN</v>
          </cell>
          <cell r="F72">
            <v>43866</v>
          </cell>
          <cell r="G72" t="str">
            <v>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v>
          </cell>
          <cell r="H72" t="str">
            <v>2 CONTRATACIÓN DIRECTA</v>
          </cell>
          <cell r="I72" t="str">
            <v>14 PRESTACIÓN DE SERVICIOS</v>
          </cell>
          <cell r="J72" t="str">
            <v>N/A</v>
          </cell>
          <cell r="K72">
            <v>11520</v>
          </cell>
          <cell r="L72">
            <v>16620</v>
          </cell>
          <cell r="N72">
            <v>43866</v>
          </cell>
          <cell r="P72">
            <v>1337498</v>
          </cell>
          <cell r="Q72">
            <v>13820813</v>
          </cell>
          <cell r="S72" t="str">
            <v>1 PERSONA NATURAL</v>
          </cell>
          <cell r="T72" t="str">
            <v>3 CÉDULA DE CIUDADANÍA</v>
          </cell>
          <cell r="U72">
            <v>1121709474</v>
          </cell>
          <cell r="V72" t="str">
            <v>N/A</v>
          </cell>
          <cell r="W72" t="str">
            <v>11 NO SE DILIGENCIA INFORMACIÓN PARA ESTE FORMULARIO EN ESTE PERÍODO DE REPORTE</v>
          </cell>
          <cell r="X72" t="str">
            <v>N/A</v>
          </cell>
          <cell r="Y72" t="str">
            <v>FUENTES FUENTES EFRAIN</v>
          </cell>
          <cell r="Z72" t="str">
            <v>1 PÓLIZA</v>
          </cell>
          <cell r="AA72" t="str">
            <v>12 SEGUROS DEL ESTADO</v>
          </cell>
          <cell r="AB72" t="str">
            <v>2 CUMPLIMIENTO</v>
          </cell>
          <cell r="AC72">
            <v>43866</v>
          </cell>
          <cell r="AD72" t="str">
            <v>14-46-101038059</v>
          </cell>
          <cell r="AE72" t="str">
            <v>PNN TUPARRO</v>
          </cell>
          <cell r="AF72" t="str">
            <v>2 SUPERVISOR</v>
          </cell>
          <cell r="AG72" t="str">
            <v>3 CÉDULA DE CIUDADANÍA</v>
          </cell>
          <cell r="AH72">
            <v>80435324</v>
          </cell>
          <cell r="AI72" t="str">
            <v>HENRY PINZON BENAVIDES</v>
          </cell>
          <cell r="AJ72">
            <v>310</v>
          </cell>
          <cell r="AK72" t="str">
            <v>3 NO PACTADOS</v>
          </cell>
          <cell r="AL72">
            <v>43866</v>
          </cell>
          <cell r="AM72">
            <v>43868</v>
          </cell>
          <cell r="AN72" t="str">
            <v>4 NO SE HA ADICIONADO NI EN VALOR y EN TIEMPO</v>
          </cell>
          <cell r="AO72">
            <v>0</v>
          </cell>
          <cell r="AP72">
            <v>0</v>
          </cell>
          <cell r="AR72">
            <v>0</v>
          </cell>
          <cell r="AT72">
            <v>43866</v>
          </cell>
          <cell r="AU72">
            <v>44179</v>
          </cell>
          <cell r="AW72" t="str">
            <v>2. NO</v>
          </cell>
          <cell r="AZ72" t="str">
            <v>2. NO</v>
          </cell>
          <cell r="BA72">
            <v>0</v>
          </cell>
          <cell r="BE72" t="str">
            <v>2020701501000072E</v>
          </cell>
          <cell r="BF72">
            <v>13820813</v>
          </cell>
          <cell r="BH72" t="str">
            <v>https://community.secop.gov.co/Public/Tendering/ContractNoticePhases/View?PPI=CO1.PPI.5712860&amp;isFromPublicArea=True&amp;isModal=False</v>
          </cell>
          <cell r="BI72" t="str">
            <v>VIGENTE</v>
          </cell>
          <cell r="BK72" t="str">
            <v>https://community.secop.gov.co/Public/Tendering/ContractNoticePhases/View?PPI=CO1.PPI.5712860&amp;isFromPublicArea=True&amp;isModal=False</v>
          </cell>
        </row>
        <row r="73">
          <cell r="A73" t="str">
            <v>DTOR-CPS-072-N-2020</v>
          </cell>
          <cell r="B73" t="str">
            <v>2 NACIONAL</v>
          </cell>
          <cell r="C73" t="str">
            <v>DTOR-CPS-GN-072-20</v>
          </cell>
          <cell r="D73">
            <v>72</v>
          </cell>
          <cell r="E73" t="str">
            <v>RAMIREZ URREGO ANYILI JOHANA</v>
          </cell>
          <cell r="F73">
            <v>43866</v>
          </cell>
          <cell r="G73" t="str">
            <v>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v>
          </cell>
          <cell r="H73" t="str">
            <v>2 CONTRATACIÓN DIRECTA</v>
          </cell>
          <cell r="I73" t="str">
            <v>14 PRESTACIÓN DE SERVICIOS</v>
          </cell>
          <cell r="J73" t="str">
            <v>N/A</v>
          </cell>
          <cell r="K73" t="str">
            <v>19020-41920</v>
          </cell>
          <cell r="L73" t="str">
            <v>16720-59820</v>
          </cell>
          <cell r="N73">
            <v>43866</v>
          </cell>
          <cell r="P73">
            <v>2206872</v>
          </cell>
          <cell r="Q73">
            <v>17654975</v>
          </cell>
          <cell r="S73" t="str">
            <v>1 PERSONA NATURAL</v>
          </cell>
          <cell r="T73" t="str">
            <v>3 CÉDULA DE CIUDADANÍA</v>
          </cell>
          <cell r="U73">
            <v>1121855355</v>
          </cell>
          <cell r="V73" t="str">
            <v>N/A</v>
          </cell>
          <cell r="W73" t="str">
            <v>11 NO SE DILIGENCIA INFORMACIÓN PARA ESTE FORMULARIO EN ESTE PERÍODO DE REPORTE</v>
          </cell>
          <cell r="X73" t="str">
            <v>N/A</v>
          </cell>
          <cell r="Y73" t="str">
            <v>RAMIREZ URREGO ANYILI JOHANA</v>
          </cell>
          <cell r="Z73" t="str">
            <v>1 PÓLIZA</v>
          </cell>
          <cell r="AA73" t="str">
            <v>12 SEGUROS DEL ESTADO</v>
          </cell>
          <cell r="AB73" t="str">
            <v>2 CUMPLIMIENTO</v>
          </cell>
          <cell r="AC73">
            <v>43866</v>
          </cell>
          <cell r="AD73" t="str">
            <v>14-46-101038121</v>
          </cell>
          <cell r="AE73" t="str">
            <v>PNN SUMAPAZ</v>
          </cell>
          <cell r="AF73" t="str">
            <v>2 SUPERVISOR</v>
          </cell>
          <cell r="AG73" t="str">
            <v>3 CÉDULA DE CIUDADANÍA</v>
          </cell>
          <cell r="AH73">
            <v>79531595</v>
          </cell>
          <cell r="AI73" t="str">
            <v>MARCO EUTIMIO PARDO PARDO</v>
          </cell>
          <cell r="AJ73">
            <v>320</v>
          </cell>
          <cell r="AK73" t="str">
            <v>3 NO PACTADOS</v>
          </cell>
          <cell r="AL73">
            <v>43866</v>
          </cell>
          <cell r="AM73">
            <v>43868</v>
          </cell>
          <cell r="AN73" t="str">
            <v>3 ADICIÓN EN VALOR y EN TIEMPO</v>
          </cell>
          <cell r="AO73">
            <v>1</v>
          </cell>
          <cell r="AP73">
            <v>5884992</v>
          </cell>
          <cell r="AQ73">
            <v>44104</v>
          </cell>
          <cell r="AR73">
            <v>80</v>
          </cell>
          <cell r="AS73">
            <v>44104</v>
          </cell>
          <cell r="AT73">
            <v>43866</v>
          </cell>
          <cell r="AU73">
            <v>44189</v>
          </cell>
          <cell r="AW73" t="str">
            <v>2. NO</v>
          </cell>
          <cell r="AZ73" t="str">
            <v>2. NO</v>
          </cell>
          <cell r="BA73">
            <v>0</v>
          </cell>
          <cell r="BD73" t="str">
            <v>SE REALIZA ADICION EN TIEMPO Y VALOR CON FECHA DEL 30 DE SEPTIEMBRE</v>
          </cell>
          <cell r="BE73" t="str">
            <v>2020701501000074E</v>
          </cell>
          <cell r="BF73">
            <v>23539967</v>
          </cell>
          <cell r="BH73" t="str">
            <v>https://community.secop.gov.co/Public/Tendering/ContractNoticePhases/View?PPI=CO1.PPI.5715045&amp;isFromPublicArea=True&amp;isModal=False</v>
          </cell>
          <cell r="BI73" t="str">
            <v>VIGENTE</v>
          </cell>
          <cell r="BK73" t="str">
            <v>https://community.secop.gov.co/Public/Tendering/ContractNoticePhases/View?PPI=CO1.PPI.5715045&amp;isFromPublicArea=True&amp;isModal=False</v>
          </cell>
        </row>
        <row r="74">
          <cell r="A74" t="str">
            <v>DTOR-CPS-073-N-2020</v>
          </cell>
          <cell r="B74" t="str">
            <v>2 NACIONAL</v>
          </cell>
          <cell r="C74" t="str">
            <v>DTOR-CPS-GN-073-20</v>
          </cell>
          <cell r="D74">
            <v>73</v>
          </cell>
          <cell r="E74" t="str">
            <v>BELTRAN HERNANDEZ MARIA SUSANA</v>
          </cell>
          <cell r="F74">
            <v>43867</v>
          </cell>
          <cell r="G74" t="str">
            <v>Prestación de servicios profesionales y de apoyo a la gestión para la caracterización, ordenamiento y orientación de las actividades ecoturísticas en el sector del Rio Guayabero Parque Nacional Natural Sierra de La Macarena.</v>
          </cell>
          <cell r="H74" t="str">
            <v>2 CONTRATACIÓN DIRECTA</v>
          </cell>
          <cell r="I74" t="str">
            <v>14 PRESTACIÓN DE SERVICIOS</v>
          </cell>
          <cell r="J74" t="str">
            <v>N/A</v>
          </cell>
          <cell r="K74">
            <v>18420</v>
          </cell>
          <cell r="L74">
            <v>17120</v>
          </cell>
          <cell r="N74">
            <v>43867</v>
          </cell>
          <cell r="P74">
            <v>4426079</v>
          </cell>
          <cell r="Q74">
            <v>46178758</v>
          </cell>
          <cell r="S74" t="str">
            <v>1 PERSONA NATURAL</v>
          </cell>
          <cell r="T74" t="str">
            <v>3 CÉDULA DE CIUDADANÍA</v>
          </cell>
          <cell r="U74">
            <v>1121847949</v>
          </cell>
          <cell r="V74" t="str">
            <v>N/A</v>
          </cell>
          <cell r="W74" t="str">
            <v>11 NO SE DILIGENCIA INFORMACIÓN PARA ESTE FORMULARIO EN ESTE PERÍODO DE REPORTE</v>
          </cell>
          <cell r="X74" t="str">
            <v>N/A</v>
          </cell>
          <cell r="Y74" t="str">
            <v>BELTRAN HERNANDEZ MARIA SUSANA</v>
          </cell>
          <cell r="Z74" t="str">
            <v>1 PÓLIZA</v>
          </cell>
          <cell r="AA74" t="str">
            <v>12 SEGUROS DEL ESTADO</v>
          </cell>
          <cell r="AB74" t="str">
            <v>2 CUMPLIMIENTO</v>
          </cell>
          <cell r="AC74">
            <v>43867</v>
          </cell>
          <cell r="AD74" t="str">
            <v>14-46-101038187</v>
          </cell>
          <cell r="AE74" t="str">
            <v>PNN Serranía de la Macarena</v>
          </cell>
          <cell r="AF74" t="str">
            <v>2 SUPERVISOR</v>
          </cell>
          <cell r="AG74" t="str">
            <v>3 CÉDULA DE CIUDADANÍA</v>
          </cell>
          <cell r="AH74">
            <v>51935189</v>
          </cell>
          <cell r="AI74" t="str">
            <v>OLGA LUCIA RUIZ MORALES</v>
          </cell>
          <cell r="AJ74">
            <v>313</v>
          </cell>
          <cell r="AK74" t="str">
            <v>3 NO PACTADOS</v>
          </cell>
          <cell r="AL74">
            <v>43867</v>
          </cell>
          <cell r="AM74">
            <v>43868</v>
          </cell>
          <cell r="AN74" t="str">
            <v>4 NO SE HA ADICIONADO NI EN VALOR y EN TIEMPO</v>
          </cell>
          <cell r="AO74">
            <v>0</v>
          </cell>
          <cell r="AP74">
            <v>0</v>
          </cell>
          <cell r="AR74">
            <v>0</v>
          </cell>
          <cell r="AT74">
            <v>43867</v>
          </cell>
          <cell r="AU74">
            <v>44183</v>
          </cell>
          <cell r="AW74" t="str">
            <v>2. NO</v>
          </cell>
          <cell r="AZ74" t="str">
            <v>2. NO</v>
          </cell>
          <cell r="BA74">
            <v>0</v>
          </cell>
          <cell r="BE74" t="str">
            <v>2020701501000073E</v>
          </cell>
          <cell r="BF74">
            <v>46178758</v>
          </cell>
          <cell r="BH74" t="str">
            <v>https://community.secop.gov.co/Public/Tendering/ContractNoticePhases/View?PPI=CO1.PPI.5736524&amp;isFromPublicArea=True&amp;isModal=False</v>
          </cell>
          <cell r="BI74" t="str">
            <v>VIGENTE</v>
          </cell>
          <cell r="BK74" t="str">
            <v>https://community.secop.gov.co/Public/Tendering/ContractNoticePhases/View?PPI=CO1.PPI.5736524&amp;isFromPublicArea=True&amp;isModal=False</v>
          </cell>
        </row>
        <row r="75">
          <cell r="A75" t="str">
            <v>DTOR-CPS-074-N-2020</v>
          </cell>
          <cell r="B75" t="str">
            <v>2 NACIONAL</v>
          </cell>
          <cell r="C75" t="str">
            <v>DTOR-CPS-GN-074-20</v>
          </cell>
          <cell r="D75">
            <v>74</v>
          </cell>
          <cell r="E75" t="str">
            <v>GARCIA SALOMON</v>
          </cell>
          <cell r="F75">
            <v>43868</v>
          </cell>
          <cell r="G75" t="str">
            <v>Prestación de servicios operativos y de apoyo a la gestión  para la implementación del Plan de Ordenamiento Ecoturístico del PNN El Tuparro en función de las actividades que se prioricen especialmente en el sector Tomo</v>
          </cell>
          <cell r="H75" t="str">
            <v>2 CONTRATACIÓN DIRECTA</v>
          </cell>
          <cell r="I75" t="str">
            <v>14 PRESTACIÓN DE SERVICIOS</v>
          </cell>
          <cell r="J75" t="str">
            <v>N/A</v>
          </cell>
          <cell r="K75">
            <v>19320</v>
          </cell>
          <cell r="L75">
            <v>17320</v>
          </cell>
          <cell r="N75">
            <v>43868</v>
          </cell>
          <cell r="P75">
            <v>2663850</v>
          </cell>
          <cell r="Q75">
            <v>27704040</v>
          </cell>
          <cell r="S75" t="str">
            <v>1 PERSONA NATURAL</v>
          </cell>
          <cell r="T75" t="str">
            <v>3 CÉDULA DE CIUDADANÍA</v>
          </cell>
          <cell r="U75">
            <v>18261213</v>
          </cell>
          <cell r="V75" t="str">
            <v>N/A</v>
          </cell>
          <cell r="W75" t="str">
            <v>11 NO SE DILIGENCIA INFORMACIÓN PARA ESTE FORMULARIO EN ESTE PERÍODO DE REPORTE</v>
          </cell>
          <cell r="X75" t="str">
            <v>N/A</v>
          </cell>
          <cell r="Y75" t="str">
            <v>GARCIA SALOMON</v>
          </cell>
          <cell r="Z75" t="str">
            <v>1 PÓLIZA</v>
          </cell>
          <cell r="AA75" t="str">
            <v>12 SEGUROS DEL ESTADO</v>
          </cell>
          <cell r="AB75" t="str">
            <v>2 CUMPLIMIENTO</v>
          </cell>
          <cell r="AC75">
            <v>43868</v>
          </cell>
          <cell r="AD75" t="str">
            <v>14-46-101038370</v>
          </cell>
          <cell r="AE75" t="str">
            <v>PNN TUPARRO</v>
          </cell>
          <cell r="AF75" t="str">
            <v>2 SUPERVISOR</v>
          </cell>
          <cell r="AG75" t="str">
            <v>3 CÉDULA DE CIUDADANÍA</v>
          </cell>
          <cell r="AH75">
            <v>80435324</v>
          </cell>
          <cell r="AI75" t="str">
            <v>HENRY PINZON BENAVIDES</v>
          </cell>
          <cell r="AJ75">
            <v>312</v>
          </cell>
          <cell r="AK75" t="str">
            <v>3 NO PACTADOS</v>
          </cell>
          <cell r="AL75">
            <v>43868</v>
          </cell>
          <cell r="AM75">
            <v>43872</v>
          </cell>
          <cell r="AN75" t="str">
            <v>4 NO SE HA ADICIONADO NI EN VALOR y EN TIEMPO</v>
          </cell>
          <cell r="AO75">
            <v>0</v>
          </cell>
          <cell r="AP75">
            <v>-17581410</v>
          </cell>
          <cell r="AR75">
            <v>0</v>
          </cell>
          <cell r="AT75">
            <v>43868</v>
          </cell>
          <cell r="AU75">
            <v>43981</v>
          </cell>
          <cell r="AV75">
            <v>43987</v>
          </cell>
          <cell r="AW75" t="str">
            <v>2. NO</v>
          </cell>
          <cell r="AZ75" t="str">
            <v>2. NO</v>
          </cell>
          <cell r="BA75">
            <v>0</v>
          </cell>
          <cell r="BD75" t="str">
            <v>TERMINACION ANTICIPADA POR MUTUO ACUERDO 29 DE MAYO TERMINACION DE CONTRATO 30 DE MAYO</v>
          </cell>
          <cell r="BE75" t="str">
            <v>2020701501000075E</v>
          </cell>
          <cell r="BF75">
            <v>10122630</v>
          </cell>
          <cell r="BH75" t="str">
            <v>https://community.secop.gov.co/Public/Tendering/ContractNoticePhases/View?PPI=CO1.PPI.5767608&amp;isFromPublicArea=True&amp;isModal=False</v>
          </cell>
          <cell r="BI75" t="str">
            <v>VIGENTE</v>
          </cell>
          <cell r="BK75" t="str">
            <v>https://community.secop.gov.co/Public/Tendering/ContractNoticePhases/View?PPI=CO1.PPI.5767608&amp;isFromPublicArea=True&amp;isModal=False</v>
          </cell>
        </row>
        <row r="76">
          <cell r="A76" t="str">
            <v>DTOR-CPS-075-N-2020</v>
          </cell>
          <cell r="B76" t="str">
            <v>2 NACIONAL</v>
          </cell>
          <cell r="C76" t="str">
            <v>DTOR-CPS-GN-075-20</v>
          </cell>
          <cell r="D76">
            <v>75</v>
          </cell>
          <cell r="E76" t="str">
            <v>ARIAS ORTIZ ANGELA PILAR</v>
          </cell>
          <cell r="F76">
            <v>43871</v>
          </cell>
          <cell r="G76" t="str">
            <v>Prestación de servicios profesionales para orientar los estudios de capacidad de carga y apoyo a la reglamentación de nuevos escenarios para ecoturismo en el PNN Sierra de la Macarena</v>
          </cell>
          <cell r="H76" t="str">
            <v>2 CONTRATACIÓN DIRECTA</v>
          </cell>
          <cell r="I76" t="str">
            <v>14 PRESTACIÓN DE SERVICIOS</v>
          </cell>
          <cell r="J76" t="str">
            <v>N/A</v>
          </cell>
          <cell r="K76">
            <v>18220</v>
          </cell>
          <cell r="L76">
            <v>17920</v>
          </cell>
          <cell r="N76">
            <v>43871</v>
          </cell>
          <cell r="P76">
            <v>4823432</v>
          </cell>
          <cell r="Q76">
            <v>14470296</v>
          </cell>
          <cell r="S76" t="str">
            <v>1 PERSONA NATURAL</v>
          </cell>
          <cell r="T76" t="str">
            <v>3 CÉDULA DE CIUDADANÍA</v>
          </cell>
          <cell r="U76">
            <v>52534500</v>
          </cell>
          <cell r="V76" t="str">
            <v>N/A</v>
          </cell>
          <cell r="W76" t="str">
            <v>11 NO SE DILIGENCIA INFORMACIÓN PARA ESTE FORMULARIO EN ESTE PERÍODO DE REPORTE</v>
          </cell>
          <cell r="X76" t="str">
            <v>N/A</v>
          </cell>
          <cell r="Y76" t="str">
            <v>ARIAS ORTIZ ANGELA PILAR</v>
          </cell>
          <cell r="Z76" t="str">
            <v>1 PÓLIZA</v>
          </cell>
          <cell r="AA76" t="str">
            <v>12 SEGUROS DEL ESTADO</v>
          </cell>
          <cell r="AB76" t="str">
            <v>2 CUMPLIMIENTO</v>
          </cell>
          <cell r="AC76">
            <v>43871</v>
          </cell>
          <cell r="AD76" t="str">
            <v>14-46-101038561</v>
          </cell>
          <cell r="AE76" t="str">
            <v>PNN Serranía de la Macarena</v>
          </cell>
          <cell r="AF76" t="str">
            <v>2 SUPERVISOR</v>
          </cell>
          <cell r="AG76" t="str">
            <v>3 CÉDULA DE CIUDADANÍA</v>
          </cell>
          <cell r="AH76">
            <v>51935189</v>
          </cell>
          <cell r="AI76" t="str">
            <v>OLGA LUCIA RUIZ MORALES</v>
          </cell>
          <cell r="AJ76">
            <v>120</v>
          </cell>
          <cell r="AK76" t="str">
            <v>3 NO PACTADOS</v>
          </cell>
          <cell r="AL76">
            <v>43871</v>
          </cell>
          <cell r="AM76">
            <v>43871</v>
          </cell>
          <cell r="AN76" t="str">
            <v>2 ADICIÓN EN TIEMPO (PRÓRROGAS)</v>
          </cell>
          <cell r="AO76">
            <v>0</v>
          </cell>
          <cell r="AP76">
            <v>0</v>
          </cell>
          <cell r="AR76">
            <v>60</v>
          </cell>
          <cell r="AS76">
            <v>43951</v>
          </cell>
          <cell r="AT76">
            <v>43871</v>
          </cell>
          <cell r="AU76">
            <v>44021</v>
          </cell>
          <cell r="AW76" t="str">
            <v>1. SI</v>
          </cell>
          <cell r="AX76">
            <v>43989</v>
          </cell>
          <cell r="AZ76" t="str">
            <v>1. SI</v>
          </cell>
          <cell r="BA76">
            <v>0</v>
          </cell>
          <cell r="BD76" t="str">
            <v>PRORROGA POR 60 DIAS DEL 30 DE ABRIL. TERMINACION INICIAL MAYO 09.; SE REALIZA SUSPENSION POR TERMINIO INDEFINIDO CON FECHA DEL 07 DE JUNIO</v>
          </cell>
          <cell r="BE76" t="str">
            <v>2020701501000076E</v>
          </cell>
          <cell r="BF76">
            <v>14470296</v>
          </cell>
          <cell r="BH76" t="str">
            <v>https://community.secop.gov.co/Public/Tendering/ContractNoticePhases/View?PPI=CO1.PPI.5811489&amp;isFromPublicArea=True&amp;isModal=False</v>
          </cell>
          <cell r="BI76" t="str">
            <v>VIGENTE</v>
          </cell>
          <cell r="BK76" t="str">
            <v>https://community.secop.gov.co/Public/Tendering/ContractNoticePhases/View?PPI=CO1.PPI.5811489&amp;isFromPublicArea=True&amp;isModal=False</v>
          </cell>
        </row>
        <row r="77">
          <cell r="A77" t="str">
            <v>DTOR-CPS-076-N-2020</v>
          </cell>
          <cell r="B77" t="str">
            <v>2 NACIONAL</v>
          </cell>
          <cell r="C77" t="str">
            <v>DTOR-CPS-GN-076-20</v>
          </cell>
          <cell r="D77">
            <v>76</v>
          </cell>
          <cell r="E77" t="str">
            <v>TRIVIÑO CRUZ PAOLA MARCELA</v>
          </cell>
          <cell r="F77">
            <v>43872</v>
          </cell>
          <cell r="G77" t="str">
            <v>Prestación de servicios profesionales y de apoyo a la gestión para orientar y asesorar las acciones de restauración ecológica que adelanta el Parque Nacional Cordillera de los Picachos en los diferentes sectores</v>
          </cell>
          <cell r="H77" t="str">
            <v>2 CONTRATACIÓN DIRECTA</v>
          </cell>
          <cell r="I77" t="str">
            <v>14 PRESTACIÓN DE SERVICIOS</v>
          </cell>
          <cell r="J77" t="str">
            <v>N/A</v>
          </cell>
          <cell r="K77">
            <v>8320</v>
          </cell>
          <cell r="L77">
            <v>18820</v>
          </cell>
          <cell r="N77">
            <v>43872</v>
          </cell>
          <cell r="P77">
            <v>4426079</v>
          </cell>
          <cell r="Q77">
            <v>45441078</v>
          </cell>
          <cell r="S77" t="str">
            <v>1 PERSONA NATURAL</v>
          </cell>
          <cell r="T77" t="str">
            <v>3 CÉDULA DE CIUDADANÍA</v>
          </cell>
          <cell r="U77">
            <v>1015394610</v>
          </cell>
          <cell r="V77" t="str">
            <v>N/A</v>
          </cell>
          <cell r="W77" t="str">
            <v>11 NO SE DILIGENCIA INFORMACIÓN PARA ESTE FORMULARIO EN ESTE PERÍODO DE REPORTE</v>
          </cell>
          <cell r="X77" t="str">
            <v>N/A</v>
          </cell>
          <cell r="Y77" t="str">
            <v>TRIVIÑO CRUZ PAOLA MARCELA</v>
          </cell>
          <cell r="Z77" t="str">
            <v>1 PÓLIZA</v>
          </cell>
          <cell r="AA77" t="str">
            <v>12 SEGUROS DEL ESTADO</v>
          </cell>
          <cell r="AB77" t="str">
            <v>2 CUMPLIMIENTO</v>
          </cell>
          <cell r="AC77">
            <v>43872</v>
          </cell>
          <cell r="AD77" t="str">
            <v>14-46-101038708</v>
          </cell>
          <cell r="AE77" t="str">
            <v>PNN Cordillera de los Picachos</v>
          </cell>
          <cell r="AF77" t="str">
            <v>2 SUPERVISOR</v>
          </cell>
          <cell r="AG77" t="str">
            <v>3 CÉDULA DE CIUDADANÍA</v>
          </cell>
          <cell r="AH77">
            <v>52423663</v>
          </cell>
          <cell r="AI77" t="str">
            <v>LUZ ADRIANA MALAVER ROJAS</v>
          </cell>
          <cell r="AJ77">
            <v>308</v>
          </cell>
          <cell r="AK77" t="str">
            <v>3 NO PACTADOS</v>
          </cell>
          <cell r="AL77">
            <v>43872</v>
          </cell>
          <cell r="AM77">
            <v>43872</v>
          </cell>
          <cell r="AN77" t="str">
            <v>4 NO SE HA ADICIONADO NI EN VALOR y EN TIEMPO</v>
          </cell>
          <cell r="AO77">
            <v>0</v>
          </cell>
          <cell r="AP77">
            <v>0</v>
          </cell>
          <cell r="AR77">
            <v>0</v>
          </cell>
          <cell r="AT77">
            <v>43872</v>
          </cell>
          <cell r="AU77">
            <v>44183</v>
          </cell>
          <cell r="AW77" t="str">
            <v>2. NO</v>
          </cell>
          <cell r="AZ77" t="str">
            <v>2. NO</v>
          </cell>
          <cell r="BA77">
            <v>0</v>
          </cell>
          <cell r="BE77" t="str">
            <v>2020701501000077E</v>
          </cell>
          <cell r="BF77">
            <v>45441078</v>
          </cell>
          <cell r="BH77" t="str">
            <v>https://community.secop.gov.co/Public/Tendering/ContractNoticePhases/View?PPI=CO1.PPI.5842551&amp;isFromPublicArea=True&amp;isModal=False</v>
          </cell>
          <cell r="BI77" t="str">
            <v>VIGENTE</v>
          </cell>
          <cell r="BK77" t="str">
            <v>https://community.secop.gov.co/Public/Tendering/ContractNoticePhases/View?PPI=CO1.PPI.5842551&amp;isFromPublicArea=True&amp;isModal=False</v>
          </cell>
        </row>
        <row r="78">
          <cell r="A78" t="str">
            <v>DTOR-CPS-077-N-2020</v>
          </cell>
          <cell r="B78" t="str">
            <v>2 NACIONAL</v>
          </cell>
          <cell r="C78" t="str">
            <v>DTOR-CPS-GN-077-20</v>
          </cell>
          <cell r="D78">
            <v>77</v>
          </cell>
          <cell r="E78" t="str">
            <v>VELASQUEZ GARCIA LEYDY PAOLA</v>
          </cell>
          <cell r="F78">
            <v>43893</v>
          </cell>
          <cell r="G78" t="str">
            <v>Prestación de servicios profesionales en el área financiera y contable, para el adecuado manejo y registro  de la información contable de la Dirección territorial Orinoquia</v>
          </cell>
          <cell r="H78" t="str">
            <v>2 CONTRATACIÓN DIRECTA</v>
          </cell>
          <cell r="I78" t="str">
            <v>14 PRESTACIÓN DE SERVICIOS</v>
          </cell>
          <cell r="J78" t="str">
            <v>N/A</v>
          </cell>
          <cell r="K78">
            <v>21920</v>
          </cell>
          <cell r="L78">
            <v>30120</v>
          </cell>
          <cell r="N78">
            <v>43893</v>
          </cell>
          <cell r="P78">
            <v>4426079</v>
          </cell>
          <cell r="Q78">
            <v>22130395</v>
          </cell>
          <cell r="S78" t="str">
            <v>1 PERSONA NATURAL</v>
          </cell>
          <cell r="T78" t="str">
            <v>3 CÉDULA DE CIUDADANÍA</v>
          </cell>
          <cell r="U78">
            <v>1121860475</v>
          </cell>
          <cell r="V78" t="str">
            <v>N/A</v>
          </cell>
          <cell r="W78" t="str">
            <v>11 NO SE DILIGENCIA INFORMACIÓN PARA ESTE FORMULARIO EN ESTE PERÍODO DE REPORTE</v>
          </cell>
          <cell r="X78" t="str">
            <v>N/A</v>
          </cell>
          <cell r="Y78" t="str">
            <v>VELASQUEZ GARCIA LEYDY PAOLA</v>
          </cell>
          <cell r="Z78" t="str">
            <v>1 PÓLIZA</v>
          </cell>
          <cell r="AA78" t="str">
            <v>12 SEGUROS DEL ESTADO</v>
          </cell>
          <cell r="AB78" t="str">
            <v>2 CUMPLIMIENTO</v>
          </cell>
          <cell r="AC78">
            <v>43893</v>
          </cell>
          <cell r="AD78" t="str">
            <v>14-46-101039780</v>
          </cell>
          <cell r="AE78" t="str">
            <v>DTOR</v>
          </cell>
          <cell r="AF78" t="str">
            <v>2 SUPERVISOR</v>
          </cell>
          <cell r="AG78" t="str">
            <v>3 CÉDULA DE CIUDADANÍA</v>
          </cell>
          <cell r="AH78">
            <v>40403093</v>
          </cell>
          <cell r="AI78" t="str">
            <v>SANDRA LILIANA PINZÓN</v>
          </cell>
          <cell r="AJ78">
            <v>150</v>
          </cell>
          <cell r="AK78" t="str">
            <v>3 NO PACTADOS</v>
          </cell>
          <cell r="AL78">
            <v>43893</v>
          </cell>
          <cell r="AM78">
            <v>43896</v>
          </cell>
          <cell r="AN78" t="str">
            <v>4 NO SE HA ADICIONADO NI EN VALOR y EN TIEMPO</v>
          </cell>
          <cell r="AO78">
            <v>0</v>
          </cell>
          <cell r="AP78">
            <v>0</v>
          </cell>
          <cell r="AR78">
            <v>0</v>
          </cell>
          <cell r="AT78">
            <v>43893</v>
          </cell>
          <cell r="AU78">
            <v>44045</v>
          </cell>
          <cell r="AW78" t="str">
            <v>2. NO</v>
          </cell>
          <cell r="AZ78" t="str">
            <v>2. NO</v>
          </cell>
          <cell r="BA78">
            <v>0</v>
          </cell>
          <cell r="BE78" t="str">
            <v>2020701501000082E</v>
          </cell>
          <cell r="BF78">
            <v>22130395</v>
          </cell>
          <cell r="BH78" t="str">
            <v xml:space="preserve">https://community.secop.gov.co/Public/Tendering/ContractNoticePhases/View?PPI=CO1.PPI.6281556&amp;isFromPublicArea=True&amp;isModal=False
</v>
          </cell>
          <cell r="BI78" t="str">
            <v>VIGENTE</v>
          </cell>
          <cell r="BK78" t="str">
            <v xml:space="preserve">https://community.secop.gov.co/Public/Tendering/ContractNoticePhases/View?PPI=CO1.PPI.6281556&amp;isFromPublicArea=True&amp;isModal=False
</v>
          </cell>
        </row>
        <row r="79">
          <cell r="A79" t="str">
            <v>DTOR-CPS-078-N-2020</v>
          </cell>
          <cell r="B79" t="str">
            <v>2 NACIONAL</v>
          </cell>
          <cell r="C79" t="str">
            <v>DTOR-CPS-GN-078-20</v>
          </cell>
          <cell r="D79">
            <v>78</v>
          </cell>
          <cell r="E79" t="str">
            <v>POLOCHE PLAZAS RUBEN DARIO</v>
          </cell>
          <cell r="F79">
            <v>43893</v>
          </cell>
          <cell r="G79" t="str">
            <v>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v>
          </cell>
          <cell r="H79" t="str">
            <v>2 CONTRATACIÓN DIRECTA</v>
          </cell>
          <cell r="I79" t="str">
            <v>14 PRESTACIÓN DE SERVICIOS</v>
          </cell>
          <cell r="J79" t="str">
            <v>N/A</v>
          </cell>
          <cell r="K79" t="str">
            <v>21220-43920</v>
          </cell>
          <cell r="L79" t="str">
            <v>30020-59120</v>
          </cell>
          <cell r="N79">
            <v>43893</v>
          </cell>
          <cell r="P79">
            <v>3156754</v>
          </cell>
          <cell r="Q79">
            <v>25254032</v>
          </cell>
          <cell r="S79" t="str">
            <v>1 PERSONA NATURAL</v>
          </cell>
          <cell r="T79" t="str">
            <v>3 CÉDULA DE CIUDADANÍA</v>
          </cell>
          <cell r="U79">
            <v>1075247621</v>
          </cell>
          <cell r="V79" t="str">
            <v>N/A</v>
          </cell>
          <cell r="W79" t="str">
            <v>11 NO SE DILIGENCIA INFORMACIÓN PARA ESTE FORMULARIO EN ESTE PERÍODO DE REPORTE</v>
          </cell>
          <cell r="X79" t="str">
            <v>N/A</v>
          </cell>
          <cell r="Y79" t="str">
            <v>POLOCHE PLAZAS RUBEN DARIO</v>
          </cell>
          <cell r="Z79" t="str">
            <v>1 PÓLIZA</v>
          </cell>
          <cell r="AA79" t="str">
            <v>12 SEGUROS DEL ESTADO</v>
          </cell>
          <cell r="AB79" t="str">
            <v>2 CUMPLIMIENTO</v>
          </cell>
          <cell r="AC79">
            <v>43893</v>
          </cell>
          <cell r="AD79" t="str">
            <v>14-46-101039781</v>
          </cell>
          <cell r="AE79" t="str">
            <v>PNN TINIGUA</v>
          </cell>
          <cell r="AF79" t="str">
            <v>2 SUPERVISOR</v>
          </cell>
          <cell r="AG79" t="str">
            <v>3 CÉDULA DE CIUDADANÍA</v>
          </cell>
          <cell r="AH79">
            <v>93291822</v>
          </cell>
          <cell r="AI79" t="str">
            <v>QUERUBIN RODRIGUEZ PINILLA</v>
          </cell>
          <cell r="AJ79">
            <v>292</v>
          </cell>
          <cell r="AK79" t="str">
            <v>3 NO PACTADOS</v>
          </cell>
          <cell r="AL79">
            <v>43893</v>
          </cell>
          <cell r="AM79">
            <v>43896</v>
          </cell>
          <cell r="AN79" t="str">
            <v>3 ADICIÓN EN VALOR y EN TIEMPO</v>
          </cell>
          <cell r="AO79">
            <v>1</v>
          </cell>
          <cell r="AP79">
            <v>5471707</v>
          </cell>
          <cell r="AQ79">
            <v>44102</v>
          </cell>
          <cell r="AR79">
            <v>52</v>
          </cell>
          <cell r="AS79">
            <v>44102</v>
          </cell>
          <cell r="AT79">
            <v>43893</v>
          </cell>
          <cell r="AU79">
            <v>44189</v>
          </cell>
          <cell r="AW79" t="str">
            <v>2. NO</v>
          </cell>
          <cell r="AZ79" t="str">
            <v>2. NO</v>
          </cell>
          <cell r="BA79">
            <v>0</v>
          </cell>
          <cell r="BD79" t="str">
            <v>SE REALIZA ADICION EN TIEMPO Y VALOR CON FECHA DEL 28 DE SEPTIEMBRE</v>
          </cell>
          <cell r="BE79" t="str">
            <v>2020701501000083E</v>
          </cell>
          <cell r="BF79">
            <v>30725739</v>
          </cell>
          <cell r="BH79" t="str">
            <v xml:space="preserve">https://community.secop.gov.co/Public/Tendering/ContractNoticePhases/View?PPI=CO1.PPI.6278757&amp;isFromPublicArea=True&amp;isModal=False
</v>
          </cell>
          <cell r="BI79" t="str">
            <v>VIGENTE</v>
          </cell>
          <cell r="BK79" t="str">
            <v xml:space="preserve">https://community.secop.gov.co/Public/Tendering/ContractNoticePhases/View?PPI=CO1.PPI.6278757&amp;isFromPublicArea=True&amp;isModal=False
</v>
          </cell>
        </row>
        <row r="80">
          <cell r="A80" t="str">
            <v>DTOR-CPS-079-N-2020</v>
          </cell>
          <cell r="B80" t="str">
            <v>2 NACIONAL</v>
          </cell>
          <cell r="C80" t="str">
            <v>DTOR-CPS-GN-079-20</v>
          </cell>
          <cell r="D80">
            <v>79</v>
          </cell>
          <cell r="E80" t="str">
            <v>PERDOMO LOAIZA MARICELA</v>
          </cell>
          <cell r="F80">
            <v>43896</v>
          </cell>
          <cell r="G80" t="str">
            <v>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v>
          </cell>
          <cell r="H80" t="str">
            <v>2 CONTRATACIÓN DIRECTA</v>
          </cell>
          <cell r="I80" t="str">
            <v>14 PRESTACIÓN DE SERVICIOS</v>
          </cell>
          <cell r="J80" t="str">
            <v>N/A</v>
          </cell>
          <cell r="K80" t="str">
            <v>21420-43120</v>
          </cell>
          <cell r="L80" t="str">
            <v>31120-60020</v>
          </cell>
          <cell r="N80">
            <v>43896</v>
          </cell>
          <cell r="P80">
            <v>3156754</v>
          </cell>
          <cell r="Q80">
            <v>25254032</v>
          </cell>
          <cell r="S80" t="str">
            <v>1 PERSONA NATURAL</v>
          </cell>
          <cell r="T80" t="str">
            <v>3 CÉDULA DE CIUDADANÍA</v>
          </cell>
          <cell r="U80">
            <v>40444609</v>
          </cell>
          <cell r="V80" t="str">
            <v>N/A</v>
          </cell>
          <cell r="W80" t="str">
            <v>11 NO SE DILIGENCIA INFORMACIÓN PARA ESTE FORMULARIO EN ESTE PERÍODO DE REPORTE</v>
          </cell>
          <cell r="X80" t="str">
            <v>N/A</v>
          </cell>
          <cell r="Y80" t="str">
            <v>PERDOMO LOAIZA MARICELA</v>
          </cell>
          <cell r="Z80" t="str">
            <v>1 PÓLIZA</v>
          </cell>
          <cell r="AA80" t="str">
            <v>12 SEGUROS DEL ESTADO</v>
          </cell>
          <cell r="AB80" t="str">
            <v>2 CUMPLIMIENTO</v>
          </cell>
          <cell r="AC80">
            <v>43896</v>
          </cell>
          <cell r="AD80" t="str">
            <v>14-46-101039958</v>
          </cell>
          <cell r="AE80" t="str">
            <v>PNN Serranía de la Macarena</v>
          </cell>
          <cell r="AF80" t="str">
            <v>2 SUPERVISOR</v>
          </cell>
          <cell r="AG80" t="str">
            <v>3 CÉDULA DE CIUDADANÍA</v>
          </cell>
          <cell r="AH80">
            <v>51935189</v>
          </cell>
          <cell r="AI80" t="str">
            <v>OLGA LUCIA RUIZ MORALES</v>
          </cell>
          <cell r="AJ80">
            <v>289</v>
          </cell>
          <cell r="AK80" t="str">
            <v>3 NO PACTADOS</v>
          </cell>
          <cell r="AL80">
            <v>43896</v>
          </cell>
          <cell r="AM80">
            <v>43896</v>
          </cell>
          <cell r="AN80" t="str">
            <v>3 ADICIÓN EN VALOR y EN TIEMPO</v>
          </cell>
          <cell r="AO80">
            <v>1</v>
          </cell>
          <cell r="AP80">
            <v>5156032</v>
          </cell>
          <cell r="AQ80">
            <v>44102</v>
          </cell>
          <cell r="AR80">
            <v>49</v>
          </cell>
          <cell r="AS80">
            <v>44102</v>
          </cell>
          <cell r="AT80">
            <v>43896</v>
          </cell>
          <cell r="AU80">
            <v>44189</v>
          </cell>
          <cell r="AW80" t="str">
            <v>2. NO</v>
          </cell>
          <cell r="AZ80" t="str">
            <v>2. NO</v>
          </cell>
          <cell r="BA80">
            <v>0</v>
          </cell>
          <cell r="BD80" t="str">
            <v>SE REALIZA ADICION EN TIEMPO Y VALOR CON FECHA DEL 28 DE SEPTIEMBRE</v>
          </cell>
          <cell r="BE80" t="str">
            <v>2020701501000084E</v>
          </cell>
          <cell r="BF80">
            <v>30410064</v>
          </cell>
          <cell r="BH80" t="str">
            <v>https://community.secop.gov.co/Public/Tendering/ContractNoticePhases/View?PPI=CO1.PPI.6307338&amp;isFromPublicArea=True&amp;isModal=False</v>
          </cell>
          <cell r="BI80" t="str">
            <v>VIGENTE</v>
          </cell>
          <cell r="BK80" t="str">
            <v>https://community.secop.gov.co/Public/Tendering/ContractNoticePhases/View?PPI=CO1.PPI.6307338&amp;isFromPublicArea=True&amp;isModal=False</v>
          </cell>
        </row>
        <row r="81">
          <cell r="A81" t="str">
            <v>DTOR-CPS-080-N-2020</v>
          </cell>
          <cell r="B81" t="str">
            <v>2 NACIONAL</v>
          </cell>
          <cell r="C81" t="str">
            <v>DTOR-CPS-GN-080-20</v>
          </cell>
          <cell r="D81">
            <v>80</v>
          </cell>
          <cell r="E81" t="str">
            <v>YATE DUCUARA PEDRO FELIPE</v>
          </cell>
          <cell r="F81">
            <v>43900</v>
          </cell>
          <cell r="G81" t="str">
            <v>Prestación de servicios operativos y de apoyo a la gestión del Parque Nacional Natural Sierra de La Macarena en la implementación y seguimiento de la estrategia de uso, ocupación y tenencia ecológica, en el marco del proyecto Desarrollo Local Sostenible Unión Europea</v>
          </cell>
          <cell r="H81" t="str">
            <v>2 CONTRATACIÓN DIRECTA</v>
          </cell>
          <cell r="I81" t="str">
            <v>14 PRESTACIÓN DE SERVICIOS</v>
          </cell>
          <cell r="J81" t="str">
            <v>N/A</v>
          </cell>
          <cell r="K81" t="str">
            <v>21520-43020</v>
          </cell>
          <cell r="L81" t="str">
            <v>33220-59620</v>
          </cell>
          <cell r="N81">
            <v>43900</v>
          </cell>
          <cell r="P81">
            <v>1337498</v>
          </cell>
          <cell r="Q81">
            <v>10699984</v>
          </cell>
          <cell r="S81" t="str">
            <v>1 PERSONA NATURAL</v>
          </cell>
          <cell r="T81" t="str">
            <v>3 CÉDULA DE CIUDADANÍA</v>
          </cell>
          <cell r="U81">
            <v>1123861702</v>
          </cell>
          <cell r="V81" t="str">
            <v>N/A</v>
          </cell>
          <cell r="W81" t="str">
            <v>11 NO SE DILIGENCIA INFORMACIÓN PARA ESTE FORMULARIO EN ESTE PERÍODO DE REPORTE</v>
          </cell>
          <cell r="X81" t="str">
            <v>N/A</v>
          </cell>
          <cell r="Y81" t="str">
            <v>YATE DUCUARA PEDRO FELIPE</v>
          </cell>
          <cell r="Z81" t="str">
            <v>1 PÓLIZA</v>
          </cell>
          <cell r="AA81" t="str">
            <v>12 SEGUROS DEL ESTADO</v>
          </cell>
          <cell r="AB81" t="str">
            <v>2 CUMPLIMIENTO</v>
          </cell>
          <cell r="AC81">
            <v>43900</v>
          </cell>
          <cell r="AD81" t="str">
            <v>14-46-101040058</v>
          </cell>
          <cell r="AE81" t="str">
            <v>PNN Serranía de la Macarena</v>
          </cell>
          <cell r="AF81" t="str">
            <v>2 SUPERVISOR</v>
          </cell>
          <cell r="AG81" t="str">
            <v>3 CÉDULA DE CIUDADANÍA</v>
          </cell>
          <cell r="AH81">
            <v>51935189</v>
          </cell>
          <cell r="AI81" t="str">
            <v>OLGA LUCIA RUIZ MORALES</v>
          </cell>
          <cell r="AJ81">
            <v>285</v>
          </cell>
          <cell r="AK81" t="str">
            <v>3 NO PACTADOS</v>
          </cell>
          <cell r="AL81">
            <v>43900</v>
          </cell>
          <cell r="AM81">
            <v>43901</v>
          </cell>
          <cell r="AN81" t="str">
            <v>3 ADICIÓN EN VALOR y EN TIEMPO</v>
          </cell>
          <cell r="AO81">
            <v>1</v>
          </cell>
          <cell r="AP81">
            <v>2006247</v>
          </cell>
          <cell r="AQ81">
            <v>44102</v>
          </cell>
          <cell r="AR81">
            <v>45</v>
          </cell>
          <cell r="AS81">
            <v>44102</v>
          </cell>
          <cell r="AT81">
            <v>43900</v>
          </cell>
          <cell r="AU81">
            <v>44189</v>
          </cell>
          <cell r="AW81" t="str">
            <v>2. NO</v>
          </cell>
          <cell r="AZ81" t="str">
            <v>2. NO</v>
          </cell>
          <cell r="BA81">
            <v>0</v>
          </cell>
          <cell r="BD81" t="str">
            <v>SE REALIZA ADICION EN TIEMPO Y VALOR CON FECHA DEL 28 DE SEPTIEMBRE</v>
          </cell>
          <cell r="BE81" t="str">
            <v>2020701501000085E</v>
          </cell>
          <cell r="BF81">
            <v>12706231</v>
          </cell>
          <cell r="BH81" t="str">
            <v xml:space="preserve">https://community.secop.gov.co/Public/Tendering/ContractNoticePhases/View?PPI=CO1.PPI.6381494&amp;isFromPublicArea=True&amp;isModal=False
</v>
          </cell>
          <cell r="BI81" t="str">
            <v>VIGENTE</v>
          </cell>
          <cell r="BK81" t="str">
            <v xml:space="preserve">https://community.secop.gov.co/Public/Tendering/ContractNoticePhases/View?PPI=CO1.PPI.6381494&amp;isFromPublicArea=True&amp;isModal=False
</v>
          </cell>
        </row>
        <row r="82">
          <cell r="A82" t="str">
            <v>DTOR-CPS-081-N-2020</v>
          </cell>
          <cell r="B82" t="str">
            <v>2 NACIONAL</v>
          </cell>
          <cell r="C82" t="str">
            <v>DTOR-CPS-GN-081-20</v>
          </cell>
          <cell r="D82">
            <v>81</v>
          </cell>
          <cell r="E82" t="str">
            <v>CONTRERAS PARRA JOSE ALBEIRO</v>
          </cell>
          <cell r="F82">
            <v>43901</v>
          </cell>
          <cell r="G82" t="str">
            <v>Prestación de servicios profesionales y de apoyo a la gestión para el relacionamiento y manejo intercultural de las comunidades indígenas y campesinas que habitan y hacen uso del territorio del DNMI Cinaruco.</v>
          </cell>
          <cell r="H82" t="str">
            <v>2 CONTRATACIÓN DIRECTA</v>
          </cell>
          <cell r="I82" t="str">
            <v>14 PRESTACIÓN DE SERVICIOS</v>
          </cell>
          <cell r="J82" t="str">
            <v>N/A</v>
          </cell>
          <cell r="K82">
            <v>22520</v>
          </cell>
          <cell r="L82">
            <v>33620</v>
          </cell>
          <cell r="N82">
            <v>43901</v>
          </cell>
          <cell r="P82">
            <v>4823432</v>
          </cell>
          <cell r="Q82">
            <v>43410888</v>
          </cell>
          <cell r="S82" t="str">
            <v>1 PERSONA NATURAL</v>
          </cell>
          <cell r="T82" t="str">
            <v>3 CÉDULA DE CIUDADANÍA</v>
          </cell>
          <cell r="U82">
            <v>17549998</v>
          </cell>
          <cell r="V82" t="str">
            <v>N/A</v>
          </cell>
          <cell r="W82" t="str">
            <v>11 NO SE DILIGENCIA INFORMACIÓN PARA ESTE FORMULARIO EN ESTE PERÍODO DE REPORTE</v>
          </cell>
          <cell r="X82" t="str">
            <v>N/A</v>
          </cell>
          <cell r="Y82" t="str">
            <v>CONTRERAS PARRA JOSE ALBEIRO</v>
          </cell>
          <cell r="Z82" t="str">
            <v>1 PÓLIZA</v>
          </cell>
          <cell r="AA82" t="str">
            <v>12 SEGUROS DEL ESTADO</v>
          </cell>
          <cell r="AB82" t="str">
            <v>2 CUMPLIMIENTO</v>
          </cell>
          <cell r="AC82">
            <v>43901</v>
          </cell>
          <cell r="AD82" t="str">
            <v>14-46-101040106</v>
          </cell>
          <cell r="AE82" t="str">
            <v>DNMI Cinaruco</v>
          </cell>
          <cell r="AF82" t="str">
            <v>2 SUPERVISOR</v>
          </cell>
          <cell r="AG82" t="str">
            <v>3 CÉDULA DE CIUDADANÍA</v>
          </cell>
          <cell r="AH82">
            <v>12117611</v>
          </cell>
          <cell r="AI82" t="str">
            <v>MILTON ROJAS SUAREZ</v>
          </cell>
          <cell r="AJ82">
            <v>270</v>
          </cell>
          <cell r="AK82" t="str">
            <v>3 NO PACTADOS</v>
          </cell>
          <cell r="AL82">
            <v>43901</v>
          </cell>
          <cell r="AM82">
            <v>43901</v>
          </cell>
          <cell r="AN82" t="str">
            <v>4 NO SE HA ADICIONADO NI EN VALOR y EN TIEMPO</v>
          </cell>
          <cell r="AO82">
            <v>0</v>
          </cell>
          <cell r="AP82">
            <v>0</v>
          </cell>
          <cell r="AR82">
            <v>0</v>
          </cell>
          <cell r="AT82">
            <v>43901</v>
          </cell>
          <cell r="AU82">
            <v>44175</v>
          </cell>
          <cell r="AW82" t="str">
            <v>2. NO</v>
          </cell>
          <cell r="AZ82" t="str">
            <v>2. NO</v>
          </cell>
          <cell r="BA82">
            <v>0</v>
          </cell>
          <cell r="BE82" t="str">
            <v>2020701501000086E</v>
          </cell>
          <cell r="BF82">
            <v>43410888</v>
          </cell>
          <cell r="BH82" t="str">
            <v xml:space="preserve">https://community.secop.gov.co/Public/Tendering/ContractNoticePhases/View?PPI=CO1.PPI.6416532&amp;isFromPublicArea=True&amp;isModal=False
</v>
          </cell>
          <cell r="BI82" t="str">
            <v>VIGENTE</v>
          </cell>
          <cell r="BK82" t="str">
            <v xml:space="preserve">https://community.secop.gov.co/Public/Tendering/ContractNoticePhases/View?PPI=CO1.PPI.6416532&amp;isFromPublicArea=True&amp;isModal=False
</v>
          </cell>
        </row>
        <row r="83">
          <cell r="A83" t="str">
            <v>DTOR-CPS-082-N-2020</v>
          </cell>
          <cell r="B83" t="str">
            <v>2 NACIONAL</v>
          </cell>
          <cell r="C83" t="str">
            <v>DTOR-CPS-GN-082-20</v>
          </cell>
          <cell r="D83">
            <v>82</v>
          </cell>
          <cell r="E83" t="str">
            <v>SOGAMOSO ARIAS JIVER HERNEY</v>
          </cell>
          <cell r="F83">
            <v>43901</v>
          </cell>
          <cell r="G83" t="str">
            <v>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v>
          </cell>
          <cell r="H83" t="str">
            <v>2 CONTRATACIÓN DIRECTA</v>
          </cell>
          <cell r="I83" t="str">
            <v>14 PRESTACIÓN DE SERVICIOS</v>
          </cell>
          <cell r="J83" t="str">
            <v>N/A</v>
          </cell>
          <cell r="K83" t="str">
            <v>21120-44020</v>
          </cell>
          <cell r="L83" t="str">
            <v>33720-59220</v>
          </cell>
          <cell r="N83">
            <v>43901</v>
          </cell>
          <cell r="P83">
            <v>1337498</v>
          </cell>
          <cell r="Q83">
            <v>10699984</v>
          </cell>
          <cell r="S83" t="str">
            <v>1 PERSONA NATURAL</v>
          </cell>
          <cell r="T83" t="str">
            <v>3 CÉDULA DE CIUDADANÍA</v>
          </cell>
          <cell r="U83">
            <v>1120503942</v>
          </cell>
          <cell r="V83" t="str">
            <v>N/A</v>
          </cell>
          <cell r="W83" t="str">
            <v>11 NO SE DILIGENCIA INFORMACIÓN PARA ESTE FORMULARIO EN ESTE PERÍODO DE REPORTE</v>
          </cell>
          <cell r="X83" t="str">
            <v>N/A</v>
          </cell>
          <cell r="Y83" t="str">
            <v>SOGAMOSO ARIAS JIVER HERNEY</v>
          </cell>
          <cell r="Z83" t="str">
            <v>1 PÓLIZA</v>
          </cell>
          <cell r="AA83" t="str">
            <v>12 SEGUROS DEL ESTADO</v>
          </cell>
          <cell r="AB83" t="str">
            <v>2 CUMPLIMIENTO</v>
          </cell>
          <cell r="AC83">
            <v>43901</v>
          </cell>
          <cell r="AD83" t="str">
            <v>14-46-101040108</v>
          </cell>
          <cell r="AE83" t="str">
            <v>PNN TINIGUA</v>
          </cell>
          <cell r="AF83" t="str">
            <v>2 SUPERVISOR</v>
          </cell>
          <cell r="AG83" t="str">
            <v>3 CÉDULA DE CIUDADANÍA</v>
          </cell>
          <cell r="AH83">
            <v>93291822</v>
          </cell>
          <cell r="AI83" t="str">
            <v>QUERUBIN RODRIGUEZ PINILLA</v>
          </cell>
          <cell r="AJ83">
            <v>284</v>
          </cell>
          <cell r="AK83" t="str">
            <v>3 NO PACTADOS</v>
          </cell>
          <cell r="AL83">
            <v>43901</v>
          </cell>
          <cell r="AM83">
            <v>43901</v>
          </cell>
          <cell r="AN83" t="str">
            <v>3 ADICIÓN EN VALOR y EN TIEMPO</v>
          </cell>
          <cell r="AO83">
            <v>1</v>
          </cell>
          <cell r="AP83">
            <v>1961664</v>
          </cell>
          <cell r="AQ83">
            <v>44102</v>
          </cell>
          <cell r="AR83">
            <v>44</v>
          </cell>
          <cell r="AS83">
            <v>44102</v>
          </cell>
          <cell r="AT83">
            <v>43901</v>
          </cell>
          <cell r="AU83">
            <v>44189</v>
          </cell>
          <cell r="AW83" t="str">
            <v>2. NO</v>
          </cell>
          <cell r="AZ83" t="str">
            <v>2. NO</v>
          </cell>
          <cell r="BA83">
            <v>0</v>
          </cell>
          <cell r="BD83" t="str">
            <v>SE REALIZA ADICION EN TIEMPO Y VALOR CON FECHA DEL 28 DE SEPTIEMBRE</v>
          </cell>
          <cell r="BE83" t="str">
            <v>2020701501000087E</v>
          </cell>
          <cell r="BF83">
            <v>12661648</v>
          </cell>
          <cell r="BH83" t="str">
            <v xml:space="preserve">https://community.secop.gov.co/Public/Tendering/ContractNoticePhases/View?PPI=CO1.PPI.6434948&amp;isFromPublicArea=True&amp;isModal=False
</v>
          </cell>
          <cell r="BI83" t="str">
            <v>VIGENTE</v>
          </cell>
          <cell r="BK83" t="str">
            <v xml:space="preserve">https://community.secop.gov.co/Public/Tendering/ContractNoticePhases/View?PPI=CO1.PPI.6434948&amp;isFromPublicArea=True&amp;isModal=False
</v>
          </cell>
        </row>
        <row r="84">
          <cell r="A84" t="str">
            <v>DTOR-CPS-083-N-2020</v>
          </cell>
          <cell r="B84" t="str">
            <v>2 NACIONAL</v>
          </cell>
          <cell r="C84" t="str">
            <v>DTOR-CPS-GN-083-20</v>
          </cell>
          <cell r="D84">
            <v>83</v>
          </cell>
          <cell r="E84" t="str">
            <v>VALENCIA ORTIZ GISSET</v>
          </cell>
          <cell r="F84">
            <v>43901</v>
          </cell>
          <cell r="G84" t="str">
            <v>Prestación de servicios técnicos y de apoyo a la gestión en  el desarrollo de las diferentes actividades relacionadas con los procesos de apoyo de la Dirección Territorial Orinoquia.</v>
          </cell>
          <cell r="H84" t="str">
            <v>2 CONTRATACIÓN DIRECTA</v>
          </cell>
          <cell r="I84" t="str">
            <v>14 PRESTACIÓN DE SERVICIOS</v>
          </cell>
          <cell r="J84" t="str">
            <v>N/A</v>
          </cell>
          <cell r="K84">
            <v>22820</v>
          </cell>
          <cell r="L84">
            <v>33920</v>
          </cell>
          <cell r="N84">
            <v>43901</v>
          </cell>
          <cell r="P84">
            <v>2663850</v>
          </cell>
          <cell r="Q84">
            <v>23974650</v>
          </cell>
          <cell r="S84" t="str">
            <v>1 PERSONA NATURAL</v>
          </cell>
          <cell r="T84" t="str">
            <v>3 CÉDULA DE CIUDADANÍA</v>
          </cell>
          <cell r="U84">
            <v>52951723</v>
          </cell>
          <cell r="V84" t="str">
            <v>N/A</v>
          </cell>
          <cell r="W84" t="str">
            <v>11 NO SE DILIGENCIA INFORMACIÓN PARA ESTE FORMULARIO EN ESTE PERÍODO DE REPORTE</v>
          </cell>
          <cell r="X84" t="str">
            <v>N/A</v>
          </cell>
          <cell r="Y84" t="str">
            <v>VALENCIA ORTIZ GISSET</v>
          </cell>
          <cell r="Z84" t="str">
            <v>1 PÓLIZA</v>
          </cell>
          <cell r="AA84" t="str">
            <v>12 SEGUROS DEL ESTADO</v>
          </cell>
          <cell r="AB84" t="str">
            <v>2 CUMPLIMIENTO</v>
          </cell>
          <cell r="AC84">
            <v>43922</v>
          </cell>
          <cell r="AD84" t="str">
            <v>14-46-101040109</v>
          </cell>
          <cell r="AE84" t="str">
            <v>DTOR</v>
          </cell>
          <cell r="AF84" t="str">
            <v>2 SUPERVISOR</v>
          </cell>
          <cell r="AG84" t="str">
            <v>3 CÉDULA DE CIUDADANÍA</v>
          </cell>
          <cell r="AH84">
            <v>40403093</v>
          </cell>
          <cell r="AI84" t="str">
            <v>SANDRA LILIANA PINZÓN</v>
          </cell>
          <cell r="AJ84">
            <v>270</v>
          </cell>
          <cell r="AK84" t="str">
            <v>3 NO PACTADOS</v>
          </cell>
          <cell r="AL84">
            <v>43922</v>
          </cell>
          <cell r="AM84">
            <v>43922</v>
          </cell>
          <cell r="AN84" t="str">
            <v>4 NO SE HA ADICIONADO NI EN VALOR y EN TIEMPO</v>
          </cell>
          <cell r="AO84">
            <v>0</v>
          </cell>
          <cell r="AP84">
            <v>0</v>
          </cell>
          <cell r="AR84">
            <v>0</v>
          </cell>
          <cell r="AT84">
            <v>43922</v>
          </cell>
          <cell r="AU84">
            <v>44196</v>
          </cell>
          <cell r="AW84" t="str">
            <v>2. NO</v>
          </cell>
          <cell r="AZ84" t="str">
            <v>2. NO</v>
          </cell>
          <cell r="BA84">
            <v>0</v>
          </cell>
          <cell r="BE84" t="str">
            <v>2020701501000088E</v>
          </cell>
          <cell r="BF84">
            <v>23974650</v>
          </cell>
          <cell r="BH84" t="str">
            <v xml:space="preserve">https://community.secop.gov.co/Public/Tendering/ContractNoticePhases/View?PPI=CO1.PPI.6439097&amp;isFromPublicArea=True&amp;isModal=False
</v>
          </cell>
          <cell r="BI84" t="str">
            <v>VIGENTE</v>
          </cell>
          <cell r="BK84" t="str">
            <v xml:space="preserve">https://community.secop.gov.co/Public/Tendering/ContractNoticePhases/View?PPI=CO1.PPI.6439097&amp;isFromPublicArea=True&amp;isModal=False
</v>
          </cell>
        </row>
        <row r="85">
          <cell r="A85" t="str">
            <v>DTOR-CPS-084-N-2020</v>
          </cell>
          <cell r="B85" t="str">
            <v>2 NACIONAL</v>
          </cell>
          <cell r="C85" t="str">
            <v>DTOR-CPS-GN-084-20</v>
          </cell>
          <cell r="D85">
            <v>84</v>
          </cell>
          <cell r="E85" t="str">
            <v>MULATO ARRECHEA DUBERNEY</v>
          </cell>
          <cell r="F85">
            <v>43903</v>
          </cell>
          <cell r="G85" t="str">
            <v>Prestación de Servicios profesionales para orientar la gestión y ejecución de las acciones programadas para la prevención, vigilancia y seguimiento a las presiones naturales y antrópicas en el Distrito Nacional de Manejo Integrado Cinaruco.</v>
          </cell>
          <cell r="H85" t="str">
            <v>2 CONTRATACIÓN DIRECTA</v>
          </cell>
          <cell r="I85" t="str">
            <v>14 PRESTACIÓN DE SERVICIOS</v>
          </cell>
          <cell r="J85" t="str">
            <v>N/A</v>
          </cell>
          <cell r="K85">
            <v>23220</v>
          </cell>
          <cell r="L85">
            <v>34820</v>
          </cell>
          <cell r="N85">
            <v>43903</v>
          </cell>
          <cell r="P85">
            <v>6313510</v>
          </cell>
          <cell r="Q85">
            <v>44194570</v>
          </cell>
          <cell r="S85" t="str">
            <v>1 PERSONA NATURAL</v>
          </cell>
          <cell r="T85" t="str">
            <v>3 CÉDULA DE CIUDADANÍA</v>
          </cell>
          <cell r="U85">
            <v>96190517</v>
          </cell>
          <cell r="V85" t="str">
            <v>N/A</v>
          </cell>
          <cell r="W85" t="str">
            <v>11 NO SE DILIGENCIA INFORMACIÓN PARA ESTE FORMULARIO EN ESTE PERÍODO DE REPORTE</v>
          </cell>
          <cell r="X85" t="str">
            <v>N/A</v>
          </cell>
          <cell r="Y85" t="str">
            <v>MULATO ARRECHEA DUBERNEY</v>
          </cell>
          <cell r="Z85" t="str">
            <v>1 PÓLIZA</v>
          </cell>
          <cell r="AA85" t="str">
            <v>12 SEGUROS DEL ESTADO</v>
          </cell>
          <cell r="AB85" t="str">
            <v>2 CUMPLIMIENTO</v>
          </cell>
          <cell r="AC85">
            <v>43916</v>
          </cell>
          <cell r="AD85" t="str">
            <v>14-46-101040435</v>
          </cell>
          <cell r="AE85" t="str">
            <v>DNMI Cinaruco</v>
          </cell>
          <cell r="AF85" t="str">
            <v>2 SUPERVISOR</v>
          </cell>
          <cell r="AG85" t="str">
            <v>3 CÉDULA DE CIUDADANÍA</v>
          </cell>
          <cell r="AH85">
            <v>12117611</v>
          </cell>
          <cell r="AI85" t="str">
            <v>MILTON ROJAS SUAREZ</v>
          </cell>
          <cell r="AJ85">
            <v>210</v>
          </cell>
          <cell r="AK85" t="str">
            <v>3 NO PACTADOS</v>
          </cell>
          <cell r="AL85">
            <v>43922</v>
          </cell>
          <cell r="AM85">
            <v>43922</v>
          </cell>
          <cell r="AN85" t="str">
            <v>4 NO SE HA ADICIONADO NI EN VALOR y EN TIEMPO</v>
          </cell>
          <cell r="AO85">
            <v>0</v>
          </cell>
          <cell r="AP85">
            <v>0</v>
          </cell>
          <cell r="AR85">
            <v>0</v>
          </cell>
          <cell r="AT85">
            <v>43922</v>
          </cell>
          <cell r="AU85">
            <v>44135</v>
          </cell>
          <cell r="AW85" t="str">
            <v>2. NO</v>
          </cell>
          <cell r="AZ85" t="str">
            <v>2. NO</v>
          </cell>
          <cell r="BA85">
            <v>0</v>
          </cell>
          <cell r="BE85" t="str">
            <v>2020701501000089E</v>
          </cell>
          <cell r="BF85">
            <v>44194570</v>
          </cell>
          <cell r="BH85" t="str">
            <v xml:space="preserve">https://community.secop.gov.co/Public/Tendering/ContractNoticePhases/View?PPI=CO1.PPI.6485129&amp;isFromPublicArea=True&amp;isModal=False
</v>
          </cell>
          <cell r="BI85" t="str">
            <v>VIGENTE</v>
          </cell>
          <cell r="BK85" t="str">
            <v xml:space="preserve">https://community.secop.gov.co/Public/Tendering/ContractNoticePhases/View?PPI=CO1.PPI.6485129&amp;isFromPublicArea=True&amp;isModal=False
</v>
          </cell>
        </row>
        <row r="86">
          <cell r="A86" t="str">
            <v>DTOR-CPS-085-N-2020</v>
          </cell>
          <cell r="B86" t="str">
            <v>2 NACIONAL</v>
          </cell>
          <cell r="C86" t="str">
            <v>DTOR-CPS-GN-085-20</v>
          </cell>
          <cell r="D86">
            <v>85</v>
          </cell>
          <cell r="E86" t="str">
            <v>CASTAÑEDA GONZALEZ CIRO ALFONSO</v>
          </cell>
          <cell r="F86">
            <v>43903</v>
          </cell>
          <cell r="G86" t="str">
            <v>Prestar servicios de apoyo como auxiliar para la ejecución de los procesos de prevención y vigilancia de las presiones identificadas en el DNMI Cinaruco y priorizadas en la vigencia 2020.</v>
          </cell>
          <cell r="H86" t="str">
            <v>2 CONTRATACIÓN DIRECTA</v>
          </cell>
          <cell r="I86" t="str">
            <v>14 PRESTACIÓN DE SERVICIOS</v>
          </cell>
          <cell r="J86" t="str">
            <v>N/A</v>
          </cell>
          <cell r="K86">
            <v>23320</v>
          </cell>
          <cell r="L86">
            <v>34920</v>
          </cell>
          <cell r="N86">
            <v>43903</v>
          </cell>
          <cell r="P86">
            <v>1508029</v>
          </cell>
          <cell r="Q86">
            <v>10556203</v>
          </cell>
          <cell r="S86" t="str">
            <v>1 PERSONA NATURAL</v>
          </cell>
          <cell r="T86" t="str">
            <v>3 CÉDULA DE CIUDADANÍA</v>
          </cell>
          <cell r="U86">
            <v>6609918</v>
          </cell>
          <cell r="V86" t="str">
            <v>N/A</v>
          </cell>
          <cell r="W86" t="str">
            <v>11 NO SE DILIGENCIA INFORMACIÓN PARA ESTE FORMULARIO EN ESTE PERÍODO DE REPORTE</v>
          </cell>
          <cell r="X86" t="str">
            <v>N/A</v>
          </cell>
          <cell r="Y86" t="str">
            <v>CASTAÑEDA GONZALEZ CIRO ALFONSO</v>
          </cell>
          <cell r="Z86" t="str">
            <v>1 PÓLIZA</v>
          </cell>
          <cell r="AA86" t="str">
            <v>12 SEGUROS DEL ESTADO</v>
          </cell>
          <cell r="AB86" t="str">
            <v>2 CUMPLIMIENTO</v>
          </cell>
          <cell r="AC86">
            <v>43916</v>
          </cell>
          <cell r="AD86" t="str">
            <v>14-46-101040436</v>
          </cell>
          <cell r="AE86" t="str">
            <v>DNMI Cinaruco</v>
          </cell>
          <cell r="AF86" t="str">
            <v>2 SUPERVISOR</v>
          </cell>
          <cell r="AG86" t="str">
            <v>3 CÉDULA DE CIUDADANÍA</v>
          </cell>
          <cell r="AH86">
            <v>12117611</v>
          </cell>
          <cell r="AI86" t="str">
            <v>MILTON ROJAS SUAREZ</v>
          </cell>
          <cell r="AJ86">
            <v>210</v>
          </cell>
          <cell r="AK86" t="str">
            <v>3 NO PACTADOS</v>
          </cell>
          <cell r="AL86">
            <v>43922</v>
          </cell>
          <cell r="AM86">
            <v>43922</v>
          </cell>
          <cell r="AN86" t="str">
            <v>4 NO SE HA ADICIONADO NI EN VALOR y EN TIEMPO</v>
          </cell>
          <cell r="AO86">
            <v>0</v>
          </cell>
          <cell r="AP86">
            <v>0</v>
          </cell>
          <cell r="AR86">
            <v>0</v>
          </cell>
          <cell r="AT86">
            <v>43922</v>
          </cell>
          <cell r="AU86">
            <v>44135</v>
          </cell>
          <cell r="AW86" t="str">
            <v>2. NO</v>
          </cell>
          <cell r="AZ86" t="str">
            <v>2. NO</v>
          </cell>
          <cell r="BA86">
            <v>0</v>
          </cell>
          <cell r="BE86" t="str">
            <v>2020701501000090E</v>
          </cell>
          <cell r="BF86">
            <v>10556203</v>
          </cell>
          <cell r="BH86" t="str">
            <v xml:space="preserve">https://community.secop.gov.co/Public/Tendering/ContractNoticePhases/View?PPI=CO1.PPI.6481878&amp;isFromPublicArea=True&amp;isModal=False
</v>
          </cell>
          <cell r="BI86" t="str">
            <v>VIGENTE</v>
          </cell>
          <cell r="BK86" t="str">
            <v xml:space="preserve">https://community.secop.gov.co/Public/Tendering/ContractNoticePhases/View?PPI=CO1.PPI.6481878&amp;isFromPublicArea=True&amp;isModal=False
</v>
          </cell>
        </row>
        <row r="87">
          <cell r="A87" t="str">
            <v>DTOR-CPS-086-N-2020</v>
          </cell>
          <cell r="B87" t="str">
            <v>2 NACIONAL</v>
          </cell>
          <cell r="C87" t="str">
            <v>DTOR-CPS-GN-086-20</v>
          </cell>
          <cell r="D87">
            <v>86</v>
          </cell>
          <cell r="E87" t="str">
            <v>PARDO MUNARES LEIDY MARCELA</v>
          </cell>
          <cell r="F87">
            <v>43914</v>
          </cell>
          <cell r="G87" t="str">
            <v>Prestación de servicios profesionales y de apoyo a la gestión presupuestal en el área administrativa y financiera de la Dirección territorial Orinoquia</v>
          </cell>
          <cell r="H87" t="str">
            <v>2 CONTRATACIÓN DIRECTA</v>
          </cell>
          <cell r="I87" t="str">
            <v>14 PRESTACIÓN DE SERVICIOS</v>
          </cell>
          <cell r="J87" t="str">
            <v>N/A</v>
          </cell>
          <cell r="K87">
            <v>23520</v>
          </cell>
          <cell r="L87">
            <v>37320</v>
          </cell>
          <cell r="N87">
            <v>43914</v>
          </cell>
          <cell r="P87">
            <v>3156754</v>
          </cell>
          <cell r="Q87">
            <v>6313508</v>
          </cell>
          <cell r="S87" t="str">
            <v>1 PERSONA NATURAL</v>
          </cell>
          <cell r="T87" t="str">
            <v>3 CÉDULA DE CIUDADANÍA</v>
          </cell>
          <cell r="U87">
            <v>1121913409</v>
          </cell>
          <cell r="V87" t="str">
            <v>N/A</v>
          </cell>
          <cell r="W87" t="str">
            <v>11 NO SE DILIGENCIA INFORMACIÓN PARA ESTE FORMULARIO EN ESTE PERÍODO DE REPORTE</v>
          </cell>
          <cell r="X87" t="str">
            <v>N/A</v>
          </cell>
          <cell r="Y87" t="str">
            <v>PARDO MUNARES LEIDY MARCELA</v>
          </cell>
          <cell r="Z87" t="str">
            <v>1 PÓLIZA</v>
          </cell>
          <cell r="AA87" t="str">
            <v>12 SEGUROS DEL ESTADO</v>
          </cell>
          <cell r="AB87" t="str">
            <v>2 CUMPLIMIENTO</v>
          </cell>
          <cell r="AC87">
            <v>43922</v>
          </cell>
          <cell r="AD87" t="str">
            <v>14-46-101040437</v>
          </cell>
          <cell r="AE87" t="str">
            <v>DTOR</v>
          </cell>
          <cell r="AF87" t="str">
            <v>2 SUPERVISOR</v>
          </cell>
          <cell r="AG87" t="str">
            <v>3 CÉDULA DE CIUDADANÍA</v>
          </cell>
          <cell r="AH87">
            <v>40403093</v>
          </cell>
          <cell r="AI87" t="str">
            <v>SANDRA LILIANA PINZÓN</v>
          </cell>
          <cell r="AJ87">
            <v>60</v>
          </cell>
          <cell r="AK87" t="str">
            <v>3 NO PACTADOS</v>
          </cell>
          <cell r="AL87">
            <v>43922</v>
          </cell>
          <cell r="AM87">
            <v>43922</v>
          </cell>
          <cell r="AN87" t="str">
            <v>4 NO SE HA ADICIONADO NI EN VALOR y EN TIEMPO</v>
          </cell>
          <cell r="AO87">
            <v>0</v>
          </cell>
          <cell r="AP87">
            <v>0</v>
          </cell>
          <cell r="AR87">
            <v>0</v>
          </cell>
          <cell r="AT87">
            <v>43922</v>
          </cell>
          <cell r="AU87">
            <v>43982</v>
          </cell>
          <cell r="AW87" t="str">
            <v>2. NO</v>
          </cell>
          <cell r="AZ87" t="str">
            <v>2. NO</v>
          </cell>
          <cell r="BA87">
            <v>0</v>
          </cell>
          <cell r="BE87" t="str">
            <v>2020701501000091E</v>
          </cell>
          <cell r="BF87">
            <v>6313508</v>
          </cell>
          <cell r="BH87" t="str">
            <v xml:space="preserve">https://community.secop.gov.co/Public/Tendering/ContractNoticePhases/View?PPI=CO1.PPI.6627553&amp;isFromPublicArea=True&amp;isModal=False
</v>
          </cell>
          <cell r="BI87" t="str">
            <v>VIGENTE</v>
          </cell>
          <cell r="BK87" t="str">
            <v xml:space="preserve">https://community.secop.gov.co/Public/Tendering/ContractNoticePhases/View?PPI=CO1.PPI.6627553&amp;isFromPublicArea=True&amp;isModal=False
</v>
          </cell>
        </row>
        <row r="88">
          <cell r="A88" t="str">
            <v>DTOR-CPS-087-N-2020</v>
          </cell>
          <cell r="B88" t="str">
            <v>2 NACIONAL</v>
          </cell>
          <cell r="C88" t="str">
            <v>DTOR-CPS-GN-087-20</v>
          </cell>
          <cell r="D88">
            <v>87</v>
          </cell>
          <cell r="E88" t="str">
            <v>GALEANO GONZALEZ PABLO ALONSO</v>
          </cell>
          <cell r="F88">
            <v>44000</v>
          </cell>
          <cell r="G88" t="str">
            <v>Prestación de servicios técnicos y de apoyo a la gestión para la implementación del Plan de Comunicación y Educación Ambiental - PCE, apoyando los procesos de formación, divulgación e interpretación de patrimonio en las comunidades aledañas al PNN EL Tuparro</v>
          </cell>
          <cell r="H88" t="str">
            <v>2 CONTRATACIÓN DIRECTA</v>
          </cell>
          <cell r="I88" t="str">
            <v>14 PRESTACIÓN DE SERVICIOS</v>
          </cell>
          <cell r="J88" t="str">
            <v>N/A</v>
          </cell>
          <cell r="K88">
            <v>33820</v>
          </cell>
          <cell r="L88">
            <v>47120</v>
          </cell>
          <cell r="N88">
            <v>44000</v>
          </cell>
          <cell r="P88">
            <v>2206872</v>
          </cell>
          <cell r="Q88">
            <v>13241232</v>
          </cell>
          <cell r="S88" t="str">
            <v>1 PERSONA NATURAL</v>
          </cell>
          <cell r="T88" t="str">
            <v>3 CÉDULA DE CIUDADANÍA</v>
          </cell>
          <cell r="U88">
            <v>1127386985</v>
          </cell>
          <cell r="V88" t="str">
            <v>N/A</v>
          </cell>
          <cell r="W88" t="str">
            <v>11 NO SE DILIGENCIA INFORMACIÓN PARA ESTE FORMULARIO EN ESTE PERÍODO DE REPORTE</v>
          </cell>
          <cell r="X88" t="str">
            <v>N/A</v>
          </cell>
          <cell r="Y88" t="str">
            <v>GALEANO GONZALEZ PABLO ALONSO</v>
          </cell>
          <cell r="Z88" t="str">
            <v>1 PÓLIZA</v>
          </cell>
          <cell r="AA88" t="str">
            <v>14 ASEGURADORA SOLIDARIA</v>
          </cell>
          <cell r="AB88" t="str">
            <v>2 CUMPLIMIENTO</v>
          </cell>
          <cell r="AC88">
            <v>44001</v>
          </cell>
          <cell r="AD88" t="str">
            <v>340-47-994000039685</v>
          </cell>
          <cell r="AE88" t="str">
            <v>PNN Tuparro</v>
          </cell>
          <cell r="AF88" t="str">
            <v>2 SUPERVISOR</v>
          </cell>
          <cell r="AG88" t="str">
            <v>3 CÉDULA DE CIUDADANÍA</v>
          </cell>
          <cell r="AH88">
            <v>80435324</v>
          </cell>
          <cell r="AI88" t="str">
            <v>HENRY PINZON BENAVIDES</v>
          </cell>
          <cell r="AJ88">
            <v>180</v>
          </cell>
          <cell r="AK88" t="str">
            <v>3 NO PACTADOS</v>
          </cell>
          <cell r="AL88">
            <v>44001</v>
          </cell>
          <cell r="AM88">
            <v>44001</v>
          </cell>
          <cell r="AN88" t="str">
            <v>4 NO SE HA ADICIONADO NI EN VALOR y EN TIEMPO</v>
          </cell>
          <cell r="AO88">
            <v>0</v>
          </cell>
          <cell r="AP88">
            <v>0</v>
          </cell>
          <cell r="AR88">
            <v>0</v>
          </cell>
          <cell r="AT88">
            <v>44001</v>
          </cell>
          <cell r="AU88">
            <v>44183</v>
          </cell>
          <cell r="AW88" t="str">
            <v>2. NO</v>
          </cell>
          <cell r="AZ88" t="str">
            <v>2. NO</v>
          </cell>
          <cell r="BA88">
            <v>0</v>
          </cell>
          <cell r="BE88" t="str">
            <v>2020701501000097E</v>
          </cell>
          <cell r="BF88">
            <v>13241232</v>
          </cell>
          <cell r="BH88" t="str">
            <v>https://community.secop.gov.co/Public/Tendering/ContractNoticePhases/View?PPI=CO1.PPI.8488326&amp;isFromPublicArea=True&amp;isModal=False</v>
          </cell>
          <cell r="BI88" t="str">
            <v>VIGENTE</v>
          </cell>
          <cell r="BK88" t="str">
            <v>https://community.secop.gov.co/Public/Tendering/ContractNoticePhases/View?PPI=CO1.PPI.8488326&amp;isFromPublicArea=True&amp;isModal=False</v>
          </cell>
        </row>
        <row r="89">
          <cell r="A89" t="str">
            <v>DTOR-CPS-088-N-2020</v>
          </cell>
          <cell r="B89" t="str">
            <v>2 NACIONAL</v>
          </cell>
          <cell r="C89" t="str">
            <v>DTOR-CPS-GN-088-20</v>
          </cell>
          <cell r="D89">
            <v>88</v>
          </cell>
          <cell r="E89" t="str">
            <v>ECHENIQUE CABRIA DARCY MILENA</v>
          </cell>
          <cell r="F89">
            <v>44020</v>
          </cell>
          <cell r="G89" t="str">
            <v>Prestación de servicios técnicos y de apoyo a la gestión para la implementación de la Estrategia de Prevención, Control y Vigilancia para mitigar las presiones que se presentan al interior del Parque Nacional Natural El Tuparro.</v>
          </cell>
          <cell r="H89" t="str">
            <v>2 CONTRATACIÓN DIRECTA</v>
          </cell>
          <cell r="I89" t="str">
            <v>14 PRESTACIÓN DE SERVICIOS</v>
          </cell>
          <cell r="J89" t="str">
            <v>N/A</v>
          </cell>
          <cell r="K89">
            <v>33920</v>
          </cell>
          <cell r="L89">
            <v>49520</v>
          </cell>
          <cell r="N89">
            <v>44020</v>
          </cell>
          <cell r="P89">
            <v>2663850</v>
          </cell>
          <cell r="Q89">
            <v>12875275</v>
          </cell>
          <cell r="S89" t="str">
            <v>1 PERSONA NATURAL</v>
          </cell>
          <cell r="T89" t="str">
            <v>3 CÉDULA DE CIUDADANÍA</v>
          </cell>
          <cell r="U89">
            <v>1127383824</v>
          </cell>
          <cell r="V89" t="str">
            <v>N/A</v>
          </cell>
          <cell r="W89" t="str">
            <v>11 NO SE DILIGENCIA INFORMACIÓN PARA ESTE FORMULARIO EN ESTE PERÍODO DE REPORTE</v>
          </cell>
          <cell r="X89" t="str">
            <v>N/A</v>
          </cell>
          <cell r="Y89" t="str">
            <v>ECHENIQUE CABRIA DARCY MILENA</v>
          </cell>
          <cell r="Z89" t="str">
            <v>1 PÓLIZA</v>
          </cell>
          <cell r="AA89" t="str">
            <v>14 ASEGURADORA SOLIDARIA</v>
          </cell>
          <cell r="AB89" t="str">
            <v>2 CUMPLIMIENTO</v>
          </cell>
          <cell r="AC89">
            <v>44043</v>
          </cell>
          <cell r="AD89" t="str">
            <v>340-47-994000039813</v>
          </cell>
          <cell r="AE89" t="str">
            <v>PNN Tuparro</v>
          </cell>
          <cell r="AF89" t="str">
            <v>2 SUPERVISOR</v>
          </cell>
          <cell r="AG89" t="str">
            <v>3 CÉDULA DE CIUDADANÍA</v>
          </cell>
          <cell r="AH89">
            <v>80435324</v>
          </cell>
          <cell r="AI89" t="str">
            <v>HENRY PINZON BENAVIDES</v>
          </cell>
          <cell r="AJ89">
            <v>145</v>
          </cell>
          <cell r="AK89" t="str">
            <v>3 NO PACTADOS</v>
          </cell>
          <cell r="AL89">
            <v>44046</v>
          </cell>
          <cell r="AN89" t="str">
            <v>4 NO SE HA ADICIONADO NI EN VALOR y EN TIEMPO</v>
          </cell>
          <cell r="AO89">
            <v>0</v>
          </cell>
          <cell r="AP89">
            <v>0</v>
          </cell>
          <cell r="AR89">
            <v>0</v>
          </cell>
          <cell r="AT89">
            <v>44046</v>
          </cell>
          <cell r="AU89">
            <v>44192</v>
          </cell>
          <cell r="AW89" t="str">
            <v>2. NO</v>
          </cell>
          <cell r="AZ89" t="str">
            <v>2. NO</v>
          </cell>
          <cell r="BA89">
            <v>0</v>
          </cell>
          <cell r="BD89" t="str">
            <v>Contrato se suscribe en Julio e inicia en Agosto</v>
          </cell>
          <cell r="BE89" t="str">
            <v>2020701501000091E</v>
          </cell>
          <cell r="BF89">
            <v>12875275</v>
          </cell>
          <cell r="BH89" t="str">
            <v>https://community.secop.gov.co/Public/Tendering/ContractNoticePhases/View?PPI=CO1.PPI.8930191&amp;isFromPublicArea=True&amp;isModal=False</v>
          </cell>
          <cell r="BI89" t="str">
            <v>VIGENTE</v>
          </cell>
          <cell r="BK89" t="str">
            <v>https://community.secop.gov.co/Public/Tendering/ContractNoticePhases/View?PPI=CO1.PPI.8930191&amp;isFromPublicArea=True&amp;isModal=False</v>
          </cell>
        </row>
        <row r="90">
          <cell r="A90" t="str">
            <v>DTOR-CPS-089-N-2020</v>
          </cell>
          <cell r="B90" t="str">
            <v>2 NACIONAL</v>
          </cell>
          <cell r="C90" t="str">
            <v>DTOR-CPS-GN-089-20</v>
          </cell>
          <cell r="D90">
            <v>89</v>
          </cell>
          <cell r="E90" t="str">
            <v>HIDALGO PINEDA MARÍA ALEJANDRA</v>
          </cell>
          <cell r="F90">
            <v>44026</v>
          </cell>
          <cell r="G90" t="str">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ell>
          <cell r="H90" t="str">
            <v>2 CONTRATACIÓN DIRECTA</v>
          </cell>
          <cell r="I90" t="str">
            <v>14 PRESTACIÓN DE SERVICIOS</v>
          </cell>
          <cell r="J90" t="str">
            <v>N/A</v>
          </cell>
          <cell r="K90">
            <v>35720</v>
          </cell>
          <cell r="L90">
            <v>50220</v>
          </cell>
          <cell r="N90">
            <v>44027</v>
          </cell>
          <cell r="P90">
            <v>3852124</v>
          </cell>
          <cell r="Q90">
            <v>4879356</v>
          </cell>
          <cell r="S90" t="str">
            <v>1 PERSONA NATURAL</v>
          </cell>
          <cell r="T90" t="str">
            <v>3 CÉDULA DE CIUDADANÍA</v>
          </cell>
          <cell r="U90">
            <v>1069490668</v>
          </cell>
          <cell r="V90" t="str">
            <v>N/A</v>
          </cell>
          <cell r="W90" t="str">
            <v>11 NO SE DILIGENCIA INFORMACIÓN PARA ESTE FORMULARIO EN ESTE PERÍODO DE REPORTE</v>
          </cell>
          <cell r="X90" t="str">
            <v>N/A</v>
          </cell>
          <cell r="Y90" t="str">
            <v>HIDALGO PINEDA MARÍA ALEJANDRA</v>
          </cell>
          <cell r="Z90" t="str">
            <v>1 PÓLIZA</v>
          </cell>
          <cell r="AA90" t="str">
            <v>12 SEGUROS DEL ESTADO</v>
          </cell>
          <cell r="AB90" t="str">
            <v>2 CUMPLIMIENTO</v>
          </cell>
          <cell r="AC90">
            <v>44027</v>
          </cell>
          <cell r="AD90" t="str">
            <v>340-47-994000039757</v>
          </cell>
          <cell r="AE90" t="str">
            <v>PNN Tuparro</v>
          </cell>
          <cell r="AF90" t="str">
            <v>2 SUPERVISOR</v>
          </cell>
          <cell r="AG90" t="str">
            <v>3 CÉDULA DE CIUDADANÍA</v>
          </cell>
          <cell r="AH90">
            <v>80435324</v>
          </cell>
          <cell r="AI90" t="str">
            <v>HENRY PINZON BENAVIDES</v>
          </cell>
          <cell r="AJ90">
            <v>38</v>
          </cell>
          <cell r="AK90" t="str">
            <v>3 NO PACTADOS</v>
          </cell>
          <cell r="AL90">
            <v>44028</v>
          </cell>
          <cell r="AM90">
            <v>44027</v>
          </cell>
          <cell r="AN90" t="str">
            <v>4 NO SE HA ADICIONADO NI EN VALOR y EN TIEMPO</v>
          </cell>
          <cell r="AO90">
            <v>0</v>
          </cell>
          <cell r="AP90">
            <v>0</v>
          </cell>
          <cell r="AR90">
            <v>0</v>
          </cell>
          <cell r="AT90">
            <v>44028</v>
          </cell>
          <cell r="AU90">
            <v>44066</v>
          </cell>
          <cell r="AW90" t="str">
            <v>2. NO</v>
          </cell>
          <cell r="AZ90" t="str">
            <v>2. NO</v>
          </cell>
          <cell r="BA90">
            <v>0</v>
          </cell>
          <cell r="BE90" t="str">
            <v>2020701501000097E</v>
          </cell>
          <cell r="BF90">
            <v>4879356</v>
          </cell>
          <cell r="BH90" t="str">
            <v>https://community.secop.gov.co/Public/Tendering/ContractNoticePhases/View?PPI=CO1.PPI.9072686&amp;isFromPublicArea=True&amp;isModal=False</v>
          </cell>
          <cell r="BI90" t="str">
            <v>VIGENTE</v>
          </cell>
          <cell r="BK90" t="str">
            <v>https://community.secop.gov.co/Public/Tendering/ContractNoticePhases/View?PPI=CO1.PPI.9072686&amp;isFromPublicArea=True&amp;isModal=False</v>
          </cell>
        </row>
        <row r="91">
          <cell r="A91" t="str">
            <v>DTOR-CPS-090-N-2020</v>
          </cell>
          <cell r="B91" t="str">
            <v>2 NACIONAL</v>
          </cell>
          <cell r="C91" t="str">
            <v>DTOR-CPS-GN-090-20</v>
          </cell>
          <cell r="D91">
            <v>90</v>
          </cell>
          <cell r="E91" t="str">
            <v>VELASQUEZ GARCIA LEYDY PAOLA</v>
          </cell>
          <cell r="F91">
            <v>44048</v>
          </cell>
          <cell r="G91" t="str">
            <v>Prestación de servicios profesionales en el área administrativa y financiera, para la adecuado manejo y registro de la información contable de la Dirección territorial Orinoquia.</v>
          </cell>
          <cell r="H91" t="str">
            <v>2 CONTRATACIÓN DIRECTA</v>
          </cell>
          <cell r="I91" t="str">
            <v>14 PRESTACIÓN DE SERVICIOS</v>
          </cell>
          <cell r="J91" t="str">
            <v>N/A</v>
          </cell>
          <cell r="K91" t="str">
            <v>22720-27520</v>
          </cell>
          <cell r="L91">
            <v>52320</v>
          </cell>
          <cell r="N91">
            <v>44048</v>
          </cell>
          <cell r="P91">
            <v>4426079</v>
          </cell>
          <cell r="Q91">
            <v>58011139</v>
          </cell>
          <cell r="S91" t="str">
            <v>1 PERSONA NATURAL</v>
          </cell>
          <cell r="T91" t="str">
            <v>3 CÉDULA DE CIUDADANÍA</v>
          </cell>
          <cell r="U91">
            <v>1121860475</v>
          </cell>
          <cell r="V91" t="str">
            <v>N/A</v>
          </cell>
          <cell r="W91" t="str">
            <v>11 NO SE DILIGENCIA INFORMACIÓN PARA ESTE FORMULARIO EN ESTE PERÍODO DE REPORTE</v>
          </cell>
          <cell r="X91" t="str">
            <v>N/A</v>
          </cell>
          <cell r="Y91" t="str">
            <v>VELASQUEZ GARCIA LEYDY PAOLA</v>
          </cell>
          <cell r="Z91" t="str">
            <v>1 PÓLIZA</v>
          </cell>
          <cell r="AA91" t="str">
            <v>14 ASEGURADORA SOLIDARIA</v>
          </cell>
          <cell r="AB91" t="str">
            <v>2 CUMPLIMIENTO</v>
          </cell>
          <cell r="AC91">
            <v>44048</v>
          </cell>
          <cell r="AD91" t="str">
            <v>340-47-994000039836</v>
          </cell>
          <cell r="AE91" t="str">
            <v>DTOR</v>
          </cell>
          <cell r="AF91" t="str">
            <v>2 SUPERVISOR</v>
          </cell>
          <cell r="AG91" t="str">
            <v>3 CÉDULA DE CIUDADANÍA</v>
          </cell>
          <cell r="AH91">
            <v>40403093</v>
          </cell>
          <cell r="AI91" t="str">
            <v>SANDRA LILIANA PINZÓN</v>
          </cell>
          <cell r="AJ91">
            <v>386</v>
          </cell>
          <cell r="AK91" t="str">
            <v>3 NO PACTADOS</v>
          </cell>
          <cell r="AL91">
            <v>44048</v>
          </cell>
          <cell r="AM91">
            <v>44049</v>
          </cell>
          <cell r="AN91" t="str">
            <v>4 NO SE HA ADICIONADO NI EN VALOR y EN TIEMPO</v>
          </cell>
          <cell r="AO91">
            <v>0</v>
          </cell>
          <cell r="AP91">
            <v>0</v>
          </cell>
          <cell r="AR91">
            <v>0</v>
          </cell>
          <cell r="AT91">
            <v>44048</v>
          </cell>
          <cell r="AU91">
            <v>44438</v>
          </cell>
          <cell r="AW91" t="str">
            <v>2. NO</v>
          </cell>
          <cell r="AZ91" t="str">
            <v>2. NO</v>
          </cell>
          <cell r="BA91">
            <v>0</v>
          </cell>
          <cell r="BD91" t="str">
            <v>CONTRATO VIGENCIAS FUTURAS VALOR 2020 21.540.251 VALOR 2021 36.470.888</v>
          </cell>
          <cell r="BE91" t="str">
            <v>2020701501000099E</v>
          </cell>
          <cell r="BF91">
            <v>58011139</v>
          </cell>
          <cell r="BH91" t="str">
            <v>https://community.secop.gov.co/Public/Tendering/ContractNoticePhases/View?PPI=CO1.PPI.9645336&amp;isFromPublicArea=True&amp;isModal=False</v>
          </cell>
          <cell r="BK91" t="str">
            <v>https://community.secop.gov.co/Public/Tendering/ContractNoticePhases/View?PPI=CO1.PPI.9645336&amp;isFromPublicArea=True&amp;isModal=False</v>
          </cell>
        </row>
        <row r="92">
          <cell r="A92" t="str">
            <v>DTOR-CPS-091-N-2020</v>
          </cell>
          <cell r="B92" t="str">
            <v>2 NACIONAL</v>
          </cell>
          <cell r="C92" t="str">
            <v>DTOR-CPS-GN-091-20</v>
          </cell>
          <cell r="D92">
            <v>91</v>
          </cell>
          <cell r="E92" t="str">
            <v>ALVEAR OTALORA LEONARDO</v>
          </cell>
          <cell r="F92">
            <v>44097</v>
          </cell>
          <cell r="G92" t="str">
            <v>Prestación de servicios profesionales y de apoyo a la gestión para la orientación y estructuración de una propuesta de emprendimiento productivo comunitario de procesos de meliponicultura y apicultura, en el marco del indicador 5 del apoyo presupuestario Desarrollo Local Sostenible de la Unión Europea</v>
          </cell>
          <cell r="H92" t="str">
            <v>2 CONTRATACIÓN DIRECTA</v>
          </cell>
          <cell r="I92" t="str">
            <v>14 PRESTACIÓN DE SERVICIOS</v>
          </cell>
          <cell r="J92" t="str">
            <v>N/A</v>
          </cell>
          <cell r="K92">
            <v>42820</v>
          </cell>
          <cell r="L92">
            <v>57320</v>
          </cell>
          <cell r="N92">
            <v>44097</v>
          </cell>
          <cell r="P92">
            <v>3156754</v>
          </cell>
          <cell r="Q92">
            <v>10312063</v>
          </cell>
          <cell r="S92" t="str">
            <v>1 PERSONA NATURAL</v>
          </cell>
          <cell r="T92" t="str">
            <v>3 CÉDULA DE CIUDADANÍA</v>
          </cell>
          <cell r="U92">
            <v>1075232372</v>
          </cell>
          <cell r="V92" t="str">
            <v>N/A</v>
          </cell>
          <cell r="W92" t="str">
            <v>11 NO SE DILIGENCIA INFORMACIÓN PARA ESTE FORMULARIO EN ESTE PERÍODO DE REPORTE</v>
          </cell>
          <cell r="X92" t="str">
            <v>N/A</v>
          </cell>
          <cell r="Y92" t="str">
            <v>ALVEAR OTALORA LEONARDO</v>
          </cell>
          <cell r="Z92" t="str">
            <v>1 PÓLIZA</v>
          </cell>
          <cell r="AA92" t="str">
            <v>8 MUNDIAL SEGUROS</v>
          </cell>
          <cell r="AB92" t="str">
            <v>2 CUMPLIMIENTO</v>
          </cell>
          <cell r="AC92">
            <v>44097</v>
          </cell>
          <cell r="AD92">
            <v>1000030398</v>
          </cell>
          <cell r="AE92" t="str">
            <v>PNN Cordillera de los Picachos</v>
          </cell>
          <cell r="AF92" t="str">
            <v>2 SUPERVISOR</v>
          </cell>
          <cell r="AG92" t="str">
            <v>3 CÉDULA DE CIUDADANÍA</v>
          </cell>
          <cell r="AH92">
            <v>52423663</v>
          </cell>
          <cell r="AI92" t="str">
            <v>LUZ ADRIANA MALAVER ROJAS</v>
          </cell>
          <cell r="AJ92">
            <v>98</v>
          </cell>
          <cell r="AK92" t="str">
            <v>3 NO PACTADOS</v>
          </cell>
          <cell r="AL92">
            <v>44097</v>
          </cell>
          <cell r="AN92" t="str">
            <v>4 NO SE HA ADICIONADO NI EN VALOR y EN TIEMPO</v>
          </cell>
          <cell r="AO92">
            <v>0</v>
          </cell>
          <cell r="AP92">
            <v>0</v>
          </cell>
          <cell r="AR92">
            <v>0</v>
          </cell>
          <cell r="AT92">
            <v>44097</v>
          </cell>
          <cell r="AU92">
            <v>44195</v>
          </cell>
          <cell r="AW92" t="str">
            <v>2. NO</v>
          </cell>
          <cell r="AZ92" t="str">
            <v>2. NO</v>
          </cell>
          <cell r="BA92">
            <v>0</v>
          </cell>
          <cell r="BE92" t="str">
            <v>2020718550100001E</v>
          </cell>
          <cell r="BF92">
            <v>10312063</v>
          </cell>
          <cell r="BH92" t="str">
            <v xml:space="preserve">https://community.secop.gov.co/Public/Tendering/ContractNoticePhases/View?PPI=CO1.PPI.10417044&amp;isFromPublicArea=True&amp;isModal=False
</v>
          </cell>
          <cell r="BK92" t="str">
            <v xml:space="preserve">https://community.secop.gov.co/Public/Tendering/ContractNoticePhases/View?PPI=CO1.PPI.10417044&amp;isFromPublicArea=True&amp;isModal=False
</v>
          </cell>
        </row>
        <row r="93">
          <cell r="A93" t="str">
            <v>DTOR-CPS-092-N-2020</v>
          </cell>
          <cell r="B93" t="str">
            <v>2 NACIONAL</v>
          </cell>
          <cell r="C93" t="str">
            <v>DTOR-CPS-GN-092-20</v>
          </cell>
          <cell r="D93">
            <v>92</v>
          </cell>
          <cell r="E93" t="str">
            <v>ARIAS ORTIZ ANGELA PILAR</v>
          </cell>
          <cell r="F93">
            <v>44104</v>
          </cell>
          <cell r="G93" t="str">
            <v>Prestación de servicios profesionales y de apoyo a la gestión para la concertación y fortalecimiento de los acuerdos de restauración ecológica, iniciativas de emprendimientos sostenibles en el marco de los indicadores 4 y 5 del Programa DLS la UE para la resolución de conflictos en áreas priorizadas para el Parque Sierra de la Macarena y su zona de influencia en el sector de manejo Norte específicamente en el municipio de San Juan de Arama</v>
          </cell>
          <cell r="H93" t="str">
            <v>2 CONTRATACIÓN DIRECTA</v>
          </cell>
          <cell r="I93" t="str">
            <v>14 PRESTACIÓN DE SERVICIOS</v>
          </cell>
          <cell r="J93" t="str">
            <v>N/A</v>
          </cell>
          <cell r="K93">
            <v>42320</v>
          </cell>
          <cell r="L93">
            <v>60220</v>
          </cell>
          <cell r="N93">
            <v>44104</v>
          </cell>
          <cell r="P93">
            <v>4426079</v>
          </cell>
          <cell r="Q93">
            <v>13425773</v>
          </cell>
          <cell r="S93" t="str">
            <v>1 PERSONA NATURAL</v>
          </cell>
          <cell r="T93" t="str">
            <v>3 CÉDULA DE CIUDADANÍA</v>
          </cell>
          <cell r="U93">
            <v>52534500</v>
          </cell>
          <cell r="V93" t="str">
            <v>N/A</v>
          </cell>
          <cell r="W93" t="str">
            <v>11 NO SE DILIGENCIA INFORMACIÓN PARA ESTE FORMULARIO EN ESTE PERÍODO DE REPORTE</v>
          </cell>
          <cell r="X93" t="str">
            <v>N/A</v>
          </cell>
          <cell r="Y93" t="str">
            <v>ARIAS ORTIZ ANGELA PILAR</v>
          </cell>
          <cell r="Z93" t="str">
            <v>1 PÓLIZA</v>
          </cell>
          <cell r="AA93" t="str">
            <v>14 ASEGURADORA SOLIDARIA</v>
          </cell>
          <cell r="AB93" t="str">
            <v>2 CUMPLIMIENTO</v>
          </cell>
          <cell r="AC93">
            <v>44104</v>
          </cell>
          <cell r="AD93" t="str">
            <v>340-47-994000040004</v>
          </cell>
          <cell r="AE93" t="str">
            <v>PNN Serranía de la Macarena</v>
          </cell>
          <cell r="AF93" t="str">
            <v>2 SUPERVISOR</v>
          </cell>
          <cell r="AG93" t="str">
            <v>3 CÉDULA DE CIUDADANÍA</v>
          </cell>
          <cell r="AH93">
            <v>34658903</v>
          </cell>
          <cell r="AI93" t="str">
            <v>LISBETH LILIANA PORTILLA ANAYA</v>
          </cell>
          <cell r="AJ93">
            <v>91</v>
          </cell>
          <cell r="AK93" t="str">
            <v>3 NO PACTADOS</v>
          </cell>
          <cell r="AL93">
            <v>44104</v>
          </cell>
          <cell r="AN93" t="str">
            <v>4 NO SE HA ADICIONADO NI EN VALOR y EN TIEMPO</v>
          </cell>
          <cell r="AO93">
            <v>0</v>
          </cell>
          <cell r="AP93">
            <v>0</v>
          </cell>
          <cell r="AR93">
            <v>0</v>
          </cell>
          <cell r="AT93">
            <v>44104</v>
          </cell>
          <cell r="AU93">
            <v>44195</v>
          </cell>
          <cell r="AW93" t="str">
            <v>2. NO</v>
          </cell>
          <cell r="AZ93" t="str">
            <v>2. NO</v>
          </cell>
          <cell r="BA93">
            <v>0</v>
          </cell>
          <cell r="BE93" t="str">
            <v>2020717040100002E</v>
          </cell>
          <cell r="BF93">
            <v>13425773</v>
          </cell>
          <cell r="BH93" t="str">
            <v xml:space="preserve">https://community.secop.gov.co/Public/Tendering/ContractNoticePhases/View?PPI=CO1.PPI.10505317&amp;isFromPublicArea=True&amp;isModal=False
</v>
          </cell>
          <cell r="BK93" t="str">
            <v xml:space="preserve">https://community.secop.gov.co/Public/Tendering/ContractNoticePhases/View?PPI=CO1.PPI.10505317&amp;isFromPublicArea=True&amp;isModal=False
</v>
          </cell>
        </row>
        <row r="94">
          <cell r="A94" t="str">
            <v>DTOR-CPS-093-N-2020</v>
          </cell>
          <cell r="B94" t="str">
            <v>2 NACIONAL</v>
          </cell>
          <cell r="C94" t="str">
            <v>DTOR-CPS-GN-093-20</v>
          </cell>
          <cell r="D94">
            <v>93</v>
          </cell>
          <cell r="E94" t="str">
            <v>LINARES RODRIGUEZ BARBARA IVONNE</v>
          </cell>
          <cell r="F94">
            <v>44104</v>
          </cell>
          <cell r="G94" t="str">
            <v>Prestación de servicios profesionales y de apoyo a la gestión para la concertación y fortalecimiento de los acuerdos de restauración ecológica, iniciativas de emprendimientos en el marco de la apuesta para la resolución de conflictos en áreas priorizadas, en el marco de lo indicadores 4 y 5 del DLS de la UE, para el Parque Sierra de la Macarena y su zona de influencia en el sector de manejo Norte específicamente en el municipio de Mesetas - Meta</v>
          </cell>
          <cell r="H94" t="str">
            <v>2 CONTRATACIÓN DIRECTA</v>
          </cell>
          <cell r="I94" t="str">
            <v>14 PRESTACIÓN DE SERVICIOS</v>
          </cell>
          <cell r="J94" t="str">
            <v>N/A</v>
          </cell>
          <cell r="K94">
            <v>42220</v>
          </cell>
          <cell r="L94">
            <v>60320</v>
          </cell>
          <cell r="N94">
            <v>44104</v>
          </cell>
          <cell r="P94">
            <v>4426079</v>
          </cell>
          <cell r="Q94">
            <v>13425773</v>
          </cell>
          <cell r="S94" t="str">
            <v>1 PERSONA NATURAL</v>
          </cell>
          <cell r="T94" t="str">
            <v>3 CÉDULA DE CIUDADANÍA</v>
          </cell>
          <cell r="U94">
            <v>40330032</v>
          </cell>
          <cell r="V94" t="str">
            <v>N/A</v>
          </cell>
          <cell r="W94" t="str">
            <v>11 NO SE DILIGENCIA INFORMACIÓN PARA ESTE FORMULARIO EN ESTE PERÍODO DE REPORTE</v>
          </cell>
          <cell r="X94" t="str">
            <v>N/A</v>
          </cell>
          <cell r="Y94" t="str">
            <v>LINARES RODRIGUEZ BARBARA IVONNE</v>
          </cell>
          <cell r="Z94" t="str">
            <v>1 PÓLIZA</v>
          </cell>
          <cell r="AA94" t="str">
            <v>14 ASEGURADORA SOLIDARIA</v>
          </cell>
          <cell r="AB94" t="str">
            <v>2 CUMPLIMIENTO</v>
          </cell>
          <cell r="AC94">
            <v>44104</v>
          </cell>
          <cell r="AD94" t="str">
            <v>340-47-994000040006</v>
          </cell>
          <cell r="AE94" t="str">
            <v>PNN Serranía de la Macarena</v>
          </cell>
          <cell r="AF94" t="str">
            <v>2 SUPERVISOR</v>
          </cell>
          <cell r="AG94" t="str">
            <v>3 CÉDULA DE CIUDADANÍA</v>
          </cell>
          <cell r="AH94">
            <v>34658903</v>
          </cell>
          <cell r="AI94" t="str">
            <v>LISBETH LILIANA PORTILLA ANAYA</v>
          </cell>
          <cell r="AJ94">
            <v>91</v>
          </cell>
          <cell r="AK94" t="str">
            <v>3 NO PACTADOS</v>
          </cell>
          <cell r="AL94">
            <v>44104</v>
          </cell>
          <cell r="AN94" t="str">
            <v>4 NO SE HA ADICIONADO NI EN VALOR y EN TIEMPO</v>
          </cell>
          <cell r="AO94">
            <v>0</v>
          </cell>
          <cell r="AP94">
            <v>0</v>
          </cell>
          <cell r="AR94">
            <v>0</v>
          </cell>
          <cell r="AT94">
            <v>44104</v>
          </cell>
          <cell r="AU94">
            <v>44195</v>
          </cell>
          <cell r="AW94" t="str">
            <v>2. NO</v>
          </cell>
          <cell r="AZ94" t="str">
            <v>2. NO</v>
          </cell>
          <cell r="BA94">
            <v>0</v>
          </cell>
          <cell r="BE94" t="str">
            <v>2020717040100002E</v>
          </cell>
          <cell r="BF94">
            <v>13425773</v>
          </cell>
          <cell r="BH94" t="str">
            <v xml:space="preserve">https://community.secop.gov.co/Public/Tendering/ContractNoticePhases/View?PPI=CO1.PPI.10512177&amp;isFromPublicArea=True&amp;isModal=False
</v>
          </cell>
          <cell r="BK94" t="str">
            <v xml:space="preserve">https://community.secop.gov.co/Public/Tendering/ContractNoticePhases/View?PPI=CO1.PPI.10512177&amp;isFromPublicArea=True&amp;isModal=False
</v>
          </cell>
        </row>
        <row r="95">
          <cell r="A95" t="str">
            <v>DTOR-CPS-094-N-2020</v>
          </cell>
          <cell r="B95" t="str">
            <v>2 NACIONAL</v>
          </cell>
          <cell r="C95" t="str">
            <v>DTOR-CPS-GN-094-20</v>
          </cell>
          <cell r="D95">
            <v>94</v>
          </cell>
          <cell r="E95" t="str">
            <v>CALDERON ROJAS JORGE ALEJANDRO</v>
          </cell>
          <cell r="F95">
            <v>44106</v>
          </cell>
          <cell r="G95" t="str">
            <v>Prestación de servicios profesionales y de gestión para adelantar la planificación, el seguimiento y orientación técnica en la implementación de la ruta o planes de trabajo con las áreas protegidas para la suscripción de acuerdos de restauración ecológica e identificación de emprendimientos sostenibles como aporte al cumplimiento de los compromisos definidos en la vigencia 2020 en el programa presupuestario DLS financiado por Unión Europea.</v>
          </cell>
          <cell r="H95" t="str">
            <v>2 CONTRATACIÓN DIRECTA</v>
          </cell>
          <cell r="I95" t="str">
            <v>14 PRESTACIÓN DE SERVICIOS</v>
          </cell>
          <cell r="J95" t="str">
            <v>N/A</v>
          </cell>
          <cell r="K95">
            <v>44920</v>
          </cell>
          <cell r="L95">
            <v>60720</v>
          </cell>
          <cell r="N95">
            <v>44106</v>
          </cell>
          <cell r="P95">
            <v>4823432</v>
          </cell>
          <cell r="Q95">
            <v>14309515</v>
          </cell>
          <cell r="S95" t="str">
            <v>1 PERSONA NATURAL</v>
          </cell>
          <cell r="T95" t="str">
            <v>3 CÉDULA DE CIUDADANÍA</v>
          </cell>
          <cell r="U95">
            <v>1121830477</v>
          </cell>
          <cell r="V95" t="str">
            <v>N/A</v>
          </cell>
          <cell r="W95" t="str">
            <v>11 NO SE DILIGENCIA INFORMACIÓN PARA ESTE FORMULARIO EN ESTE PERÍODO DE REPORTE</v>
          </cell>
          <cell r="X95" t="str">
            <v>N/A</v>
          </cell>
          <cell r="Y95" t="str">
            <v>CALDERON ROJAS JORGE ALEJANDRO</v>
          </cell>
          <cell r="Z95" t="str">
            <v>1 PÓLIZA</v>
          </cell>
          <cell r="AA95" t="str">
            <v>12 SEGUROS DEL ESTADO</v>
          </cell>
          <cell r="AB95" t="str">
            <v>2 CUMPLIMIENTO</v>
          </cell>
          <cell r="AC95">
            <v>44106</v>
          </cell>
          <cell r="AD95" t="str">
            <v>30-44-101039238</v>
          </cell>
          <cell r="AE95" t="str">
            <v>DTOR</v>
          </cell>
          <cell r="AF95" t="str">
            <v>2 SUPERVISOR</v>
          </cell>
          <cell r="AG95" t="str">
            <v>3 CÉDULA DE CIUDADANÍA</v>
          </cell>
          <cell r="AH95">
            <v>71709728</v>
          </cell>
          <cell r="AI95" t="str">
            <v>JUAN CARLOS ARIAS GARCIA</v>
          </cell>
          <cell r="AJ95">
            <v>89</v>
          </cell>
          <cell r="AK95" t="str">
            <v>3 NO PACTADOS</v>
          </cell>
          <cell r="AL95">
            <v>44106</v>
          </cell>
          <cell r="AN95" t="str">
            <v>4 NO SE HA ADICIONADO NI EN VALOR y EN TIEMPO</v>
          </cell>
          <cell r="AO95">
            <v>0</v>
          </cell>
          <cell r="AP95">
            <v>0</v>
          </cell>
          <cell r="AR95">
            <v>0</v>
          </cell>
          <cell r="AT95">
            <v>44106</v>
          </cell>
          <cell r="AU95">
            <v>44195</v>
          </cell>
          <cell r="AW95" t="str">
            <v>2. NO</v>
          </cell>
          <cell r="AZ95" t="str">
            <v>2. NO</v>
          </cell>
          <cell r="BA95">
            <v>0</v>
          </cell>
          <cell r="BE95" t="str">
            <v>2020701501000103E</v>
          </cell>
          <cell r="BF95">
            <v>14309515</v>
          </cell>
          <cell r="BH95" t="str">
            <v xml:space="preserve">https://community.secop.gov.co/Public/Tendering/ContractNoticePhases/View?PPI=CO1.PPI.10529365&amp;isFromPublicArea=True&amp;isModal=False
</v>
          </cell>
          <cell r="BK95" t="str">
            <v xml:space="preserve">https://community.secop.gov.co/Public/Tendering/ContractNoticePhases/View?PPI=CO1.PPI.10529365&amp;isFromPublicArea=True&amp;isModal=False
</v>
          </cell>
        </row>
        <row r="96">
          <cell r="A96" t="str">
            <v>DTOR-CPS-095-N-2020</v>
          </cell>
          <cell r="B96" t="str">
            <v>2 NACIONAL</v>
          </cell>
          <cell r="C96" t="str">
            <v>DTOR-CPS-GN-095-20</v>
          </cell>
          <cell r="D96">
            <v>95</v>
          </cell>
          <cell r="E96" t="str">
            <v>VARGAS LADINO JORGE ALEJANDRO</v>
          </cell>
          <cell r="F96">
            <v>44111</v>
          </cell>
          <cell r="G96" t="str">
            <v>Prestación de servicios Operativos y de apoyo a la implementación de los procesos enmarcados en el apoyo presupuestario del Desarrollo Local Sostenible financiado por Unión Europea en articulación con las estrategias de manejo priorizadas en el Plan de Manejo del Parque Nacional Natural Sierra de la Macarena en el sector de gestión del municipio de Vistahermosa</v>
          </cell>
          <cell r="H96" t="str">
            <v>2 CONTRATACIÓN DIRECTA</v>
          </cell>
          <cell r="I96" t="str">
            <v>14 PRESTACIÓN DE SERVICIOS</v>
          </cell>
          <cell r="J96" t="str">
            <v>N/A</v>
          </cell>
          <cell r="K96">
            <v>42420</v>
          </cell>
          <cell r="L96">
            <v>62420</v>
          </cell>
          <cell r="N96">
            <v>44111</v>
          </cell>
          <cell r="P96">
            <v>1337498</v>
          </cell>
          <cell r="Q96">
            <v>3744994</v>
          </cell>
          <cell r="S96" t="str">
            <v>1 PERSONA NATURAL</v>
          </cell>
          <cell r="T96" t="str">
            <v>3 CÉDULA DE CIUDADANÍA</v>
          </cell>
          <cell r="U96">
            <v>86086633</v>
          </cell>
          <cell r="V96" t="str">
            <v>N/A</v>
          </cell>
          <cell r="W96" t="str">
            <v>11 NO SE DILIGENCIA INFORMACIÓN PARA ESTE FORMULARIO EN ESTE PERÍODO DE REPORTE</v>
          </cell>
          <cell r="X96" t="str">
            <v>N/A</v>
          </cell>
          <cell r="Y96" t="str">
            <v>VARGAS LADINO JORGE ALEJANDRO</v>
          </cell>
          <cell r="Z96" t="str">
            <v>1 PÓLIZA</v>
          </cell>
          <cell r="AA96" t="str">
            <v>14 ASEGURADORA SOLIDARIA</v>
          </cell>
          <cell r="AB96" t="str">
            <v>2 CUMPLIMIENTO</v>
          </cell>
          <cell r="AC96">
            <v>44111</v>
          </cell>
          <cell r="AD96" t="str">
            <v>340-47-9940000040022</v>
          </cell>
          <cell r="AE96" t="str">
            <v>PNN Serranía de la Macarena</v>
          </cell>
          <cell r="AF96" t="str">
            <v>2 SUPERVISOR</v>
          </cell>
          <cell r="AG96" t="str">
            <v>3 CÉDULA DE CIUDADANÍA</v>
          </cell>
          <cell r="AH96">
            <v>34658903</v>
          </cell>
          <cell r="AI96" t="str">
            <v>LISBETH LILIANA PORTILLA ANAYA</v>
          </cell>
          <cell r="AJ96">
            <v>84</v>
          </cell>
          <cell r="AK96" t="str">
            <v>3 NO PACTADOS</v>
          </cell>
          <cell r="AL96">
            <v>44111</v>
          </cell>
          <cell r="AN96" t="str">
            <v>4 NO SE HA ADICIONADO NI EN VALOR y EN TIEMPO</v>
          </cell>
          <cell r="AO96">
            <v>0</v>
          </cell>
          <cell r="AP96">
            <v>0</v>
          </cell>
          <cell r="AR96">
            <v>0</v>
          </cell>
          <cell r="AT96">
            <v>44111</v>
          </cell>
          <cell r="AU96">
            <v>44195</v>
          </cell>
          <cell r="AW96" t="str">
            <v>2. NO</v>
          </cell>
          <cell r="AZ96" t="str">
            <v>2. NO</v>
          </cell>
          <cell r="BA96">
            <v>0</v>
          </cell>
          <cell r="BE96" t="str">
            <v>2020701501000104E</v>
          </cell>
          <cell r="BF96">
            <v>3744994</v>
          </cell>
          <cell r="BH96" t="str">
            <v xml:space="preserve">https://community.secop.gov.co/Public/Tendering/ContractNoticePhases/View?PPI=CO1.PPI.10595571&amp;isFromPublicArea=True&amp;isModal=False
</v>
          </cell>
          <cell r="BK96" t="str">
            <v xml:space="preserve">https://community.secop.gov.co/Public/Tendering/ContractNoticePhases/View?PPI=CO1.PPI.10595571&amp;isFromPublicArea=True&amp;isModal=False
</v>
          </cell>
        </row>
        <row r="97">
          <cell r="A97" t="str">
            <v>DTOR-CPS-096-N-2020</v>
          </cell>
          <cell r="B97" t="str">
            <v>2 NACIONAL</v>
          </cell>
          <cell r="C97" t="str">
            <v>DTOR-CPS-GN-096-20</v>
          </cell>
          <cell r="D97">
            <v>96</v>
          </cell>
          <cell r="E97" t="str">
            <v>RIAÑO LOMDOÑO FAUSTO</v>
          </cell>
          <cell r="F97">
            <v>44155</v>
          </cell>
          <cell r="G97" t="str">
            <v>Prestación de servicios técnicos y de apoyo en la gestión para la implementación y consolidación de la información generada a partir de la línea prevención, control y vigilancia para la mitigación de las presiones priorizadas en el PNN Sierra de la Macarena en el sector de Vistahermosa</v>
          </cell>
          <cell r="H97" t="str">
            <v>2 CONTRATACIÓN DIRECTA</v>
          </cell>
          <cell r="I97" t="str">
            <v>14 PRESTACIÓN DE SERVICIOS</v>
          </cell>
          <cell r="J97" t="str">
            <v>N/A</v>
          </cell>
          <cell r="K97">
            <v>22620</v>
          </cell>
          <cell r="L97">
            <v>76820</v>
          </cell>
          <cell r="N97">
            <v>44155</v>
          </cell>
          <cell r="P97">
            <v>2663850</v>
          </cell>
          <cell r="Q97">
            <v>30723075</v>
          </cell>
          <cell r="S97" t="str">
            <v>1 PERSONA NATURAL</v>
          </cell>
          <cell r="T97" t="str">
            <v>3 CÉDULA DE CIUDADANÍA</v>
          </cell>
          <cell r="U97">
            <v>1123563152</v>
          </cell>
          <cell r="V97" t="str">
            <v>N/A</v>
          </cell>
          <cell r="W97" t="str">
            <v>11 NO SE DILIGENCIA INFORMACIÓN PARA ESTE FORMULARIO EN ESTE PERÍODO DE REPORTE</v>
          </cell>
          <cell r="X97" t="str">
            <v>N/A</v>
          </cell>
          <cell r="Y97" t="str">
            <v>RIAÑO LOMDOÑO FAUSTO</v>
          </cell>
          <cell r="Z97" t="str">
            <v>1 PÓLIZA</v>
          </cell>
          <cell r="AA97" t="str">
            <v>14 ASEGURADORA SOLIDARIA</v>
          </cell>
          <cell r="AB97" t="str">
            <v>2 CUMPLIMIENTO</v>
          </cell>
          <cell r="AC97">
            <v>44155</v>
          </cell>
          <cell r="AD97" t="str">
            <v>340-47-994000040087</v>
          </cell>
          <cell r="AE97" t="str">
            <v>PNN Serranía de la Macarena</v>
          </cell>
          <cell r="AF97" t="str">
            <v>2 SUPERVISOR</v>
          </cell>
          <cell r="AG97" t="str">
            <v>3 CÉDULA DE CIUDADANÍA</v>
          </cell>
          <cell r="AH97">
            <v>34658903</v>
          </cell>
          <cell r="AI97" t="str">
            <v>LISBETH LILIANA PORTILLA ANAYA</v>
          </cell>
          <cell r="AJ97">
            <v>337</v>
          </cell>
          <cell r="AK97" t="str">
            <v>3 NO PACTADOS</v>
          </cell>
          <cell r="AL97">
            <v>44155</v>
          </cell>
          <cell r="AN97" t="str">
            <v>4 NO SE HA ADICIONADO NI EN VALOR y EN TIEMPO</v>
          </cell>
          <cell r="AO97">
            <v>0</v>
          </cell>
          <cell r="AP97">
            <v>0</v>
          </cell>
          <cell r="AR97">
            <v>0</v>
          </cell>
          <cell r="AT97">
            <v>44155</v>
          </cell>
          <cell r="AU97">
            <v>44495</v>
          </cell>
          <cell r="AW97" t="str">
            <v>2. NO</v>
          </cell>
          <cell r="AZ97" t="str">
            <v>2. NO</v>
          </cell>
          <cell r="BA97">
            <v>0</v>
          </cell>
          <cell r="BD97" t="str">
            <v xml:space="preserve">CONTRATO VIGENCIAS FUTURAS VALOR 2020 3285415 Y VALOR 2021 27437660
</v>
          </cell>
          <cell r="BE97" t="str">
            <v>2020701501000105E</v>
          </cell>
          <cell r="BF97">
            <v>30723075</v>
          </cell>
          <cell r="BH97" t="str">
            <v xml:space="preserve">https://community.secop.gov.co/Public/Tendering/ContractNoticePhases/View?PPI=CO1.PPI.10940737&amp;isFromPublicArea=True&amp;isModal=False
</v>
          </cell>
          <cell r="BK97" t="str">
            <v xml:space="preserve">https://community.secop.gov.co/Public/Tendering/ContractNoticePhases/View?PPI=CO1.PPI.10940737&amp;isFromPublicArea=True&amp;isModal=False
</v>
          </cell>
        </row>
        <row r="98">
          <cell r="A98" t="str">
            <v>DTOR-CPS-097-N-2020</v>
          </cell>
          <cell r="B98" t="str">
            <v>2 NACIONAL</v>
          </cell>
          <cell r="C98" t="str">
            <v>DTOR-CPS-GN-097-20</v>
          </cell>
          <cell r="D98">
            <v>97</v>
          </cell>
          <cell r="E98" t="str">
            <v>SUAREZ LADINO JOSE ALEXANDER</v>
          </cell>
          <cell r="F98">
            <v>44148</v>
          </cell>
          <cell r="G98" t="str">
            <v>Prestación de servicios operativos y de apoyo a la gestión para la implementación de las estrategias de Prevención, Vigilancia y Control en el Parque Nacional Natural Sierra de La Macarena para la mitigación o regulación de las presiones priorizadas.</v>
          </cell>
          <cell r="H98" t="str">
            <v>2 CONTRATACIÓN DIRECTA</v>
          </cell>
          <cell r="I98" t="str">
            <v>14 PRESTACIÓN DE SERVICIOS</v>
          </cell>
          <cell r="J98" t="str">
            <v>N/A</v>
          </cell>
          <cell r="K98">
            <v>22620</v>
          </cell>
          <cell r="L98">
            <v>76920</v>
          </cell>
          <cell r="N98">
            <v>44155</v>
          </cell>
          <cell r="P98" t="str">
            <v>1.337 498</v>
          </cell>
          <cell r="Q98">
            <v>15425811</v>
          </cell>
          <cell r="S98" t="str">
            <v>1 PERSONA NATURAL</v>
          </cell>
          <cell r="T98" t="str">
            <v>3 CÉDULA DE CIUDADANÍA</v>
          </cell>
          <cell r="U98">
            <v>1123565585</v>
          </cell>
          <cell r="V98" t="str">
            <v>N/A</v>
          </cell>
          <cell r="W98" t="str">
            <v>11 NO SE DILIGENCIA INFORMACIÓN PARA ESTE FORMULARIO EN ESTE PERÍODO DE REPORTE</v>
          </cell>
          <cell r="X98" t="str">
            <v>N/A</v>
          </cell>
          <cell r="Y98" t="str">
            <v>SUAREZ LADINO JOSE ALEXANDER</v>
          </cell>
          <cell r="Z98" t="str">
            <v>1 PÓLIZA</v>
          </cell>
          <cell r="AA98" t="str">
            <v>14 ASEGURADORA SOLIDARIA</v>
          </cell>
          <cell r="AB98" t="str">
            <v>2 CUMPLIMIENTO</v>
          </cell>
          <cell r="AC98">
            <v>44153</v>
          </cell>
          <cell r="AD98" t="str">
            <v>340-47-994000040115</v>
          </cell>
          <cell r="AE98" t="str">
            <v>PNN Serranía de la Macarena</v>
          </cell>
          <cell r="AF98" t="str">
            <v>2 SUPERVISOR</v>
          </cell>
          <cell r="AG98" t="str">
            <v>3 CÉDULA DE CIUDADANÍA</v>
          </cell>
          <cell r="AH98">
            <v>34658903</v>
          </cell>
          <cell r="AI98" t="str">
            <v>LISBETH LILIANA PORTILLA ANAYA</v>
          </cell>
          <cell r="AJ98">
            <v>337</v>
          </cell>
          <cell r="AK98" t="str">
            <v>3 NO PACTADOS</v>
          </cell>
          <cell r="AL98">
            <v>44153</v>
          </cell>
          <cell r="AN98" t="str">
            <v>4 NO SE HA ADICIONADO NI EN VALOR y EN TIEMPO</v>
          </cell>
          <cell r="AO98">
            <v>0</v>
          </cell>
          <cell r="AP98">
            <v>0</v>
          </cell>
          <cell r="AR98">
            <v>0</v>
          </cell>
          <cell r="AT98">
            <v>44153</v>
          </cell>
          <cell r="AU98">
            <v>44493</v>
          </cell>
          <cell r="AW98" t="str">
            <v>2. NO</v>
          </cell>
          <cell r="AZ98" t="str">
            <v>2. NO</v>
          </cell>
          <cell r="BA98">
            <v>0</v>
          </cell>
          <cell r="BD98" t="str">
            <v xml:space="preserve">CONTRATO VIGENCIAS FUTURAS VALOR 2020 1649581 Y VALOR 2021 13776230
</v>
          </cell>
          <cell r="BE98" t="str">
            <v>2020701501000106E</v>
          </cell>
          <cell r="BF98">
            <v>15425811</v>
          </cell>
          <cell r="BH98" t="str">
            <v xml:space="preserve">https://community.secop.gov.co/Public/Tendering/ContractNoticePhases/View?PPI=CO1.PPI.10734149&amp;isFromPublicArea=True&amp;isModal=False
</v>
          </cell>
          <cell r="BK98" t="str">
            <v xml:space="preserve">https://community.secop.gov.co/Public/Tendering/ContractNoticePhases/View?PPI=CO1.PPI.10734149&amp;isFromPublicArea=True&amp;isModal=False
</v>
          </cell>
        </row>
        <row r="99">
          <cell r="A99" t="str">
            <v>DTOR-CPS-098-N-2020</v>
          </cell>
          <cell r="B99" t="str">
            <v>2 NACIONAL</v>
          </cell>
          <cell r="C99" t="str">
            <v>DTOR-CPS-GN-098-20</v>
          </cell>
          <cell r="D99">
            <v>98</v>
          </cell>
          <cell r="E99" t="str">
            <v>ORJUELA ORJUELA EDUARDO</v>
          </cell>
          <cell r="F99">
            <v>44155</v>
          </cell>
          <cell r="G99" t="str">
            <v>Prestación de servicios operativos y de apoyo en los procesos priorizados en el 2021 en el marco de la Preven-ción, Vigilancia y Control y al mantenimiento de infraestructura asociada al ejercicio de la autoridad ambiental en el sector Bogotá del Parque Nacional Natural Sumapaz.</v>
          </cell>
          <cell r="H99" t="str">
            <v>2 CONTRATACIÓN DIRECTA</v>
          </cell>
          <cell r="I99" t="str">
            <v>14 PRESTACIÓN DE SERVICIOS</v>
          </cell>
          <cell r="J99" t="str">
            <v>N/A</v>
          </cell>
          <cell r="K99">
            <v>22620</v>
          </cell>
          <cell r="L99">
            <v>77520</v>
          </cell>
          <cell r="N99">
            <v>44159</v>
          </cell>
          <cell r="P99">
            <v>1337498</v>
          </cell>
          <cell r="Q99">
            <v>15425811</v>
          </cell>
          <cell r="S99" t="str">
            <v>1 PERSONA NATURAL</v>
          </cell>
          <cell r="T99" t="str">
            <v>3 CÉDULA DE CIUDADANÍA</v>
          </cell>
          <cell r="U99">
            <v>80366228</v>
          </cell>
          <cell r="V99" t="str">
            <v>N/A</v>
          </cell>
          <cell r="W99" t="str">
            <v>11 NO SE DILIGENCIA INFORMACIÓN PARA ESTE FORMULARIO EN ESTE PERÍODO DE REPORTE</v>
          </cell>
          <cell r="X99" t="str">
            <v>N/A</v>
          </cell>
          <cell r="Y99" t="str">
            <v>ORJUELA ORJUELA EDUARDO</v>
          </cell>
          <cell r="Z99" t="str">
            <v>1 PÓLIZA</v>
          </cell>
          <cell r="AA99" t="str">
            <v>14 ASEGURADORA SOLIDARIA</v>
          </cell>
          <cell r="AB99" t="str">
            <v>2 CUMPLIMIENTO</v>
          </cell>
          <cell r="AC99">
            <v>44159</v>
          </cell>
          <cell r="AD99" t="str">
            <v>340-47-994000040119</v>
          </cell>
          <cell r="AE99" t="str">
            <v>PNN SUMAPAZ</v>
          </cell>
          <cell r="AF99" t="str">
            <v>2 SUPERVISOR</v>
          </cell>
          <cell r="AG99" t="str">
            <v>3 CÉDULA DE CIUDADANÍA</v>
          </cell>
          <cell r="AH99">
            <v>79531595</v>
          </cell>
          <cell r="AI99" t="str">
            <v>MARCO EUTIMIO PARDO PARDO</v>
          </cell>
          <cell r="AJ99">
            <v>337</v>
          </cell>
          <cell r="AK99" t="str">
            <v>3 NO PACTADOS</v>
          </cell>
          <cell r="AL99">
            <v>44159</v>
          </cell>
          <cell r="AN99" t="str">
            <v>4 NO SE HA ADICIONADO NI EN VALOR y EN TIEMPO</v>
          </cell>
          <cell r="AO99">
            <v>0</v>
          </cell>
          <cell r="AP99">
            <v>0</v>
          </cell>
          <cell r="AR99">
            <v>0</v>
          </cell>
          <cell r="AT99">
            <v>44159</v>
          </cell>
          <cell r="AU99">
            <v>44499</v>
          </cell>
          <cell r="AW99" t="str">
            <v>2. NO</v>
          </cell>
          <cell r="AZ99" t="str">
            <v>2. NO</v>
          </cell>
          <cell r="BA99">
            <v>0</v>
          </cell>
          <cell r="BD99" t="str">
            <v xml:space="preserve">CONTRATO VIGENCIAS FUTURAS VALOR 2020 312083 Y VALOR 2021 15113728
</v>
          </cell>
          <cell r="BE99" t="str">
            <v>2020701501000107E</v>
          </cell>
          <cell r="BF99">
            <v>15425811</v>
          </cell>
          <cell r="BH99" t="str">
            <v xml:space="preserve">https://community.secop.gov.co/Public/Tendering/ContractNoticePhases/View?PPI=CO1.PPI.11117616&amp;isFromPublicArea=True&amp;isModal=False
</v>
          </cell>
          <cell r="BK99" t="str">
            <v xml:space="preserve">https://community.secop.gov.co/Public/Tendering/ContractNoticePhases/View?PPI=CO1.PPI.11117616&amp;isFromPublicArea=True&amp;isModal=False
</v>
          </cell>
        </row>
        <row r="100">
          <cell r="A100" t="str">
            <v>DTOR-CPS-099-N-2020</v>
          </cell>
          <cell r="B100" t="str">
            <v>2 NACIONAL</v>
          </cell>
          <cell r="C100" t="str">
            <v>DTOR-CPS-GN-099-20</v>
          </cell>
          <cell r="D100">
            <v>99</v>
          </cell>
          <cell r="E100" t="str">
            <v>YATE DUCUARA PEDRO FELIPE</v>
          </cell>
          <cell r="F100">
            <v>44160</v>
          </cell>
          <cell r="G100" t="str">
            <v>Prestación de servicios técnicos y de apoyo a la ejecución de las estrategias de prevención y control priorizadas para disminuir y/o mitigar presiones del Parque Nacional Natural Sierra de la Macarena, en jurisdicción de la Macarena, Meta</v>
          </cell>
          <cell r="H100" t="str">
            <v>2 CONTRATACIÓN DIRECTA</v>
          </cell>
          <cell r="I100" t="str">
            <v>14 PRESTACIÓN DE SERVICIOS</v>
          </cell>
          <cell r="J100" t="str">
            <v>N/A</v>
          </cell>
          <cell r="K100">
            <v>22620</v>
          </cell>
          <cell r="L100">
            <v>78420</v>
          </cell>
          <cell r="N100">
            <v>44160</v>
          </cell>
          <cell r="P100">
            <v>2663850</v>
          </cell>
          <cell r="Q100">
            <v>30723075</v>
          </cell>
          <cell r="S100" t="str">
            <v>1 PERSONA NATURAL</v>
          </cell>
          <cell r="T100" t="str">
            <v>3 CÉDULA DE CIUDADANÍA</v>
          </cell>
          <cell r="U100">
            <v>1123861702</v>
          </cell>
          <cell r="V100" t="str">
            <v>N/A</v>
          </cell>
          <cell r="W100" t="str">
            <v>11 NO SE DILIGENCIA INFORMACIÓN PARA ESTE FORMULARIO EN ESTE PERÍODO DE REPORTE</v>
          </cell>
          <cell r="X100" t="str">
            <v>N/A</v>
          </cell>
          <cell r="Y100" t="str">
            <v>YATE DUCUARA PEDRO FELIPE</v>
          </cell>
          <cell r="Z100" t="str">
            <v>1 PÓLIZA</v>
          </cell>
          <cell r="AA100" t="str">
            <v>14 ASEGURADORA SOLIDARIA</v>
          </cell>
          <cell r="AB100" t="str">
            <v>2 CUMPLIMIENTO</v>
          </cell>
          <cell r="AC100">
            <v>44160</v>
          </cell>
          <cell r="AD100" t="str">
            <v>340-47-994000040127</v>
          </cell>
          <cell r="AE100" t="str">
            <v>PNN Serranía de la Macarena</v>
          </cell>
          <cell r="AF100" t="str">
            <v>2 SUPERVISOR</v>
          </cell>
          <cell r="AG100" t="str">
            <v>3 CÉDULA DE CIUDADANÍA</v>
          </cell>
          <cell r="AH100">
            <v>34658903</v>
          </cell>
          <cell r="AI100" t="str">
            <v>LISBETH LILIANA PORTILLA ANAYA</v>
          </cell>
          <cell r="AJ100">
            <v>337</v>
          </cell>
          <cell r="AK100" t="str">
            <v>3 NO PACTADOS</v>
          </cell>
          <cell r="AL100">
            <v>44160</v>
          </cell>
          <cell r="AN100" t="str">
            <v>4 NO SE HA ADICIONADO NI EN VALOR y EN TIEMPO</v>
          </cell>
          <cell r="AO100">
            <v>0</v>
          </cell>
          <cell r="AP100">
            <v>0</v>
          </cell>
          <cell r="AR100">
            <v>0</v>
          </cell>
          <cell r="AT100">
            <v>44160</v>
          </cell>
          <cell r="AU100">
            <v>44500</v>
          </cell>
          <cell r="AW100" t="str">
            <v>2. NO</v>
          </cell>
          <cell r="AZ100" t="str">
            <v>2. NO</v>
          </cell>
          <cell r="BA100">
            <v>0</v>
          </cell>
          <cell r="BD100" t="str">
            <v xml:space="preserve">CONTRATO VIGENCIAS FUTURAS VALOR 2020 15113728 Y VALOR 2021 27526455
</v>
          </cell>
          <cell r="BE100" t="str">
            <v>2020701501000108E</v>
          </cell>
          <cell r="BF100">
            <v>30723075</v>
          </cell>
          <cell r="BH100" t="str">
            <v xml:space="preserve">https://community.secop.gov.co/Public/Tendering/ContractNoticePhases/View?PPI=CO1.PPI.10748327&amp;isFromPublicArea=True&amp;isModal=False
</v>
          </cell>
          <cell r="BK100" t="str">
            <v xml:space="preserve">https://community.secop.gov.co/Public/Tendering/ContractNoticePhases/View?PPI=CO1.PPI.10748327&amp;isFromPublicArea=True&amp;isModal=False
</v>
          </cell>
        </row>
        <row r="101">
          <cell r="A101" t="str">
            <v>DTOR-CPS-100-N-2020</v>
          </cell>
          <cell r="B101" t="str">
            <v>2 NACIONAL</v>
          </cell>
          <cell r="C101" t="str">
            <v>DTOR-CPS-GN-100-20</v>
          </cell>
          <cell r="D101">
            <v>100</v>
          </cell>
          <cell r="E101" t="str">
            <v>ARIAS SANCHEZ JOHN FREDY</v>
          </cell>
          <cell r="F101">
            <v>44160</v>
          </cell>
          <cell r="G101" t="str">
            <v>Prestación de servicios operativos y de apoyo en el desarrollo de las acciones de prevención, vigilancia y control programadas en el año 2021 en articulación con comunidades campesinas al interior del Parque Nacional Natural Tinigua y en su zona de influencia.</v>
          </cell>
          <cell r="H101" t="str">
            <v>2 CONTRATACIÓN DIRECTA</v>
          </cell>
          <cell r="I101" t="str">
            <v>14 PRESTACIÓN DE SERVICIOS</v>
          </cell>
          <cell r="J101" t="str">
            <v>N/A</v>
          </cell>
          <cell r="K101">
            <v>22620</v>
          </cell>
          <cell r="L101">
            <v>78820</v>
          </cell>
          <cell r="N101">
            <v>44160</v>
          </cell>
          <cell r="P101">
            <v>1604998</v>
          </cell>
          <cell r="Q101">
            <v>15381228</v>
          </cell>
          <cell r="S101" t="str">
            <v>1 PERSONA NATURAL</v>
          </cell>
          <cell r="T101" t="str">
            <v>3 CÉDULA DE CIUDADANÍA</v>
          </cell>
          <cell r="U101">
            <v>1123862672</v>
          </cell>
          <cell r="V101" t="str">
            <v>N/A</v>
          </cell>
          <cell r="W101" t="str">
            <v>11 NO SE DILIGENCIA INFORMACIÓN PARA ESTE FORMULARIO EN ESTE PERÍODO DE REPORTE</v>
          </cell>
          <cell r="X101" t="str">
            <v>N/A</v>
          </cell>
          <cell r="Y101" t="str">
            <v>ARIAS SANCHEZ JOHN FREDY</v>
          </cell>
          <cell r="Z101" t="str">
            <v>1 PÓLIZA</v>
          </cell>
          <cell r="AA101" t="str">
            <v>14 ASEGURADORA SOLIDARIA</v>
          </cell>
          <cell r="AB101" t="str">
            <v>2 CUMPLIMIENTO</v>
          </cell>
          <cell r="AC101">
            <v>44160</v>
          </cell>
          <cell r="AD101" t="str">
            <v>340-47-994000040128</v>
          </cell>
          <cell r="AE101" t="str">
            <v>PNN TINIGUA</v>
          </cell>
          <cell r="AF101" t="str">
            <v>2 SUPERVISOR</v>
          </cell>
          <cell r="AG101" t="str">
            <v>3 CÉDULA DE CIUDADANÍA</v>
          </cell>
          <cell r="AH101">
            <v>40045150</v>
          </cell>
          <cell r="AI101" t="str">
            <v>BETTY ROCIO SUAREZ</v>
          </cell>
          <cell r="AJ101">
            <v>336</v>
          </cell>
          <cell r="AK101" t="str">
            <v>3 NO PACTADOS</v>
          </cell>
          <cell r="AL101">
            <v>44160</v>
          </cell>
          <cell r="AN101" t="str">
            <v>4 NO SE HA ADICIONADO NI EN VALOR y EN TIEMPO</v>
          </cell>
          <cell r="AO101">
            <v>0</v>
          </cell>
          <cell r="AP101">
            <v>0</v>
          </cell>
          <cell r="AR101">
            <v>0</v>
          </cell>
          <cell r="AT101">
            <v>44160</v>
          </cell>
          <cell r="AU101">
            <v>44499</v>
          </cell>
          <cell r="AW101" t="str">
            <v>2. NO</v>
          </cell>
          <cell r="AZ101" t="str">
            <v>2. NO</v>
          </cell>
          <cell r="BA101">
            <v>0</v>
          </cell>
          <cell r="BD101" t="str">
            <v xml:space="preserve">CONTRATO VIGENCIAS FUTURAS VALOR 2020 1604998 Y VALOR 2021 13776230
</v>
          </cell>
          <cell r="BE101" t="str">
            <v>2020701501000109E</v>
          </cell>
          <cell r="BF101">
            <v>15381228</v>
          </cell>
          <cell r="BH101" t="str">
            <v xml:space="preserve">https://community.secop.gov.co/Public/Tendering/ContractNoticePhases/View?PPI=CO1.PPI.11140159&amp;isFromPublicArea=True&amp;isModal=False
</v>
          </cell>
          <cell r="BK101" t="str">
            <v xml:space="preserve">https://community.secop.gov.co/Public/Tendering/ContractNoticePhases/View?PPI=CO1.PPI.11140159&amp;isFromPublicArea=True&amp;isModal=False
</v>
          </cell>
        </row>
        <row r="102">
          <cell r="A102" t="str">
            <v>DTOR-CPS-101-N-2020</v>
          </cell>
          <cell r="B102" t="str">
            <v>2 NACIONAL</v>
          </cell>
          <cell r="C102" t="str">
            <v>DTOR-CPS-GN-101-20</v>
          </cell>
          <cell r="D102">
            <v>101</v>
          </cell>
          <cell r="E102" t="str">
            <v>MUNOZ SARMIENTO JHON JAVIER</v>
          </cell>
          <cell r="F102">
            <v>44160</v>
          </cell>
          <cell r="G102" t="str">
            <v>Prestación de servicio técnico y de apoyo en la ejecución de las acciones que contribuyan a la mitigación y/o control de
los eventos generados por presiones antrópicas o naturales al interior y en zona de influencia del Parque Nacional
Natural Tinigua, como aporte los compromisos programadas en la Sentencia de protección del Amazonas Colombiano.</v>
          </cell>
          <cell r="H102" t="str">
            <v>2 CONTRATACIÓN DIRECTA</v>
          </cell>
          <cell r="I102" t="str">
            <v>14 PRESTACIÓN DE SERVICIOS</v>
          </cell>
          <cell r="J102" t="str">
            <v>N/A</v>
          </cell>
          <cell r="K102">
            <v>22620</v>
          </cell>
          <cell r="L102">
            <v>78920</v>
          </cell>
          <cell r="N102">
            <v>44160</v>
          </cell>
          <cell r="P102">
            <v>2273079</v>
          </cell>
          <cell r="Q102">
            <v>25303267</v>
          </cell>
          <cell r="S102" t="str">
            <v>1 PERSONA NATURAL</v>
          </cell>
          <cell r="T102" t="str">
            <v>3 CÉDULA DE CIUDADANÍA</v>
          </cell>
          <cell r="U102">
            <v>1123861116</v>
          </cell>
          <cell r="V102" t="str">
            <v>N/A</v>
          </cell>
          <cell r="W102" t="str">
            <v>11 NO SE DILIGENCIA INFORMACIÓN PARA ESTE FORMULARIO EN ESTE PERÍODO DE REPORTE</v>
          </cell>
          <cell r="X102" t="str">
            <v>N/A</v>
          </cell>
          <cell r="Y102" t="str">
            <v>MUNOZ SARMIENTO JHON JAVIER</v>
          </cell>
          <cell r="Z102" t="str">
            <v>1 PÓLIZA</v>
          </cell>
          <cell r="AA102" t="str">
            <v>14 ASEGURADORA SOLIDARIA</v>
          </cell>
          <cell r="AB102" t="str">
            <v>2 CUMPLIMIENTO</v>
          </cell>
          <cell r="AC102">
            <v>44160</v>
          </cell>
          <cell r="AD102" t="str">
            <v>340-47-994000040129</v>
          </cell>
          <cell r="AE102" t="str">
            <v>PNN TINIGUA</v>
          </cell>
          <cell r="AF102" t="str">
            <v>2 SUPERVISOR</v>
          </cell>
          <cell r="AG102" t="str">
            <v>3 CÉDULA DE CIUDADANÍA</v>
          </cell>
          <cell r="AH102">
            <v>40045150</v>
          </cell>
          <cell r="AI102" t="str">
            <v>BETTY ROCIO SUAREZ</v>
          </cell>
          <cell r="AJ102">
            <v>335</v>
          </cell>
          <cell r="AK102" t="str">
            <v>3 NO PACTADOS</v>
          </cell>
          <cell r="AL102">
            <v>44160</v>
          </cell>
          <cell r="AN102" t="str">
            <v>4 NO SE HA ADICIONADO NI EN VALOR y EN TIEMPO</v>
          </cell>
          <cell r="AO102">
            <v>0</v>
          </cell>
          <cell r="AP102">
            <v>0</v>
          </cell>
          <cell r="AR102">
            <v>0</v>
          </cell>
          <cell r="AT102">
            <v>44160</v>
          </cell>
          <cell r="AU102">
            <v>44498</v>
          </cell>
          <cell r="AW102" t="str">
            <v>2. NO</v>
          </cell>
          <cell r="AZ102" t="str">
            <v>2. NO</v>
          </cell>
          <cell r="BA102">
            <v>0</v>
          </cell>
          <cell r="BD102" t="str">
            <v xml:space="preserve">CONTRATO VIGENCIAS FUTURAS VALOR 2020 2648246 Y VALOR 2021 22655021
</v>
          </cell>
          <cell r="BE102" t="str">
            <v>2020701501000110E</v>
          </cell>
          <cell r="BF102">
            <v>25303267</v>
          </cell>
          <cell r="BH102" t="str">
            <v xml:space="preserve">https://community.secop.gov.co/Public/Tendering/ContractNoticePhases/View?PPI=CO1.PPI.11193973&amp;isFromPublicArea=True&amp;isModal=False
</v>
          </cell>
          <cell r="BK102" t="str">
            <v xml:space="preserve">https://community.secop.gov.co/Public/Tendering/ContractNoticePhases/View?PPI=CO1.PPI.11193973&amp;isFromPublicArea=True&amp;isModal=False
</v>
          </cell>
        </row>
        <row r="103">
          <cell r="A103" t="str">
            <v>DTOR-CPS-102-N-2020</v>
          </cell>
          <cell r="B103" t="str">
            <v>2 NACIONAL</v>
          </cell>
          <cell r="C103" t="str">
            <v>DTOR-CPS-GN-102-20</v>
          </cell>
          <cell r="D103">
            <v>102</v>
          </cell>
          <cell r="E103" t="str">
            <v>AGUDELO CORTES JOSE ANGEL</v>
          </cell>
          <cell r="F103">
            <v>44161</v>
          </cell>
          <cell r="G103" t="str">
            <v>Prestación de servicios operativos y de apoyo para la implementación de los procesos de control y regulación de las presiones priorizados en el año 2021 en el área protegida en el marco del Protocolo de Prevención, Vigilancia y Control y el Plan de Emergencias y Contingencias de Desastres Naturales e Incendios Forestales– PECDNIF del Parque Nacional Natural El Tuparro para el sector del río Tomo.</v>
          </cell>
          <cell r="H103" t="str">
            <v>2 CONTRATACIÓN DIRECTA</v>
          </cell>
          <cell r="I103" t="str">
            <v>14 PRESTACIÓN DE SERVICIOS</v>
          </cell>
          <cell r="J103" t="str">
            <v>N/A</v>
          </cell>
          <cell r="K103">
            <v>22620</v>
          </cell>
          <cell r="L103">
            <v>80020</v>
          </cell>
          <cell r="N103">
            <v>44161</v>
          </cell>
          <cell r="P103">
            <v>1337498</v>
          </cell>
          <cell r="Q103">
            <v>15290723</v>
          </cell>
          <cell r="S103" t="str">
            <v>1 PERSONA NATURAL</v>
          </cell>
          <cell r="T103" t="str">
            <v>3 CÉDULA DE CIUDADANÍA</v>
          </cell>
          <cell r="U103">
            <v>1125004302</v>
          </cell>
          <cell r="V103" t="str">
            <v>N/A</v>
          </cell>
          <cell r="W103" t="str">
            <v>11 NO SE DILIGENCIA INFORMACIÓN PARA ESTE FORMULARIO EN ESTE PERÍODO DE REPORTE</v>
          </cell>
          <cell r="X103" t="str">
            <v>N/A</v>
          </cell>
          <cell r="Y103" t="str">
            <v>AGUDELO CORTES JOSE ANGEL</v>
          </cell>
          <cell r="Z103" t="str">
            <v>1 PÓLIZA</v>
          </cell>
          <cell r="AA103" t="str">
            <v>14 ASEGURADORA SOLIDARIA</v>
          </cell>
          <cell r="AB103" t="str">
            <v>2 CUMPLIMIENTO</v>
          </cell>
          <cell r="AC103">
            <v>44161</v>
          </cell>
          <cell r="AD103" t="str">
            <v>340-47-994000040130</v>
          </cell>
          <cell r="AE103" t="str">
            <v>PNN Tuparro</v>
          </cell>
          <cell r="AF103" t="str">
            <v>2 SUPERVISOR</v>
          </cell>
          <cell r="AG103" t="str">
            <v>3 CÉDULA DE CIUDADANÍA</v>
          </cell>
          <cell r="AH103">
            <v>80435324</v>
          </cell>
          <cell r="AI103" t="str">
            <v>HENRY PINZON BENAVIDES</v>
          </cell>
          <cell r="AJ103">
            <v>334</v>
          </cell>
          <cell r="AK103" t="str">
            <v>3 NO PACTADOS</v>
          </cell>
          <cell r="AL103">
            <v>44161</v>
          </cell>
          <cell r="AN103" t="str">
            <v>4 NO SE HA ADICIONADO NI EN VALOR y EN TIEMPO</v>
          </cell>
          <cell r="AO103">
            <v>0</v>
          </cell>
          <cell r="AP103">
            <v>0</v>
          </cell>
          <cell r="AR103">
            <v>0</v>
          </cell>
          <cell r="AT103">
            <v>44161</v>
          </cell>
          <cell r="AU103">
            <v>44498</v>
          </cell>
          <cell r="AW103" t="str">
            <v>2. NO</v>
          </cell>
          <cell r="AZ103" t="str">
            <v>2. NO</v>
          </cell>
          <cell r="BA103">
            <v>0</v>
          </cell>
          <cell r="BD103" t="str">
            <v xml:space="preserve">CONTRATO VIGENCIAS FUTURAS VALOR 2020 1560414 Y VALOR 2021 13730309
</v>
          </cell>
          <cell r="BE103" t="str">
            <v>2020701501000111E</v>
          </cell>
          <cell r="BF103">
            <v>15290723</v>
          </cell>
          <cell r="BH103" t="str">
            <v xml:space="preserve">https://community.secop.gov.co/Public/Tendering/ContractNoticePhases/View?PPI=CO1.PPI.11231897&amp;isFromPublicArea=True&amp;isModal=False
</v>
          </cell>
          <cell r="BK103" t="str">
            <v xml:space="preserve">https://community.secop.gov.co/Public/Tendering/ContractNoticePhases/View?PPI=CO1.PPI.11231897&amp;isFromPublicArea=True&amp;isModal=False
</v>
          </cell>
        </row>
        <row r="104">
          <cell r="A104" t="str">
            <v>DTOR-CPS-103-N-2020</v>
          </cell>
          <cell r="B104" t="str">
            <v>2 NACIONAL</v>
          </cell>
          <cell r="C104" t="str">
            <v>DTOR-CPS-GN-103-20</v>
          </cell>
          <cell r="D104">
            <v>103</v>
          </cell>
          <cell r="E104" t="str">
            <v>ROMERO RODRIGUEZ EYSON ODONEY</v>
          </cell>
          <cell r="F104">
            <v>44161</v>
          </cell>
          <cell r="G104" t="str">
            <v>Prestación de servicios operativos y de apoyo para la implementación de los procesos de control y regulación de las presiones priorizados en el año 2021 en el área protegida en el marco del Protocolo de Prevención, Vigilancia y Control y el Plan de Emergencias y Contingencias de Desastres Naturales e Incendios Forestales– PECDNIF del Parque Nacional Natural El Tuparro para el sector del río Tuparro.</v>
          </cell>
          <cell r="H104" t="str">
            <v>2 CONTRATACIÓN DIRECTA</v>
          </cell>
          <cell r="I104" t="str">
            <v>14 PRESTACIÓN DE SERVICIOS</v>
          </cell>
          <cell r="J104" t="str">
            <v>N/A</v>
          </cell>
          <cell r="K104">
            <v>22620</v>
          </cell>
          <cell r="L104">
            <v>80120</v>
          </cell>
          <cell r="N104">
            <v>44161</v>
          </cell>
          <cell r="P104">
            <v>1337498</v>
          </cell>
          <cell r="Q104">
            <v>15336644</v>
          </cell>
          <cell r="S104" t="str">
            <v>1 PERSONA NATURAL</v>
          </cell>
          <cell r="T104" t="str">
            <v>3 CÉDULA DE CIUDADANÍA</v>
          </cell>
          <cell r="U104">
            <v>1127386750</v>
          </cell>
          <cell r="V104" t="str">
            <v>N/A</v>
          </cell>
          <cell r="W104" t="str">
            <v>11 NO SE DILIGENCIA INFORMACIÓN PARA ESTE FORMULARIO EN ESTE PERÍODO DE REPORTE</v>
          </cell>
          <cell r="X104" t="str">
            <v>N/A</v>
          </cell>
          <cell r="Y104" t="str">
            <v>ROMERO RODRIGUEZ EYSON ODONEY</v>
          </cell>
          <cell r="Z104" t="str">
            <v>1 PÓLIZA</v>
          </cell>
          <cell r="AA104" t="str">
            <v>14 ASEGURADORA SOLIDARIA</v>
          </cell>
          <cell r="AB104" t="str">
            <v>2 CUMPLIMIENTO</v>
          </cell>
          <cell r="AC104">
            <v>44161</v>
          </cell>
          <cell r="AD104" t="str">
            <v>340-47-994000040131</v>
          </cell>
          <cell r="AE104" t="str">
            <v>PNN Tuparro</v>
          </cell>
          <cell r="AF104" t="str">
            <v>2 SUPERVISOR</v>
          </cell>
          <cell r="AG104" t="str">
            <v>3 CÉDULA DE CIUDADANÍA</v>
          </cell>
          <cell r="AH104">
            <v>80435324</v>
          </cell>
          <cell r="AI104" t="str">
            <v>HENRY PINZON BENAVIDES</v>
          </cell>
          <cell r="AJ104">
            <v>335</v>
          </cell>
          <cell r="AK104" t="str">
            <v>3 NO PACTADOS</v>
          </cell>
          <cell r="AL104">
            <v>44161</v>
          </cell>
          <cell r="AN104" t="str">
            <v>4 NO SE HA ADICIONADO NI EN VALOR y EN TIEMPO</v>
          </cell>
          <cell r="AO104">
            <v>0</v>
          </cell>
          <cell r="AP104">
            <v>0</v>
          </cell>
          <cell r="AR104">
            <v>0</v>
          </cell>
          <cell r="AT104">
            <v>44161</v>
          </cell>
          <cell r="AU104">
            <v>44499</v>
          </cell>
          <cell r="AW104" t="str">
            <v>2. NO</v>
          </cell>
          <cell r="AZ104" t="str">
            <v>2. NO</v>
          </cell>
          <cell r="BA104">
            <v>0</v>
          </cell>
          <cell r="BD104" t="str">
            <v xml:space="preserve">CONTRATO VIGENCIAS FUTURAS VALOR 2020 1560414 Y VALOR 2021 13776230
</v>
          </cell>
          <cell r="BE104" t="str">
            <v>2020701501000112E</v>
          </cell>
          <cell r="BF104">
            <v>15336644</v>
          </cell>
          <cell r="BH104" t="str">
            <v xml:space="preserve">https://community.secop.gov.co/Public/Tendering/ContractNoticePhases/View?PPI=CO1.PPI.11234595&amp;isFromPublicArea=True&amp;isModal=False
</v>
          </cell>
          <cell r="BK104" t="str">
            <v xml:space="preserve">https://community.secop.gov.co/Public/Tendering/ContractNoticePhases/View?PPI=CO1.PPI.11234595&amp;isFromPublicArea=True&amp;isModal=False
</v>
          </cell>
        </row>
        <row r="105">
          <cell r="A105" t="str">
            <v>DTOR-CPS-104-N-2020</v>
          </cell>
          <cell r="B105" t="str">
            <v>2 NACIONAL</v>
          </cell>
          <cell r="C105" t="str">
            <v>DTOR-CPS-GN-104-20</v>
          </cell>
          <cell r="D105">
            <v>104</v>
          </cell>
          <cell r="E105" t="str">
            <v>HUMO PARALES JOSE GREGORIO</v>
          </cell>
          <cell r="F105">
            <v>44161</v>
          </cell>
          <cell r="G105" t="str">
            <v xml:space="preserve">Prestación de servicios operativos y de apoyo a la gestión para la implementación de las acciones priorizadas para el año 2021 en el Plan de Emergencias y Contingencias de Desastres Naturales – PECDNIF y al Protocolo de Prevención, Vigilancia y Control del Parque Nacional Natural El Tuparro.
</v>
          </cell>
          <cell r="H105" t="str">
            <v>2 CONTRATACIÓN DIRECTA</v>
          </cell>
          <cell r="I105" t="str">
            <v>14 PRESTACIÓN DE SERVICIOS</v>
          </cell>
          <cell r="J105" t="str">
            <v>N/A</v>
          </cell>
          <cell r="K105">
            <v>22620</v>
          </cell>
          <cell r="L105">
            <v>80220</v>
          </cell>
          <cell r="N105">
            <v>44161</v>
          </cell>
          <cell r="P105">
            <v>1337498</v>
          </cell>
          <cell r="Q105">
            <v>15336644</v>
          </cell>
          <cell r="S105" t="str">
            <v>1 PERSONA NATURAL</v>
          </cell>
          <cell r="T105" t="str">
            <v>3 CÉDULA DE CIUDADANÍA</v>
          </cell>
          <cell r="U105">
            <v>1127382853</v>
          </cell>
          <cell r="V105" t="str">
            <v>N/A</v>
          </cell>
          <cell r="W105" t="str">
            <v>11 NO SE DILIGENCIA INFORMACIÓN PARA ESTE FORMULARIO EN ESTE PERÍODO DE REPORTE</v>
          </cell>
          <cell r="X105" t="str">
            <v>N/A</v>
          </cell>
          <cell r="Y105" t="str">
            <v>HUMO PARALES JOSE GREGORIO</v>
          </cell>
          <cell r="Z105" t="str">
            <v>1 PÓLIZA</v>
          </cell>
          <cell r="AA105" t="str">
            <v>14 ASEGURADORA SOLIDARIA</v>
          </cell>
          <cell r="AB105" t="str">
            <v>2 CUMPLIMIENTO</v>
          </cell>
          <cell r="AC105">
            <v>44161</v>
          </cell>
          <cell r="AD105" t="str">
            <v>340-47-994000040132</v>
          </cell>
          <cell r="AE105" t="str">
            <v>PNN Tuparro</v>
          </cell>
          <cell r="AF105" t="str">
            <v>2 SUPERVISOR</v>
          </cell>
          <cell r="AG105" t="str">
            <v>3 CÉDULA DE CIUDADANÍA</v>
          </cell>
          <cell r="AH105">
            <v>80435324</v>
          </cell>
          <cell r="AI105" t="str">
            <v>HENRY PINZON BENAVIDES</v>
          </cell>
          <cell r="AJ105">
            <v>335</v>
          </cell>
          <cell r="AK105" t="str">
            <v>3 NO PACTADOS</v>
          </cell>
          <cell r="AL105">
            <v>44161</v>
          </cell>
          <cell r="AN105" t="str">
            <v>4 NO SE HA ADICIONADO NI EN VALOR y EN TIEMPO</v>
          </cell>
          <cell r="AO105">
            <v>0</v>
          </cell>
          <cell r="AP105">
            <v>0</v>
          </cell>
          <cell r="AR105">
            <v>0</v>
          </cell>
          <cell r="AT105">
            <v>44161</v>
          </cell>
          <cell r="AU105">
            <v>44499</v>
          </cell>
          <cell r="AW105" t="str">
            <v>2. NO</v>
          </cell>
          <cell r="AZ105" t="str">
            <v>2. NO</v>
          </cell>
          <cell r="BA105">
            <v>0</v>
          </cell>
          <cell r="BD105" t="str">
            <v xml:space="preserve">CONTRATO VIGENCIAS FUTURAS VALOR 2020 1560414 Y VALOR 2021 13776230
</v>
          </cell>
          <cell r="BE105" t="str">
            <v>2020701501000113E</v>
          </cell>
          <cell r="BF105">
            <v>15336644</v>
          </cell>
          <cell r="BH105" t="str">
            <v xml:space="preserve">https://community.secop.gov.co/Public/Tendering/ContractNoticePhases/View?PPI=CO1.PPI.11235248&amp;isFromPublicArea=True&amp;isModal=False
</v>
          </cell>
          <cell r="BK105" t="str">
            <v xml:space="preserve">https://community.secop.gov.co/Public/Tendering/ContractNoticePhases/View?PPI=CO1.PPI.11235248&amp;isFromPublicArea=True&amp;isModal=False
</v>
          </cell>
        </row>
        <row r="106">
          <cell r="A106" t="str">
            <v>CA-001GN-2020</v>
          </cell>
          <cell r="B106" t="str">
            <v>2 NACIONAL</v>
          </cell>
          <cell r="C106" t="str">
            <v>DTOR-CA-001-20.</v>
          </cell>
          <cell r="D106">
            <v>1</v>
          </cell>
          <cell r="E106" t="str">
            <v>GALVIS INMOBILIARIA SAS</v>
          </cell>
          <cell r="F106">
            <v>43871</v>
          </cell>
          <cell r="G106" t="str">
            <v>Contratar el arrendamiento del inmueble ubicado en la calle 27 #44b - 30 apto 406 Centro Comercial y Residencial El Buque, en el municipio de Villavicencio (Meta) para el funcionamiento de la sede Administrativa del PNN Sierra de la Macarena.</v>
          </cell>
          <cell r="H106" t="str">
            <v>2 CONTRATACIÓN DIRECTA</v>
          </cell>
          <cell r="I106" t="str">
            <v>1 ARRENDAMIENTO y/o ADQUISICIÓN DE INMUEBLES</v>
          </cell>
          <cell r="J106" t="str">
            <v>N/A</v>
          </cell>
          <cell r="K106">
            <v>18120</v>
          </cell>
          <cell r="L106">
            <v>18020</v>
          </cell>
          <cell r="N106">
            <v>43871</v>
          </cell>
          <cell r="P106">
            <v>1300000</v>
          </cell>
          <cell r="Q106">
            <v>13866667</v>
          </cell>
          <cell r="S106" t="str">
            <v>2 PERSONA JURIDICA</v>
          </cell>
          <cell r="T106" t="str">
            <v>1 NIT</v>
          </cell>
          <cell r="V106">
            <v>900725380</v>
          </cell>
          <cell r="X106" t="str">
            <v>N/A</v>
          </cell>
          <cell r="Y106" t="str">
            <v>GALVIS INMOBILIARIA SAS</v>
          </cell>
          <cell r="Z106" t="str">
            <v>6 NO CONSTITUYÓ GARANTÍAS</v>
          </cell>
          <cell r="AB106" t="str">
            <v>99999998 NO SE DILIGENCIA INFORMACIÓN PARA ESTE FORMULARIO EN ESTE PERÍODO DE REPORTE</v>
          </cell>
          <cell r="AE106" t="str">
            <v>PNN Serranía de la Macarena</v>
          </cell>
          <cell r="AF106" t="str">
            <v>2 SUPERVISOR</v>
          </cell>
          <cell r="AG106" t="str">
            <v>3 CÉDULA DE CIUDADANÍA</v>
          </cell>
          <cell r="AH106">
            <v>51935189</v>
          </cell>
          <cell r="AI106" t="str">
            <v>OLGA LUCIA RUIZ MORALES</v>
          </cell>
          <cell r="AJ106">
            <v>320</v>
          </cell>
          <cell r="AK106" t="str">
            <v>3 NO PACTADOS</v>
          </cell>
          <cell r="AN106" t="str">
            <v>4 NO SE HA ADICIONADO NI EN VALOR y EN TIEMPO</v>
          </cell>
          <cell r="AO106">
            <v>0</v>
          </cell>
          <cell r="AP106">
            <v>0</v>
          </cell>
          <cell r="AR106">
            <v>0</v>
          </cell>
          <cell r="AT106">
            <v>43871</v>
          </cell>
          <cell r="AU106">
            <v>44194</v>
          </cell>
          <cell r="AW106" t="str">
            <v>2. NO</v>
          </cell>
          <cell r="AZ106" t="str">
            <v>2. NO</v>
          </cell>
          <cell r="BA106">
            <v>0</v>
          </cell>
          <cell r="BE106" t="str">
            <v>2020701500100002E</v>
          </cell>
          <cell r="BF106">
            <v>13866667</v>
          </cell>
          <cell r="BH106" t="str">
            <v>https://community.secop.gov.co/Public/Tendering/ContractNoticePhases/View?PPI=CO1.PPI.5821370&amp;isFromPublicArea=True&amp;isModal=False</v>
          </cell>
          <cell r="BI106" t="str">
            <v>VIGENTE</v>
          </cell>
          <cell r="BK106" t="str">
            <v>https://community.secop.gov.co/Public/Tendering/ContractNoticePhases/View?PPI=CO1.PPI.5821370&amp;isFromPublicArea=True&amp;isModal=False</v>
          </cell>
        </row>
        <row r="107">
          <cell r="A107" t="str">
            <v>CA-002GN-2020</v>
          </cell>
          <cell r="B107" t="str">
            <v>2 NACIONAL</v>
          </cell>
          <cell r="C107" t="str">
            <v>DTOR-CA-002-20.</v>
          </cell>
          <cell r="D107">
            <v>2</v>
          </cell>
          <cell r="E107" t="str">
            <v>INVERSIONES SALAZAR VELASQUEZ SAS</v>
          </cell>
          <cell r="F107">
            <v>43879</v>
          </cell>
          <cell r="G107" t="str">
            <v>Arrendamiento mensual de un (1) cupo para parqueadero ubicado en la Calle 12 No 16 -56 Barrio la Libertad en la ciudad de Neiva (Huila), para el estacionamiento de la camioneta Toyota de placas OQF663 asignada al Parque Nacional Natural Cordillera de los Picachos</v>
          </cell>
          <cell r="H107" t="str">
            <v>2 CONTRATACIÓN DIRECTA</v>
          </cell>
          <cell r="I107" t="str">
            <v>1 ARRENDAMIENTO y/o ADQUISICIÓN DE INMUEBLES</v>
          </cell>
          <cell r="J107" t="str">
            <v>N/A</v>
          </cell>
          <cell r="K107">
            <v>8520</v>
          </cell>
          <cell r="L107">
            <v>21520</v>
          </cell>
          <cell r="N107">
            <v>43879</v>
          </cell>
          <cell r="P107">
            <v>170000</v>
          </cell>
          <cell r="Q107">
            <v>1773667</v>
          </cell>
          <cell r="S107" t="str">
            <v>2 PERSONA JURIDICA</v>
          </cell>
          <cell r="T107" t="str">
            <v>1 NIT</v>
          </cell>
          <cell r="V107">
            <v>900733213</v>
          </cell>
          <cell r="X107" t="str">
            <v>N/A</v>
          </cell>
          <cell r="Y107" t="str">
            <v>INVERSIONES SALAZAR VELASQUEZ SAS</v>
          </cell>
          <cell r="Z107" t="str">
            <v>6 NO CONSTITUYÓ GARANTÍAS</v>
          </cell>
          <cell r="AB107" t="str">
            <v>99999998 NO SE DILIGENCIA INFORMACIÓN PARA ESTE FORMULARIO EN ESTE PERÍODO DE REPORTE</v>
          </cell>
          <cell r="AE107" t="str">
            <v>PNN Cordillera de los Picachos</v>
          </cell>
          <cell r="AF107" t="str">
            <v>2 SUPERVISOR</v>
          </cell>
          <cell r="AG107" t="str">
            <v>3 CÉDULA DE CIUDADANÍA</v>
          </cell>
          <cell r="AH107">
            <v>52423663</v>
          </cell>
          <cell r="AI107" t="str">
            <v>LUZ ADRIANA MALAVER ROJAS</v>
          </cell>
          <cell r="AJ107">
            <v>313</v>
          </cell>
          <cell r="AK107" t="str">
            <v>3 NO PACTADOS</v>
          </cell>
          <cell r="AN107" t="str">
            <v>4 NO SE HA ADICIONADO NI EN VALOR y EN TIEMPO</v>
          </cell>
          <cell r="AO107">
            <v>0</v>
          </cell>
          <cell r="AP107">
            <v>0</v>
          </cell>
          <cell r="AR107">
            <v>0</v>
          </cell>
          <cell r="AT107">
            <v>43879</v>
          </cell>
          <cell r="AU107">
            <v>44195</v>
          </cell>
          <cell r="AW107" t="str">
            <v>2. NO</v>
          </cell>
          <cell r="AZ107" t="str">
            <v>2. NO</v>
          </cell>
          <cell r="BA107">
            <v>0</v>
          </cell>
          <cell r="BE107" t="str">
            <v>2020701500100003E</v>
          </cell>
          <cell r="BF107">
            <v>1773667</v>
          </cell>
          <cell r="BH107" t="str">
            <v>ttps://community.secop.gov.co/Public/Tendering/ContractNoticePhases/View?PPI=CO1.PPI.5965177&amp;isFromPublicArea=True&amp;isModal=False</v>
          </cell>
          <cell r="BI107" t="str">
            <v>VIGENTE</v>
          </cell>
          <cell r="BK107" t="str">
            <v>ttps://community.secop.gov.co/Public/Tendering/ContractNoticePhases/View?PPI=CO1.PPI.5965177&amp;isFromPublicArea=True&amp;isModal=False</v>
          </cell>
        </row>
        <row r="108">
          <cell r="A108" t="str">
            <v>CA-003GN-2020</v>
          </cell>
          <cell r="B108" t="str">
            <v>2 NACIONAL</v>
          </cell>
          <cell r="C108" t="str">
            <v>DTOR-CA-003-20</v>
          </cell>
          <cell r="D108">
            <v>3</v>
          </cell>
          <cell r="E108" t="str">
            <v>SANCHEZ POLANIA LUZ CARIME</v>
          </cell>
          <cell r="F108">
            <v>44152</v>
          </cell>
          <cell r="G108" t="str">
            <v>Arrendamiento de un inmueble para el funcionamiento de la sede administrativa del Parque Nacional Natural Cordillera de los Picachos, ubicado en la Calle 6 B No 26-29 Barrio La Gaitana en la ciudad de Neiva –Huila</v>
          </cell>
          <cell r="H108" t="str">
            <v>2 CONTRATACIÓN DIRECTA</v>
          </cell>
          <cell r="I108" t="str">
            <v>1 ARRENDAMIENTO y/o ADQUISICIÓN DE INMUEBLES</v>
          </cell>
          <cell r="J108" t="str">
            <v>N/A</v>
          </cell>
          <cell r="K108">
            <v>27620</v>
          </cell>
          <cell r="L108">
            <v>75320</v>
          </cell>
          <cell r="N108">
            <v>44152</v>
          </cell>
          <cell r="P108">
            <v>1538305</v>
          </cell>
          <cell r="Q108">
            <v>18967299</v>
          </cell>
          <cell r="S108" t="str">
            <v>1 PERSONA NATURAL</v>
          </cell>
          <cell r="T108" t="str">
            <v>3 CÉDULA DE CIUDADANÍA</v>
          </cell>
          <cell r="U108">
            <v>36163252</v>
          </cell>
          <cell r="W108" t="str">
            <v>11 NO SE DILIGENCIA INFORMACIÓN PARA ESTE FORMULARIO EN ESTE PERÍODO DE REPORTE</v>
          </cell>
          <cell r="X108" t="str">
            <v>N/A</v>
          </cell>
          <cell r="Y108" t="str">
            <v>SANCHEZ POLANIA LUZ CARIME</v>
          </cell>
          <cell r="Z108" t="str">
            <v>6 NO CONSTITUYÓ GARANTÍAS</v>
          </cell>
          <cell r="AB108" t="str">
            <v>99999998 NO SE DILIGENCIA INFORMACIÓN PARA ESTE FORMULARIO EN ESTE PERÍODO DE REPORTE</v>
          </cell>
          <cell r="AE108" t="str">
            <v>PNN Cordillera de los Picachos</v>
          </cell>
          <cell r="AF108" t="str">
            <v>2 SUPERVISOR</v>
          </cell>
          <cell r="AG108" t="str">
            <v>3 CÉDULA DE CIUDADANÍA</v>
          </cell>
          <cell r="AH108">
            <v>52423663</v>
          </cell>
          <cell r="AI108" t="str">
            <v>LUZ ADRIANA MALAVER ROJAS</v>
          </cell>
          <cell r="AJ108">
            <v>360</v>
          </cell>
          <cell r="AK108" t="str">
            <v>3 NO PACTADOS</v>
          </cell>
          <cell r="AN108" t="str">
            <v>4 NO SE HA ADICIONADO NI EN VALOR y EN TIEMPO</v>
          </cell>
          <cell r="AO108">
            <v>0</v>
          </cell>
          <cell r="AP108">
            <v>0</v>
          </cell>
          <cell r="AR108">
            <v>0</v>
          </cell>
          <cell r="AT108">
            <v>44166</v>
          </cell>
          <cell r="AU108">
            <v>44530</v>
          </cell>
          <cell r="AW108" t="str">
            <v>2. NO</v>
          </cell>
          <cell r="AZ108" t="str">
            <v>2. NO</v>
          </cell>
          <cell r="BA108">
            <v>0</v>
          </cell>
          <cell r="BD108" t="str">
            <v xml:space="preserve">CONTRATO VIGENCIAS FUTURAS VALOR 2020 1538305 Y VALOR 2021 17428994
</v>
          </cell>
          <cell r="BE108" t="str">
            <v>2020701500100016E</v>
          </cell>
          <cell r="BF108">
            <v>18967299</v>
          </cell>
          <cell r="BH108" t="str">
            <v xml:space="preserve">https://community.secop.gov.co/Public/Tendering/ContractNoticePhases/View?PPI=CO1.PPI.10841966&amp;isFromPublicArea=True&amp;isModal=False
</v>
          </cell>
          <cell r="BK108" t="str">
            <v xml:space="preserve">https://community.secop.gov.co/Public/Tendering/ContractNoticePhases/View?PPI=CO1.PPI.10841966&amp;isFromPublicArea=True&amp;isModal=False
</v>
          </cell>
        </row>
        <row r="109">
          <cell r="A109" t="str">
            <v>CA-004GN-2020</v>
          </cell>
          <cell r="B109" t="str">
            <v>2 NACIONAL</v>
          </cell>
          <cell r="C109" t="str">
            <v>DTOR-CA-004-20</v>
          </cell>
          <cell r="D109">
            <v>4</v>
          </cell>
          <cell r="E109" t="str">
            <v>FRANCISCO MAYORGA SAS</v>
          </cell>
          <cell r="F109">
            <v>44162</v>
          </cell>
          <cell r="G109" t="str">
            <v>Arrendamiento del inmueble ubicado en la Calle 16 No. 15 – 31 Casa 2 del Bifamiliar Carol, en el barrio de Santa Anita en el municipio de Fusagasugá (Cundinamarca) para el funcionamiento de la sede administrativa del Parque Nacional Natural Sumapaz.</v>
          </cell>
          <cell r="H109" t="str">
            <v>2 CONTRATACIÓN DIRECTA</v>
          </cell>
          <cell r="I109" t="str">
            <v>1 ARRENDAMIENTO y/o ADQUISICIÓN DE INMUEBLES</v>
          </cell>
          <cell r="J109" t="str">
            <v>N/A</v>
          </cell>
          <cell r="K109">
            <v>27620</v>
          </cell>
          <cell r="L109">
            <v>81920</v>
          </cell>
          <cell r="N109">
            <v>44162</v>
          </cell>
          <cell r="P109">
            <v>2085000</v>
          </cell>
          <cell r="Q109">
            <v>25708050</v>
          </cell>
          <cell r="S109" t="str">
            <v>2 PERSONA JURIDICA</v>
          </cell>
          <cell r="T109" t="str">
            <v>1 NIT</v>
          </cell>
          <cell r="V109">
            <v>900597842</v>
          </cell>
          <cell r="X109" t="str">
            <v>N/A</v>
          </cell>
          <cell r="Y109" t="str">
            <v>FRANCISCO MAYORGA SAS</v>
          </cell>
          <cell r="Z109" t="str">
            <v>6 NO CONSTITUYÓ GARANTÍAS</v>
          </cell>
          <cell r="AB109" t="str">
            <v>99999998 NO SE DILIGENCIA INFORMACIÓN PARA ESTE FORMULARIO EN ESTE PERÍODO DE REPORTE</v>
          </cell>
          <cell r="AE109" t="str">
            <v>PNN SUMAPAZ</v>
          </cell>
          <cell r="AF109" t="str">
            <v>2 SUPERVISOR</v>
          </cell>
          <cell r="AG109" t="str">
            <v>3 CÉDULA DE CIUDADANÍA</v>
          </cell>
          <cell r="AH109">
            <v>79531595</v>
          </cell>
          <cell r="AI109" t="str">
            <v>MARCO EUTIMIO PARDO PARDO</v>
          </cell>
          <cell r="AJ109">
            <v>360</v>
          </cell>
          <cell r="AK109" t="str">
            <v>3 NO PACTADOS</v>
          </cell>
          <cell r="AN109" t="str">
            <v>4 NO SE HA ADICIONADO NI EN VALOR y EN TIEMPO</v>
          </cell>
          <cell r="AO109">
            <v>0</v>
          </cell>
          <cell r="AP109">
            <v>0</v>
          </cell>
          <cell r="AR109">
            <v>0</v>
          </cell>
          <cell r="AT109">
            <v>44166</v>
          </cell>
          <cell r="AU109">
            <v>44530</v>
          </cell>
          <cell r="AW109" t="str">
            <v>2. NO</v>
          </cell>
          <cell r="AZ109" t="str">
            <v>2. NO</v>
          </cell>
          <cell r="BA109">
            <v>0</v>
          </cell>
          <cell r="BD109" t="str">
            <v xml:space="preserve">CONTRATO VIGENCIAS FUTURAS VALOR 2020 2085000Y VALOR 2021 23623050
</v>
          </cell>
          <cell r="BE109" t="str">
            <v>2020701500100015E</v>
          </cell>
          <cell r="BF109">
            <v>25708050</v>
          </cell>
          <cell r="BH109" t="str">
            <v xml:space="preserve">https://community.secop.gov.co/Public/Tendering/ContractNoticePhases/View?PPI=CO1.PPI.11119215&amp;isFromPublicArea=True&amp;isModal=False
</v>
          </cell>
          <cell r="BK109" t="str">
            <v xml:space="preserve">https://community.secop.gov.co/Public/Tendering/ContractNoticePhases/View?PPI=CO1.PPI.11119215&amp;isFromPublicArea=True&amp;isModal=False
</v>
          </cell>
        </row>
        <row r="110">
          <cell r="A110" t="str">
            <v>CA-005GN-2020</v>
          </cell>
          <cell r="B110" t="str">
            <v>2 NACIONAL</v>
          </cell>
          <cell r="C110" t="str">
            <v>DTOR-CA-005-20</v>
          </cell>
          <cell r="D110">
            <v>5</v>
          </cell>
          <cell r="E110" t="str">
            <v>AMAYA GUERRERO DOLLY BRIYETH</v>
          </cell>
          <cell r="F110">
            <v>44162</v>
          </cell>
          <cell r="G110" t="str">
            <v>Contratar el arrendamiento del inmueble ubicado en la Calle 16 N° 11-50 barrio La Primavera (Coordenadas 6°11´01.49”N 67°29´09.15º) en la ciudad de Puerto Carreño (Vichada) para el funcionamiento de la sede Administrativa del Parque Nacional Natural El Tuparro</v>
          </cell>
          <cell r="H110" t="str">
            <v>2 CONTRATACIÓN DIRECTA</v>
          </cell>
          <cell r="I110" t="str">
            <v>1 ARRENDAMIENTO y/o ADQUISICIÓN DE INMUEBLES</v>
          </cell>
          <cell r="J110" t="str">
            <v>N/A</v>
          </cell>
          <cell r="K110">
            <v>27620</v>
          </cell>
          <cell r="L110">
            <v>81020</v>
          </cell>
          <cell r="N110">
            <v>44162</v>
          </cell>
          <cell r="P110">
            <v>2121800</v>
          </cell>
          <cell r="Q110">
            <v>26161794</v>
          </cell>
          <cell r="S110" t="str">
            <v>1 PERSONA NATURAL</v>
          </cell>
          <cell r="T110" t="str">
            <v>3 CÉDULA DE CIUDADANÍA</v>
          </cell>
          <cell r="U110">
            <v>41255193</v>
          </cell>
          <cell r="W110" t="str">
            <v>11 NO SE DILIGENCIA INFORMACIÓN PARA ESTE FORMULARIO EN ESTE PERÍODO DE REPORTE</v>
          </cell>
          <cell r="X110" t="str">
            <v>N/A</v>
          </cell>
          <cell r="Y110" t="str">
            <v>AMAYA GUERRERO DOLLY BRIYETH</v>
          </cell>
          <cell r="Z110" t="str">
            <v>6 NO CONSTITUYÓ GARANTÍAS</v>
          </cell>
          <cell r="AB110" t="str">
            <v>99999998 NO SE DILIGENCIA INFORMACIÓN PARA ESTE FORMULARIO EN ESTE PERÍODO DE REPORTE</v>
          </cell>
          <cell r="AE110" t="str">
            <v>PNN Tuparro</v>
          </cell>
          <cell r="AF110" t="str">
            <v>2 SUPERVISOR</v>
          </cell>
          <cell r="AG110" t="str">
            <v>3 CÉDULA DE CIUDADANÍA</v>
          </cell>
          <cell r="AH110">
            <v>80435324</v>
          </cell>
          <cell r="AI110" t="str">
            <v>HENRY PINZON BENAVIDES</v>
          </cell>
          <cell r="AJ110">
            <v>360</v>
          </cell>
          <cell r="AK110" t="str">
            <v>3 NO PACTADOS</v>
          </cell>
          <cell r="AN110" t="str">
            <v>4 NO SE HA ADICIONADO NI EN VALOR y EN TIEMPO</v>
          </cell>
          <cell r="AO110">
            <v>0</v>
          </cell>
          <cell r="AP110">
            <v>0</v>
          </cell>
          <cell r="AR110">
            <v>0</v>
          </cell>
          <cell r="AT110">
            <v>44166</v>
          </cell>
          <cell r="AU110">
            <v>44530</v>
          </cell>
          <cell r="AW110" t="str">
            <v>2. NO</v>
          </cell>
          <cell r="AZ110" t="str">
            <v>2. NO</v>
          </cell>
          <cell r="BA110">
            <v>0</v>
          </cell>
          <cell r="BD110" t="str">
            <v xml:space="preserve">CONTRATO VIGENCIAS FUTURAS VALOR 2020 2121800 Y VALOR 2021 24039994
</v>
          </cell>
          <cell r="BE110" t="str">
            <v>2020701500100013E</v>
          </cell>
          <cell r="BF110">
            <v>26161794</v>
          </cell>
          <cell r="BH110" t="str">
            <v xml:space="preserve">https://community.secop.gov.co/Public/Tendering/ContractNoticePhases/View?PPI=CO1.PPI.11133281&amp;isFromPublicArea=True&amp;isModal=False
</v>
          </cell>
          <cell r="BK110" t="str">
            <v xml:space="preserve">https://community.secop.gov.co/Public/Tendering/ContractNoticePhases/View?PPI=CO1.PPI.11133281&amp;isFromPublicArea=True&amp;isModal=False
</v>
          </cell>
        </row>
        <row r="111">
          <cell r="A111" t="str">
            <v>CA-006GN-2020</v>
          </cell>
          <cell r="B111" t="str">
            <v>2 NACIONAL</v>
          </cell>
          <cell r="C111" t="str">
            <v>DTOR-CA-006-20</v>
          </cell>
          <cell r="D111">
            <v>6</v>
          </cell>
          <cell r="E111" t="str">
            <v>ALFARO AVILA MARIBEL</v>
          </cell>
          <cell r="F111">
            <v>44162</v>
          </cell>
          <cell r="G111" t="str">
            <v>Contratar el arrendamiento de un inmueble en el municipio de Cubarral, para el desarrollo de las actividades de gestión del sector Meta del Parque Nacional Natural Sumapaz</v>
          </cell>
          <cell r="H111" t="str">
            <v>2 CONTRATACIÓN DIRECTA</v>
          </cell>
          <cell r="I111" t="str">
            <v>1 ARRENDAMIENTO y/o ADQUISICIÓN DE INMUEBLES</v>
          </cell>
          <cell r="J111" t="str">
            <v>N/A</v>
          </cell>
          <cell r="K111">
            <v>27620</v>
          </cell>
          <cell r="L111">
            <v>80920</v>
          </cell>
          <cell r="N111">
            <v>44162</v>
          </cell>
          <cell r="P111">
            <v>1854000</v>
          </cell>
          <cell r="Q111">
            <v>22859820</v>
          </cell>
          <cell r="S111" t="str">
            <v>1 PERSONA NATURAL</v>
          </cell>
          <cell r="T111" t="str">
            <v>3 CÉDULA DE CIUDADANÍA</v>
          </cell>
          <cell r="U111">
            <v>40401705</v>
          </cell>
          <cell r="W111" t="str">
            <v>11 NO SE DILIGENCIA INFORMACIÓN PARA ESTE FORMULARIO EN ESTE PERÍODO DE REPORTE</v>
          </cell>
          <cell r="X111" t="str">
            <v>N/A</v>
          </cell>
          <cell r="Y111" t="str">
            <v>ALFARO AVILA MARIBEL</v>
          </cell>
          <cell r="Z111" t="str">
            <v>6 NO CONSTITUYÓ GARANTÍAS</v>
          </cell>
          <cell r="AB111" t="str">
            <v>99999998 NO SE DILIGENCIA INFORMACIÓN PARA ESTE FORMULARIO EN ESTE PERÍODO DE REPORTE</v>
          </cell>
          <cell r="AE111" t="str">
            <v>PNN SUMAPAZ</v>
          </cell>
          <cell r="AF111" t="str">
            <v>2 SUPERVISOR</v>
          </cell>
          <cell r="AG111" t="str">
            <v>3 CÉDULA DE CIUDADANÍA</v>
          </cell>
          <cell r="AH111">
            <v>79531595</v>
          </cell>
          <cell r="AI111" t="str">
            <v>MARCO EUTIMIO PARDO PARDO</v>
          </cell>
          <cell r="AJ111">
            <v>360</v>
          </cell>
          <cell r="AK111" t="str">
            <v>3 NO PACTADOS</v>
          </cell>
          <cell r="AN111" t="str">
            <v>4 NO SE HA ADICIONADO NI EN VALOR y EN TIEMPO</v>
          </cell>
          <cell r="AO111">
            <v>0</v>
          </cell>
          <cell r="AP111">
            <v>0</v>
          </cell>
          <cell r="AR111">
            <v>0</v>
          </cell>
          <cell r="AT111">
            <v>44166</v>
          </cell>
          <cell r="AU111">
            <v>44530</v>
          </cell>
          <cell r="AW111" t="str">
            <v>2. NO</v>
          </cell>
          <cell r="AZ111" t="str">
            <v>2. NO</v>
          </cell>
          <cell r="BA111">
            <v>0</v>
          </cell>
          <cell r="BD111" t="str">
            <v xml:space="preserve">CONTRATO VIGENCIAS FUTURAS VALOR 2020 1854000 Y VALOR 2021 21005820
</v>
          </cell>
          <cell r="BE111" t="str">
            <v>2020701500100014E</v>
          </cell>
          <cell r="BF111">
            <v>22859820</v>
          </cell>
          <cell r="BH111" t="str">
            <v xml:space="preserve">https://community.secop.gov.co/Public/Tendering/ContractNoticePhases/View?PPI=CO1.PPI.11120586&amp;isFromPublicArea=True&amp;isModal=False
</v>
          </cell>
          <cell r="BK111" t="str">
            <v xml:space="preserve">https://community.secop.gov.co/Public/Tendering/ContractNoticePhases/View?PPI=CO1.PPI.11120586&amp;isFromPublicArea=True&amp;isModal=False
</v>
          </cell>
        </row>
        <row r="112">
          <cell r="A112" t="str">
            <v>CA-007GN-2020</v>
          </cell>
          <cell r="B112" t="str">
            <v>2 NACIONAL</v>
          </cell>
          <cell r="C112" t="str">
            <v>DTOR-CA-007-20</v>
          </cell>
          <cell r="D112">
            <v>7</v>
          </cell>
          <cell r="E112" t="str">
            <v>VALLEJO MORALES AURA MARIA</v>
          </cell>
          <cell r="F112">
            <v>44162</v>
          </cell>
          <cell r="G112" t="str">
            <v xml:space="preserve">Contratar el arrendamiento del inmueble ubicado en la Carrera 9 N° 4 – 41 Barrio Centro, en el municipio de Uribe (Meta) para el funcionamiento de la sede administrativa y operativa del Parque Nacional Natural Tinigua.
</v>
          </cell>
          <cell r="H112" t="str">
            <v>2 CONTRATACIÓN DIRECTA</v>
          </cell>
          <cell r="I112" t="str">
            <v>1 ARRENDAMIENTO y/o ADQUISICIÓN DE INMUEBLES</v>
          </cell>
          <cell r="J112" t="str">
            <v>N/A</v>
          </cell>
          <cell r="K112">
            <v>27620</v>
          </cell>
          <cell r="L112">
            <v>81820</v>
          </cell>
          <cell r="N112">
            <v>44162</v>
          </cell>
          <cell r="P112">
            <v>3188741</v>
          </cell>
          <cell r="Q112">
            <v>39317174</v>
          </cell>
          <cell r="S112" t="str">
            <v>1 PERSONA NATURAL</v>
          </cell>
          <cell r="T112" t="str">
            <v>3 CÉDULA DE CIUDADANÍA</v>
          </cell>
          <cell r="U112">
            <v>29770108</v>
          </cell>
          <cell r="W112" t="str">
            <v>11 NO SE DILIGENCIA INFORMACIÓN PARA ESTE FORMULARIO EN ESTE PERÍODO DE REPORTE</v>
          </cell>
          <cell r="X112" t="str">
            <v>N/A</v>
          </cell>
          <cell r="Y112" t="str">
            <v>VALLEJO MORALES AURA MARIA</v>
          </cell>
          <cell r="Z112" t="str">
            <v>6 NO CONSTITUYÓ GARANTÍAS</v>
          </cell>
          <cell r="AB112" t="str">
            <v>99999998 NO SE DILIGENCIA INFORMACIÓN PARA ESTE FORMULARIO EN ESTE PERÍODO DE REPORTE</v>
          </cell>
          <cell r="AE112" t="str">
            <v>PNN TINIGUA</v>
          </cell>
          <cell r="AF112" t="str">
            <v>2 SUPERVISOR</v>
          </cell>
          <cell r="AG112" t="str">
            <v>3 CÉDULA DE CIUDADANÍA</v>
          </cell>
          <cell r="AH112">
            <v>40045150</v>
          </cell>
          <cell r="AI112" t="str">
            <v>BETTY ROCIO SUAREZ</v>
          </cell>
          <cell r="AJ112">
            <v>360</v>
          </cell>
          <cell r="AK112" t="str">
            <v>3 NO PACTADOS</v>
          </cell>
          <cell r="AN112" t="str">
            <v>4 NO SE HA ADICIONADO NI EN VALOR y EN TIEMPO</v>
          </cell>
          <cell r="AO112">
            <v>0</v>
          </cell>
          <cell r="AP112">
            <v>0</v>
          </cell>
          <cell r="AR112">
            <v>0</v>
          </cell>
          <cell r="AT112">
            <v>44166</v>
          </cell>
          <cell r="AU112">
            <v>44530</v>
          </cell>
          <cell r="AW112" t="str">
            <v>2. NO</v>
          </cell>
          <cell r="AZ112" t="str">
            <v>2. NO</v>
          </cell>
          <cell r="BA112">
            <v>0</v>
          </cell>
          <cell r="BD112" t="str">
            <v xml:space="preserve">CONTRATO VIGENCIAS FUTURAS VALOR 2020 3188741 Y VALOR 2021 36128433
</v>
          </cell>
          <cell r="BE112" t="str">
            <v>2020701500100017E</v>
          </cell>
          <cell r="BF112">
            <v>39317174</v>
          </cell>
          <cell r="BH112" t="str">
            <v xml:space="preserve">https://community.secop.gov.co/Public/Tendering/ContractNoticePhases/View?PPI=CO1.PPI.11121528&amp;isFromPublicArea=True&amp;isModal=False
</v>
          </cell>
          <cell r="BK112" t="str">
            <v xml:space="preserve">https://community.secop.gov.co/Public/Tendering/ContractNoticePhases/View?PPI=CO1.PPI.11121528&amp;isFromPublicArea=True&amp;isModal=False
</v>
          </cell>
        </row>
        <row r="113">
          <cell r="A113" t="str">
            <v>AMP-OC4834-G-2020</v>
          </cell>
          <cell r="B113" t="str">
            <v>2 NACIONAL</v>
          </cell>
          <cell r="D113" t="str">
            <v>OC 44834</v>
          </cell>
          <cell r="E113" t="str">
            <v>KIOS S.A.S.</v>
          </cell>
          <cell r="F113">
            <v>43866</v>
          </cell>
          <cell r="G113" t="str">
            <v>Servicio de aseo y cafeteria para la direccion territorial orinoquia, de conformidad con el amp</v>
          </cell>
          <cell r="H113" t="str">
            <v>6 ACUERDO MARCO DE PRECIO</v>
          </cell>
          <cell r="I113" t="str">
            <v>21 ORDEN DE COMPRA</v>
          </cell>
          <cell r="J113" t="str">
            <v>N/A</v>
          </cell>
          <cell r="K113">
            <v>6820</v>
          </cell>
          <cell r="L113">
            <v>16420</v>
          </cell>
          <cell r="N113">
            <v>43866</v>
          </cell>
          <cell r="P113">
            <v>1724537</v>
          </cell>
          <cell r="Q113">
            <v>15520835</v>
          </cell>
          <cell r="S113" t="str">
            <v>2 PERSONA JURIDICA</v>
          </cell>
          <cell r="T113" t="str">
            <v>1 NIT</v>
          </cell>
          <cell r="V113">
            <v>900562598</v>
          </cell>
          <cell r="X113" t="str">
            <v>N/A</v>
          </cell>
          <cell r="Y113" t="str">
            <v>KIOS S.A.S.</v>
          </cell>
          <cell r="Z113" t="str">
            <v>6 NO CONSTITUYÓ GARANTÍAS</v>
          </cell>
          <cell r="AB113" t="str">
            <v>99999998 NO SE DILIGENCIA INFORMACIÓN PARA ESTE FORMULARIO EN ESTE PERÍODO DE REPORTE</v>
          </cell>
          <cell r="AE113" t="str">
            <v>DTOR</v>
          </cell>
          <cell r="AF113" t="str">
            <v>2 SUPERVISOR</v>
          </cell>
          <cell r="AG113" t="str">
            <v>3 CÉDULA DE CIUDADANÍA</v>
          </cell>
          <cell r="AH113">
            <v>40403093</v>
          </cell>
          <cell r="AI113" t="str">
            <v>SANDRA LILIANA PINZÓN</v>
          </cell>
          <cell r="AJ113">
            <v>270</v>
          </cell>
          <cell r="AK113" t="str">
            <v>3 NO PACTADOS</v>
          </cell>
          <cell r="AN113" t="str">
            <v>4 NO SE HA ADICIONADO NI EN VALOR y EN TIEMPO</v>
          </cell>
          <cell r="AO113">
            <v>0</v>
          </cell>
          <cell r="AP113">
            <v>0</v>
          </cell>
          <cell r="AR113">
            <v>0</v>
          </cell>
          <cell r="AT113">
            <v>43866</v>
          </cell>
          <cell r="AU113">
            <v>44139</v>
          </cell>
          <cell r="AW113" t="str">
            <v>2. NO</v>
          </cell>
          <cell r="AZ113" t="str">
            <v>2. NO</v>
          </cell>
          <cell r="BA113">
            <v>0</v>
          </cell>
          <cell r="BE113" t="str">
            <v>2020701502300020E</v>
          </cell>
          <cell r="BF113">
            <v>15520835</v>
          </cell>
          <cell r="BH113" t="str">
            <v>https://www.colombiacompra.gov.co/tienda-virtual-del-estado-colombiano/ordenes-compra/44834</v>
          </cell>
          <cell r="BI113" t="str">
            <v>VIGENTE</v>
          </cell>
          <cell r="BK113" t="str">
            <v>https://www.colombiacompra.gov.co/tienda-virtual-del-estado-colombiano/ordenes-compra/44834</v>
          </cell>
        </row>
        <row r="114">
          <cell r="A114" t="str">
            <v>AMP-OC45474-G-2020-1</v>
          </cell>
          <cell r="B114" t="str">
            <v>2 NACIONAL</v>
          </cell>
          <cell r="D114" t="str">
            <v>OC 45474</v>
          </cell>
          <cell r="E114" t="str">
            <v>CASALIMPIA S.A.</v>
          </cell>
          <cell r="F114">
            <v>43886</v>
          </cell>
          <cell r="G114" t="str">
            <v xml:space="preserve"> DE ASEO Y CAFETERIA PARA LA SEDE ADMON DEL PARQUE UBICADA EN LA CIUDAD DE NEIVA-MEM 20207180000103.</v>
          </cell>
          <cell r="H114" t="str">
            <v>6 ACUERDO MARCO DE PRECIO</v>
          </cell>
          <cell r="I114" t="str">
            <v>21 ORDEN DE COMPRA</v>
          </cell>
          <cell r="J114" t="str">
            <v>N/A</v>
          </cell>
          <cell r="K114">
            <v>8420</v>
          </cell>
          <cell r="L114">
            <v>26720</v>
          </cell>
          <cell r="N114">
            <v>43886</v>
          </cell>
          <cell r="P114">
            <v>1648042</v>
          </cell>
          <cell r="Q114">
            <v>16480420</v>
          </cell>
          <cell r="S114" t="str">
            <v>2 PERSONA JURIDICA</v>
          </cell>
          <cell r="T114" t="str">
            <v>1 NIT</v>
          </cell>
          <cell r="V114">
            <v>860010451</v>
          </cell>
          <cell r="X114" t="str">
            <v>N/A</v>
          </cell>
          <cell r="Y114" t="str">
            <v>CASALIMPIA S.A.</v>
          </cell>
          <cell r="Z114" t="str">
            <v>6 NO CONSTITUYÓ GARANTÍAS</v>
          </cell>
          <cell r="AB114" t="str">
            <v>99999998 NO SE DILIGENCIA INFORMACIÓN PARA ESTE FORMULARIO EN ESTE PERÍODO DE REPORTE</v>
          </cell>
          <cell r="AE114" t="str">
            <v>PNN Cordillera de los Picachos</v>
          </cell>
          <cell r="AF114" t="str">
            <v>2 SUPERVISOR</v>
          </cell>
          <cell r="AG114" t="str">
            <v>3 CÉDULA DE CIUDADANÍA</v>
          </cell>
          <cell r="AH114">
            <v>52423663</v>
          </cell>
          <cell r="AI114" t="str">
            <v>LUZ ADRIANA MALAVER ROJAS</v>
          </cell>
          <cell r="AJ114">
            <v>300</v>
          </cell>
          <cell r="AK114" t="str">
            <v>3 NO PACTADOS</v>
          </cell>
          <cell r="AN114" t="str">
            <v>4 NO SE HA ADICIONADO NI EN VALOR y EN TIEMPO</v>
          </cell>
          <cell r="AO114">
            <v>0</v>
          </cell>
          <cell r="AP114">
            <v>0</v>
          </cell>
          <cell r="AR114">
            <v>0</v>
          </cell>
          <cell r="AT114">
            <v>43886</v>
          </cell>
          <cell r="AU114">
            <v>44189</v>
          </cell>
          <cell r="AW114" t="str">
            <v>2. NO</v>
          </cell>
          <cell r="AZ114" t="str">
            <v>2. NO</v>
          </cell>
          <cell r="BA114">
            <v>0</v>
          </cell>
          <cell r="BE114" t="str">
            <v>2020701502300021E</v>
          </cell>
          <cell r="BF114">
            <v>16480420</v>
          </cell>
          <cell r="BH114" t="str">
            <v>https://www.colombiacompra.gov.co/tienda-virtual-del-estado-colombiano/ordenes-compra/45474</v>
          </cell>
          <cell r="BI114" t="str">
            <v>VIGENTE</v>
          </cell>
          <cell r="BK114" t="str">
            <v>https://www.colombiacompra.gov.co/tienda-virtual-del-estado-colombiano/ordenes-compra/45474</v>
          </cell>
        </row>
        <row r="115">
          <cell r="A115" t="str">
            <v>AMP-OC45474-G-2020-2.</v>
          </cell>
          <cell r="B115" t="str">
            <v>2 NACIONAL</v>
          </cell>
          <cell r="D115" t="str">
            <v>OC 45474</v>
          </cell>
          <cell r="E115" t="str">
            <v>CASALIMPIA S.A.</v>
          </cell>
          <cell r="F115">
            <v>43886</v>
          </cell>
          <cell r="G115" t="str">
            <v>ADQUIRIR PRODUCTOS DE ASEO Y LIMPIEZA PARA LAS SEDES DEL PARQUE PICACHOS-MEM 20207180000123</v>
          </cell>
          <cell r="H115" t="str">
            <v>6 ACUERDO MARCO DE PRECIO</v>
          </cell>
          <cell r="I115" t="str">
            <v>21 ORDEN DE COMPRA</v>
          </cell>
          <cell r="J115" t="str">
            <v>N/A</v>
          </cell>
          <cell r="K115">
            <v>8620</v>
          </cell>
          <cell r="L115">
            <v>26820</v>
          </cell>
          <cell r="N115">
            <v>43886</v>
          </cell>
          <cell r="P115">
            <v>400000</v>
          </cell>
          <cell r="Q115">
            <v>4000000</v>
          </cell>
          <cell r="S115" t="str">
            <v>2 PERSONA JURIDICA</v>
          </cell>
          <cell r="T115" t="str">
            <v>1 NIT</v>
          </cell>
          <cell r="V115">
            <v>860010451</v>
          </cell>
          <cell r="X115" t="str">
            <v>N/A</v>
          </cell>
          <cell r="Y115" t="str">
            <v>CASALIMPIA S.A.</v>
          </cell>
          <cell r="Z115" t="str">
            <v>6 NO CONSTITUYÓ GARANTÍAS</v>
          </cell>
          <cell r="AB115" t="str">
            <v>99999998 NO SE DILIGENCIA INFORMACIÓN PARA ESTE FORMULARIO EN ESTE PERÍODO DE REPORTE</v>
          </cell>
          <cell r="AE115" t="str">
            <v>PNN Cordillera de los Picachos</v>
          </cell>
          <cell r="AF115" t="str">
            <v>2 SUPERVISOR</v>
          </cell>
          <cell r="AG115" t="str">
            <v>3 CÉDULA DE CIUDADANÍA</v>
          </cell>
          <cell r="AH115">
            <v>52423663</v>
          </cell>
          <cell r="AI115" t="str">
            <v>LUZ ADRIANA MALAVER ROJAS</v>
          </cell>
          <cell r="AJ115">
            <v>300</v>
          </cell>
          <cell r="AK115" t="str">
            <v>3 NO PACTADOS</v>
          </cell>
          <cell r="AN115" t="str">
            <v>4 NO SE HA ADICIONADO NI EN VALOR y EN TIEMPO</v>
          </cell>
          <cell r="AO115">
            <v>0</v>
          </cell>
          <cell r="AP115">
            <v>0</v>
          </cell>
          <cell r="AR115">
            <v>0</v>
          </cell>
          <cell r="AT115">
            <v>43886</v>
          </cell>
          <cell r="AU115">
            <v>44189</v>
          </cell>
          <cell r="AW115" t="str">
            <v>2. NO</v>
          </cell>
          <cell r="AZ115" t="str">
            <v>2. NO</v>
          </cell>
          <cell r="BA115">
            <v>0</v>
          </cell>
          <cell r="BE115" t="str">
            <v>2020701502300021E</v>
          </cell>
          <cell r="BF115">
            <v>4000000</v>
          </cell>
          <cell r="BH115" t="str">
            <v>https://www.colombiacompra.gov.co/tienda-virtual-del-estado-colombiano/ordenes-compra/45474</v>
          </cell>
          <cell r="BI115" t="str">
            <v>VIGENTE</v>
          </cell>
          <cell r="BK115" t="str">
            <v>https://www.colombiacompra.gov.co/tienda-virtual-del-estado-colombiano/ordenes-compra/45474</v>
          </cell>
        </row>
        <row r="116">
          <cell r="A116" t="str">
            <v>AMP-OC45474-G-2020-3</v>
          </cell>
          <cell r="B116" t="str">
            <v>2 NACIONAL</v>
          </cell>
          <cell r="D116" t="str">
            <v>OC 45474</v>
          </cell>
          <cell r="E116" t="str">
            <v>CASALIMPIA S.A.</v>
          </cell>
          <cell r="F116">
            <v>43886</v>
          </cell>
          <cell r="G116" t="str">
            <v>ADQUIRIR PRODUCTOS DE CAFETERIA PARA LAS SEDES DEL PARQUE PICACHOS-MEM 20207180000133</v>
          </cell>
          <cell r="H116" t="str">
            <v>6 ACUERDO MARCO DE PRECIO</v>
          </cell>
          <cell r="I116" t="str">
            <v>21 ORDEN DE COMPRA</v>
          </cell>
          <cell r="J116" t="str">
            <v>N/A</v>
          </cell>
          <cell r="K116">
            <v>8720</v>
          </cell>
          <cell r="L116">
            <v>26920</v>
          </cell>
          <cell r="N116">
            <v>43886</v>
          </cell>
          <cell r="P116">
            <v>195409</v>
          </cell>
          <cell r="Q116">
            <v>1954091</v>
          </cell>
          <cell r="S116" t="str">
            <v>2 PERSONA JURIDICA</v>
          </cell>
          <cell r="T116" t="str">
            <v>1 NIT</v>
          </cell>
          <cell r="V116">
            <v>860010451</v>
          </cell>
          <cell r="X116" t="str">
            <v>N/A</v>
          </cell>
          <cell r="Y116" t="str">
            <v>CASALIMPIA S.A.</v>
          </cell>
          <cell r="Z116" t="str">
            <v>6 NO CONSTITUYÓ GARANTÍAS</v>
          </cell>
          <cell r="AB116" t="str">
            <v>99999998 NO SE DILIGENCIA INFORMACIÓN PARA ESTE FORMULARIO EN ESTE PERÍODO DE REPORTE</v>
          </cell>
          <cell r="AE116" t="str">
            <v>PNN Cordillera de los Picachos</v>
          </cell>
          <cell r="AF116" t="str">
            <v>2 SUPERVISOR</v>
          </cell>
          <cell r="AG116" t="str">
            <v>3 CÉDULA DE CIUDADANÍA</v>
          </cell>
          <cell r="AH116">
            <v>52423663</v>
          </cell>
          <cell r="AI116" t="str">
            <v>LUZ ADRIANA MALAVER ROJAS</v>
          </cell>
          <cell r="AJ116">
            <v>300</v>
          </cell>
          <cell r="AK116" t="str">
            <v>3 NO PACTADOS</v>
          </cell>
          <cell r="AN116" t="str">
            <v>4 NO SE HA ADICIONADO NI EN VALOR y EN TIEMPO</v>
          </cell>
          <cell r="AO116">
            <v>0</v>
          </cell>
          <cell r="AP116">
            <v>0</v>
          </cell>
          <cell r="AR116">
            <v>0</v>
          </cell>
          <cell r="AT116">
            <v>43886</v>
          </cell>
          <cell r="AU116">
            <v>44189</v>
          </cell>
          <cell r="AW116" t="str">
            <v>2. NO</v>
          </cell>
          <cell r="AZ116" t="str">
            <v>2. NO</v>
          </cell>
          <cell r="BA116">
            <v>0</v>
          </cell>
          <cell r="BE116" t="str">
            <v>2020701502300021E</v>
          </cell>
          <cell r="BF116">
            <v>1954091</v>
          </cell>
          <cell r="BH116" t="str">
            <v>https://www.colombiacompra.gov.co/tienda-virtual-del-estado-colombiano/ordenes-compra/45474</v>
          </cell>
          <cell r="BI116" t="str">
            <v>VIGENTE</v>
          </cell>
          <cell r="BK116" t="str">
            <v>https://www.colombiacompra.gov.co/tienda-virtual-del-estado-colombiano/ordenes-compra/45474</v>
          </cell>
        </row>
        <row r="117">
          <cell r="A117" t="str">
            <v>AMP-OC45956-G-2020</v>
          </cell>
          <cell r="B117" t="str">
            <v>2 NACIONAL</v>
          </cell>
          <cell r="D117" t="str">
            <v xml:space="preserve">OC 45956 </v>
          </cell>
          <cell r="E117" t="str">
            <v>BIG PASS S.A.S</v>
          </cell>
          <cell r="F117">
            <v>43900</v>
          </cell>
          <cell r="G117" t="str">
            <v>Suministro de combustible (Gasolina corriente, Diésel) y lubricantes (Aceites) para el parque automotor del PNN Sierra de la Macarena a través de una estación de servicio ubicada en el Municipio de San Juan de Arama - Meta, a través del Acuerdo Marco de Precios.</v>
          </cell>
          <cell r="H117" t="str">
            <v>6 ACUERDO MARCO DE PRECIO</v>
          </cell>
          <cell r="I117" t="str">
            <v>21 ORDEN DE COMPRA</v>
          </cell>
          <cell r="J117" t="str">
            <v>N/A</v>
          </cell>
          <cell r="K117">
            <v>21820</v>
          </cell>
          <cell r="L117">
            <v>33020</v>
          </cell>
          <cell r="N117">
            <v>43900</v>
          </cell>
          <cell r="Q117">
            <v>2000000</v>
          </cell>
          <cell r="S117" t="str">
            <v>2 PERSONA JURIDICA</v>
          </cell>
          <cell r="T117" t="str">
            <v>1 NIT</v>
          </cell>
          <cell r="V117">
            <v>800112214</v>
          </cell>
          <cell r="X117" t="str">
            <v>N/A</v>
          </cell>
          <cell r="Y117" t="str">
            <v>BIG PASS S.A.S</v>
          </cell>
          <cell r="Z117" t="str">
            <v>6 NO CONSTITUYÓ GARANTÍAS</v>
          </cell>
          <cell r="AB117" t="str">
            <v>99999998 NO SE DILIGENCIA INFORMACIÓN PARA ESTE FORMULARIO EN ESTE PERÍODO DE REPORTE</v>
          </cell>
          <cell r="AE117" t="str">
            <v>PNN Serranía de la Macarena</v>
          </cell>
          <cell r="AF117" t="str">
            <v>2 SUPERVISOR</v>
          </cell>
          <cell r="AG117" t="str">
            <v>3 CÉDULA DE CIUDADANÍA</v>
          </cell>
          <cell r="AH117">
            <v>51935189</v>
          </cell>
          <cell r="AI117" t="str">
            <v>OLGA LUCIA RUIZ MORALES</v>
          </cell>
          <cell r="AJ117">
            <v>291</v>
          </cell>
          <cell r="AK117" t="str">
            <v>3 NO PACTADOS</v>
          </cell>
          <cell r="AN117" t="str">
            <v>4 NO SE HA ADICIONADO NI EN VALOR y EN TIEMPO</v>
          </cell>
          <cell r="AO117">
            <v>0</v>
          </cell>
          <cell r="AP117">
            <v>0</v>
          </cell>
          <cell r="AR117">
            <v>0</v>
          </cell>
          <cell r="AT117">
            <v>43900</v>
          </cell>
          <cell r="AU117">
            <v>44195</v>
          </cell>
          <cell r="AW117" t="str">
            <v>2. NO</v>
          </cell>
          <cell r="AZ117" t="str">
            <v>2. NO</v>
          </cell>
          <cell r="BA117">
            <v>0</v>
          </cell>
          <cell r="BE117" t="str">
            <v>2020701502300009E</v>
          </cell>
          <cell r="BF117">
            <v>2000000</v>
          </cell>
          <cell r="BH117" t="str">
            <v>https://www.colombiacompra.gov.co/tienda-virtual-del-estado-colombiano/ordenes-compra/45956</v>
          </cell>
          <cell r="BI117" t="str">
            <v>VIGENTE</v>
          </cell>
          <cell r="BK117" t="str">
            <v>https://www.colombiacompra.gov.co/tienda-virtual-del-estado-colombiano/ordenes-compra/45956</v>
          </cell>
        </row>
        <row r="118">
          <cell r="A118" t="str">
            <v>AMP-OC45973-G-2020</v>
          </cell>
          <cell r="B118" t="str">
            <v>2 NACIONAL</v>
          </cell>
          <cell r="D118" t="str">
            <v xml:space="preserve">OC 45973 </v>
          </cell>
          <cell r="E118" t="str">
            <v>BIG PASS S.A.S</v>
          </cell>
          <cell r="F118">
            <v>43900</v>
          </cell>
          <cell r="G118" t="str">
            <v>Suministro de combustible (Gasolina Corriente, Diesel a través de valeras para el parque automotor asignado al PNN Tinigua a través de una estación de servicio ubicada en el municipio de Uribe.</v>
          </cell>
          <cell r="H118" t="str">
            <v>6 ACUERDO MARCO DE PRECIO</v>
          </cell>
          <cell r="I118" t="str">
            <v>21 ORDEN DE COMPRA</v>
          </cell>
          <cell r="J118" t="str">
            <v>N/A</v>
          </cell>
          <cell r="K118">
            <v>21720</v>
          </cell>
          <cell r="L118">
            <v>33120</v>
          </cell>
          <cell r="N118">
            <v>43900</v>
          </cell>
          <cell r="Q118">
            <v>1000000</v>
          </cell>
          <cell r="S118" t="str">
            <v>2 PERSONA JURIDICA</v>
          </cell>
          <cell r="T118" t="str">
            <v>1 NIT</v>
          </cell>
          <cell r="V118">
            <v>800112214</v>
          </cell>
          <cell r="X118" t="str">
            <v>N/A</v>
          </cell>
          <cell r="Y118" t="str">
            <v>BIG PASS S.A.S</v>
          </cell>
          <cell r="Z118" t="str">
            <v>6 NO CONSTITUYÓ GARANTÍAS</v>
          </cell>
          <cell r="AB118" t="str">
            <v>99999998 NO SE DILIGENCIA INFORMACIÓN PARA ESTE FORMULARIO EN ESTE PERÍODO DE REPORTE</v>
          </cell>
          <cell r="AE118" t="str">
            <v>PNN TINIGUA</v>
          </cell>
          <cell r="AF118" t="str">
            <v>2 SUPERVISOR</v>
          </cell>
          <cell r="AG118" t="str">
            <v>3 CÉDULA DE CIUDADANÍA</v>
          </cell>
          <cell r="AH118">
            <v>93291822</v>
          </cell>
          <cell r="AI118" t="str">
            <v>QUERUBIN RODRIGUEZ PINILLA</v>
          </cell>
          <cell r="AJ118">
            <v>260</v>
          </cell>
          <cell r="AK118" t="str">
            <v>3 NO PACTADOS</v>
          </cell>
          <cell r="AN118" t="str">
            <v>2 ADICIÓN EN TIEMPO (PRÓRROGAS)</v>
          </cell>
          <cell r="AO118">
            <v>0</v>
          </cell>
          <cell r="AP118">
            <v>0</v>
          </cell>
          <cell r="AQ118">
            <v>43962</v>
          </cell>
          <cell r="AR118">
            <v>228</v>
          </cell>
          <cell r="AT118">
            <v>43900</v>
          </cell>
          <cell r="AU118">
            <v>44195</v>
          </cell>
          <cell r="AW118" t="str">
            <v>2. NO</v>
          </cell>
          <cell r="AZ118" t="str">
            <v>1. SI</v>
          </cell>
          <cell r="BA118">
            <v>0</v>
          </cell>
          <cell r="BD118" t="str">
            <v>PRORROGA POR 228 DIAS CON FECHA DEL 11 DE MAYO</v>
          </cell>
          <cell r="BE118" t="str">
            <v>2020701502300010E</v>
          </cell>
          <cell r="BF118">
            <v>1000000</v>
          </cell>
          <cell r="BH118" t="str">
            <v>https://www.colombiacompra.gov.co/tienda-virtual-del-estado-colombiano/ordenes-compra/46780</v>
          </cell>
          <cell r="BI118" t="str">
            <v>VIGENTE</v>
          </cell>
          <cell r="BK118" t="str">
            <v>https://www.colombiacompra.gov.co/tienda-virtual-del-estado-colombiano/ordenes-compra/46780</v>
          </cell>
        </row>
        <row r="119">
          <cell r="A119" t="str">
            <v>AMP-OC46780-G-2020</v>
          </cell>
          <cell r="B119" t="str">
            <v>2 NACIONAL</v>
          </cell>
          <cell r="D119" t="str">
            <v>OC 46780</v>
          </cell>
          <cell r="E119" t="str">
            <v>SUBATOURS SAS</v>
          </cell>
          <cell r="F119">
            <v>43922</v>
          </cell>
          <cell r="G119" t="str">
            <v>TIQUETES DESPLAZAMIENTO DE FUNCIONARIOS Y CONTRATISTAS DE LA TERRITORIAL Y DEL PNN TINIGUA</v>
          </cell>
          <cell r="H119" t="str">
            <v>6 ACUERDO MARCO DE PRECIO</v>
          </cell>
          <cell r="I119" t="str">
            <v>21 ORDEN DE COMPRA</v>
          </cell>
          <cell r="J119" t="str">
            <v>N/A</v>
          </cell>
          <cell r="K119" t="str">
            <v>4720-22420-22920</v>
          </cell>
          <cell r="L119" t="str">
            <v>38620-38720-38820</v>
          </cell>
          <cell r="N119">
            <v>43922</v>
          </cell>
          <cell r="Q119">
            <v>24459361</v>
          </cell>
          <cell r="S119" t="str">
            <v>2 PERSONA JURIDICA</v>
          </cell>
          <cell r="T119" t="str">
            <v>1 NIT</v>
          </cell>
          <cell r="V119">
            <v>800075003</v>
          </cell>
          <cell r="X119" t="str">
            <v>N/A</v>
          </cell>
          <cell r="Y119" t="str">
            <v>SUBATOURS SAS</v>
          </cell>
          <cell r="Z119" t="str">
            <v>6 NO CONSTITUYÓ GARANTÍAS</v>
          </cell>
          <cell r="AB119" t="str">
            <v>99999998 NO SE DILIGENCIA INFORMACIÓN PARA ESTE FORMULARIO EN ESTE PERÍODO DE REPORTE</v>
          </cell>
          <cell r="AE119" t="str">
            <v>DTOR-PNN TINIGUA</v>
          </cell>
          <cell r="AF119" t="str">
            <v>2 SUPERVISOR</v>
          </cell>
          <cell r="AG119" t="str">
            <v>3 CÉDULA DE CIUDADANÍA</v>
          </cell>
          <cell r="AH119">
            <v>14237801</v>
          </cell>
          <cell r="AI119" t="str">
            <v>EDGAR OLAYA OSPINA</v>
          </cell>
          <cell r="AJ119">
            <v>273</v>
          </cell>
          <cell r="AK119" t="str">
            <v>3 NO PACTADOS</v>
          </cell>
          <cell r="AN119" t="str">
            <v>4 NO SE HA ADICIONADO NI EN VALOR y EN TIEMPO</v>
          </cell>
          <cell r="AO119">
            <v>0</v>
          </cell>
          <cell r="AP119">
            <v>0</v>
          </cell>
          <cell r="AR119">
            <v>0</v>
          </cell>
          <cell r="AT119">
            <v>43922</v>
          </cell>
          <cell r="AU119">
            <v>44195</v>
          </cell>
          <cell r="AW119" t="str">
            <v>2. NO</v>
          </cell>
          <cell r="AZ119" t="str">
            <v>2. NO</v>
          </cell>
          <cell r="BA119">
            <v>0</v>
          </cell>
          <cell r="BD119" t="str">
            <v>CONTRATO COMPARTIDO DTOR 21.468.461 PNN TINIGUA 2.990.900</v>
          </cell>
          <cell r="BE119" t="str">
            <v>2020701502300023E</v>
          </cell>
          <cell r="BF119">
            <v>24459361</v>
          </cell>
          <cell r="BH119" t="str">
            <v>https://www.colombiacompra.gov.co/tienda-virtual-del-estado-colombiano/ordenes-compra/47183</v>
          </cell>
          <cell r="BI119" t="str">
            <v>VIGENTE</v>
          </cell>
          <cell r="BK119" t="str">
            <v>https://www.colombiacompra.gov.co/tienda-virtual-del-estado-colombiano/ordenes-compra/47183</v>
          </cell>
        </row>
        <row r="120">
          <cell r="A120" t="str">
            <v>AMP-OC54949-G-2020</v>
          </cell>
          <cell r="B120" t="str">
            <v>2 NACIONAL</v>
          </cell>
          <cell r="D120" t="str">
            <v>OC 54949</v>
          </cell>
          <cell r="E120" t="str">
            <v>SERVICIOS DE ASEO, CAFETERIA Y MANTENIMIENTO INSTITUCIONAL, OUTSOURCING SEASIN LIMITADA</v>
          </cell>
          <cell r="F120">
            <v>44084</v>
          </cell>
          <cell r="G120" t="str">
            <v>Servicio de aseo y cafeteria para el PNN Macarena de conformidad con el Acuerdo Marco y el lo descrito en el simulador del evento</v>
          </cell>
          <cell r="H120" t="str">
            <v>6 ACUERDO MARCO DE PRECIO</v>
          </cell>
          <cell r="I120" t="str">
            <v>21 ORDEN DE COMPRA</v>
          </cell>
          <cell r="J120" t="str">
            <v>N/A</v>
          </cell>
          <cell r="K120">
            <v>35020</v>
          </cell>
          <cell r="L120">
            <v>55720</v>
          </cell>
          <cell r="N120">
            <v>44084</v>
          </cell>
          <cell r="Q120">
            <v>6783340.8700000001</v>
          </cell>
          <cell r="S120" t="str">
            <v>2 PERSONA JURIDICA</v>
          </cell>
          <cell r="T120" t="str">
            <v>1 NIT</v>
          </cell>
          <cell r="V120">
            <v>900229503</v>
          </cell>
          <cell r="X120" t="str">
            <v>N/A</v>
          </cell>
          <cell r="Y120" t="str">
            <v>SERVICIOS DE ASEO, CAFETERIA Y MANTENIMIENTO INSTITUCIONAL, OUTSOURCING SEASIN LIMITADA</v>
          </cell>
          <cell r="Z120" t="str">
            <v>6 NO CONSTITUYÓ GARANTÍAS</v>
          </cell>
          <cell r="AB120" t="str">
            <v>99999998 NO SE DILIGENCIA INFORMACIÓN PARA ESTE FORMULARIO EN ESTE PERÍODO DE REPORTE</v>
          </cell>
          <cell r="AE120" t="str">
            <v>PNN Serranía de la Macarena</v>
          </cell>
          <cell r="AF120" t="str">
            <v>2 SUPERVISOR</v>
          </cell>
          <cell r="AG120" t="str">
            <v>3 CÉDULA DE CIUDADANÍA</v>
          </cell>
          <cell r="AH120">
            <v>34658903</v>
          </cell>
          <cell r="AI120" t="str">
            <v>LISBETH LILIANA PORTILLA ANAYA</v>
          </cell>
          <cell r="AJ120">
            <v>110</v>
          </cell>
          <cell r="AK120" t="str">
            <v>3 NO PACTADOS</v>
          </cell>
          <cell r="AN120" t="str">
            <v>4 NO SE HA ADICIONADO NI EN VALOR y EN TIEMPO</v>
          </cell>
          <cell r="AO120">
            <v>0</v>
          </cell>
          <cell r="AP120">
            <v>0</v>
          </cell>
          <cell r="AR120">
            <v>0</v>
          </cell>
          <cell r="AT120">
            <v>44084</v>
          </cell>
          <cell r="AU120">
            <v>44195</v>
          </cell>
          <cell r="AW120" t="str">
            <v>2. NO</v>
          </cell>
          <cell r="AZ120" t="str">
            <v>2. NO</v>
          </cell>
          <cell r="BA120">
            <v>0</v>
          </cell>
          <cell r="BE120" t="str">
            <v>2020701502200001E</v>
          </cell>
          <cell r="BF120">
            <v>6783340.8700000001</v>
          </cell>
          <cell r="BH120" t="str">
            <v>https://www.colombiacompra.gov.co/tienda-virtual-del-estado-colombiano/ordenes-compra/54949</v>
          </cell>
          <cell r="BK120" t="str">
            <v>https://www.colombiacompra.gov.co/tienda-virtual-del-estado-colombiano/ordenes-compra/54949</v>
          </cell>
        </row>
        <row r="121">
          <cell r="A121" t="str">
            <v>AMP-OC56857-G-2020</v>
          </cell>
          <cell r="B121" t="str">
            <v>2 NACIONAL</v>
          </cell>
          <cell r="D121" t="str">
            <v>OC 56857</v>
          </cell>
          <cell r="E121" t="str">
            <v>SODEXO SERVICIOS DE BENEFICIOS E INCENTIVOS COLOMBIA S.A.</v>
          </cell>
          <cell r="F121">
            <v>44125</v>
          </cell>
          <cell r="G121" t="str">
            <v xml:space="preserve">Compra de valeras para el suministro de combustible (Gasolina corriente,Diésel) para el parque automotor del PNN Sierra de la Macarena ya través de una estación de servicio ubicada en el Municipio de Vistahermosa – Meta de conformidad con el Acuerdo Marco de Precios (Acuerdo Marco - CCE-715-1-AMP-2018) y su (Modificación No.1)
</v>
          </cell>
          <cell r="H121" t="str">
            <v>6 ACUERDO MARCO DE PRECIO</v>
          </cell>
          <cell r="I121" t="str">
            <v>21 ORDEN DE COMPRA</v>
          </cell>
          <cell r="J121" t="str">
            <v>N/A</v>
          </cell>
          <cell r="K121">
            <v>41720</v>
          </cell>
          <cell r="L121">
            <v>64520</v>
          </cell>
          <cell r="N121">
            <v>44125</v>
          </cell>
          <cell r="Q121">
            <v>3000000</v>
          </cell>
          <cell r="S121" t="str">
            <v>2 PERSONA JURIDICA</v>
          </cell>
          <cell r="T121" t="str">
            <v>1 NIT</v>
          </cell>
          <cell r="V121">
            <v>800219876</v>
          </cell>
          <cell r="X121" t="str">
            <v>N/A</v>
          </cell>
          <cell r="Y121" t="str">
            <v>SODEXO SERVICIOS DE BENEFICIOS E INCENTIVOS COLOMBIA S.A.</v>
          </cell>
          <cell r="Z121" t="str">
            <v>6 NO CONSTITUYÓ GARANTÍAS</v>
          </cell>
          <cell r="AB121" t="str">
            <v>99999998 NO SE DILIGENCIA INFORMACIÓN PARA ESTE FORMULARIO EN ESTE PERÍODO DE REPORTE</v>
          </cell>
          <cell r="AE121" t="str">
            <v>PNN Serranía de la Macarena</v>
          </cell>
          <cell r="AF121" t="str">
            <v>2 SUPERVISOR</v>
          </cell>
          <cell r="AG121" t="str">
            <v>3 CÉDULA DE CIUDADANÍA</v>
          </cell>
          <cell r="AH121">
            <v>34658903</v>
          </cell>
          <cell r="AI121" t="str">
            <v>LISBETH LILIANA PORTILLA ANAYA</v>
          </cell>
          <cell r="AJ121">
            <v>70</v>
          </cell>
          <cell r="AK121" t="str">
            <v>3 NO PACTADOS</v>
          </cell>
          <cell r="AN121" t="str">
            <v>4 NO SE HA ADICIONADO NI EN VALOR y EN TIEMPO</v>
          </cell>
          <cell r="AO121">
            <v>0</v>
          </cell>
          <cell r="AP121">
            <v>0</v>
          </cell>
          <cell r="AR121">
            <v>0</v>
          </cell>
          <cell r="AT121">
            <v>44125</v>
          </cell>
          <cell r="AU121">
            <v>44195</v>
          </cell>
          <cell r="AW121" t="str">
            <v>2. NO</v>
          </cell>
          <cell r="AZ121" t="str">
            <v>2. NO</v>
          </cell>
          <cell r="BA121">
            <v>0</v>
          </cell>
          <cell r="BE121" t="str">
            <v>2020701502200002E</v>
          </cell>
          <cell r="BF121">
            <v>3000000</v>
          </cell>
          <cell r="BH121" t="str">
            <v>https://colombiacompra.coupahost.com/order_headers/56857</v>
          </cell>
          <cell r="BK121" t="str">
            <v>https://colombiacompra.coupahost.com/order_headers/56857</v>
          </cell>
        </row>
        <row r="122">
          <cell r="A122" t="str">
            <v>AMP-OC56881-G-2020</v>
          </cell>
          <cell r="B122" t="str">
            <v>2 NACIONAL</v>
          </cell>
          <cell r="D122" t="str">
            <v>OC 56881</v>
          </cell>
          <cell r="E122" t="str">
            <v>DISTRACOM S.A.</v>
          </cell>
          <cell r="F122">
            <v>44125</v>
          </cell>
          <cell r="G122" t="str">
            <v xml:space="preserve">Suministro de combustible para el parque automotor de la Dirección Territorial Orinoquia a través de una estación de servicio ubicada en el Municipio de Villavicencio – Meta y Bogotá D.C, de conformidad con el Acuerdo Marco de Precios 
 Acuerdo Marco - CCE-715-1-AMP-2018) y su (Modificación No.1) </v>
          </cell>
          <cell r="H122" t="str">
            <v>6 ACUERDO MARCO DE PRECIO</v>
          </cell>
          <cell r="I122" t="str">
            <v>21 ORDEN DE COMPRA</v>
          </cell>
          <cell r="J122" t="str">
            <v>N/A</v>
          </cell>
          <cell r="K122">
            <v>22720</v>
          </cell>
          <cell r="L122">
            <v>64620</v>
          </cell>
          <cell r="N122">
            <v>44125</v>
          </cell>
          <cell r="Q122">
            <v>12479946</v>
          </cell>
          <cell r="S122" t="str">
            <v>2 PERSONA JURIDICA</v>
          </cell>
          <cell r="T122" t="str">
            <v>1 NIT</v>
          </cell>
          <cell r="V122">
            <v>811009788</v>
          </cell>
          <cell r="X122" t="str">
            <v>N/A</v>
          </cell>
          <cell r="Y122" t="str">
            <v>DISTRACOM S.A.</v>
          </cell>
          <cell r="Z122" t="str">
            <v>6 NO CONSTITUYÓ GARANTÍAS</v>
          </cell>
          <cell r="AB122" t="str">
            <v>99999998 NO SE DILIGENCIA INFORMACIÓN PARA ESTE FORMULARIO EN ESTE PERÍODO DE REPORTE</v>
          </cell>
          <cell r="AE122" t="str">
            <v>DTOR</v>
          </cell>
          <cell r="AF122" t="str">
            <v>2 SUPERVISOR</v>
          </cell>
          <cell r="AG122" t="str">
            <v>3 CÉDULA DE CIUDADANÍA</v>
          </cell>
          <cell r="AH122">
            <v>14237801</v>
          </cell>
          <cell r="AI122" t="str">
            <v>EDGAR OLAYA OSPINA</v>
          </cell>
          <cell r="AJ122">
            <v>310</v>
          </cell>
          <cell r="AK122" t="str">
            <v>3 NO PACTADOS</v>
          </cell>
          <cell r="AN122" t="str">
            <v>4 NO SE HA ADICIONADO NI EN VALOR y EN TIEMPO</v>
          </cell>
          <cell r="AO122">
            <v>0</v>
          </cell>
          <cell r="AP122">
            <v>0</v>
          </cell>
          <cell r="AR122">
            <v>0</v>
          </cell>
          <cell r="AT122">
            <v>44125</v>
          </cell>
          <cell r="AU122">
            <v>44438</v>
          </cell>
          <cell r="AW122" t="str">
            <v>2. NO</v>
          </cell>
          <cell r="AZ122" t="str">
            <v>2. NO</v>
          </cell>
          <cell r="BA122">
            <v>0</v>
          </cell>
          <cell r="BD122" t="str">
            <v>CONTRATO DE VIGENCIAS FUTURAS  2020  12.479.946 y 2021  23.915.059</v>
          </cell>
          <cell r="BE122" t="str">
            <v>2020701502200003E</v>
          </cell>
          <cell r="BF122">
            <v>12479946</v>
          </cell>
          <cell r="BH122" t="str">
            <v>https://colombiacompra.coupahost.com/order_headers/56881</v>
          </cell>
          <cell r="BK122" t="str">
            <v>https://colombiacompra.coupahost.com/order_headers/56881</v>
          </cell>
        </row>
        <row r="123">
          <cell r="A123" t="str">
            <v>AMP-OC60097-G-2020</v>
          </cell>
          <cell r="B123" t="str">
            <v>2 NACIONAL</v>
          </cell>
          <cell r="D123" t="str">
            <v>OC 60097</v>
          </cell>
          <cell r="E123" t="str">
            <v>UNION TEMPORAL ASEO COLOMBIA 2</v>
          </cell>
          <cell r="F123">
            <v>44165</v>
          </cell>
          <cell r="G123" t="str">
            <v>Contratar el servicio aseo y cafetería conforme a las especificaciones técnicas requeridas por el Parque Nacional Natural Sumapaz, para la sede operativa ubicada en la vereda Santa Rosa de la localidad 20 de Sumapaz en Bogotá</v>
          </cell>
          <cell r="H123" t="str">
            <v>6 ACUERDO MARCO DE PRECIO</v>
          </cell>
          <cell r="I123" t="str">
            <v>21 ORDEN DE COMPRA</v>
          </cell>
          <cell r="J123" t="str">
            <v>N/A</v>
          </cell>
          <cell r="K123">
            <v>27720</v>
          </cell>
          <cell r="L123">
            <v>82320</v>
          </cell>
          <cell r="N123">
            <v>44165</v>
          </cell>
          <cell r="P123">
            <v>1085334.6599999999</v>
          </cell>
          <cell r="Q123">
            <v>13033005</v>
          </cell>
          <cell r="S123" t="str">
            <v>2 PERSONA JURIDICA</v>
          </cell>
          <cell r="T123" t="str">
            <v>1 NIT</v>
          </cell>
          <cell r="V123">
            <v>901351524</v>
          </cell>
          <cell r="X123" t="str">
            <v>N/A</v>
          </cell>
          <cell r="Y123" t="str">
            <v>UNION TEMPORAL ASEO COLOMBIA 2</v>
          </cell>
          <cell r="Z123" t="str">
            <v>6 NO CONSTITUYÓ GARANTÍAS</v>
          </cell>
          <cell r="AB123" t="str">
            <v>99999998 NO SE DILIGENCIA INFORMACIÓN PARA ESTE FORMULARIO EN ESTE PERÍODO DE REPORTE</v>
          </cell>
          <cell r="AE123" t="str">
            <v>PNN SUMAPAZ</v>
          </cell>
          <cell r="AF123" t="str">
            <v>2 SUPERVISOR</v>
          </cell>
          <cell r="AG123" t="str">
            <v>3 CÉDULA DE CIUDADANÍA</v>
          </cell>
          <cell r="AH123">
            <v>79531595</v>
          </cell>
          <cell r="AI123" t="str">
            <v>MARCO EUTIMIO PARDO PARDO</v>
          </cell>
          <cell r="AJ123">
            <v>360</v>
          </cell>
          <cell r="AK123" t="str">
            <v>3 NO PACTADOS</v>
          </cell>
          <cell r="AN123" t="str">
            <v>4 NO SE HA ADICIONADO NI EN VALOR y EN TIEMPO</v>
          </cell>
          <cell r="AO123">
            <v>0</v>
          </cell>
          <cell r="AP123">
            <v>0</v>
          </cell>
          <cell r="AR123">
            <v>0</v>
          </cell>
          <cell r="AT123">
            <v>44165</v>
          </cell>
          <cell r="AU123">
            <v>44530</v>
          </cell>
          <cell r="AW123" t="str">
            <v>2. NO</v>
          </cell>
          <cell r="AZ123" t="str">
            <v>2. NO</v>
          </cell>
          <cell r="BA123">
            <v>0</v>
          </cell>
          <cell r="BD123" t="str">
            <v>CONTRATO DE VIGENCIAS FUTURAS  2020  1085334 y 2021  11947670</v>
          </cell>
          <cell r="BE123" t="str">
            <v>2020701502200004E</v>
          </cell>
          <cell r="BF123">
            <v>13033005</v>
          </cell>
          <cell r="BH123" t="str">
            <v>https://colombiacompra.coupahost.com/order_headers/60097</v>
          </cell>
          <cell r="BK123" t="str">
            <v>https://colombiacompra.coupahost.com/order_headers/60097</v>
          </cell>
        </row>
        <row r="124">
          <cell r="A124" t="str">
            <v>CS-001-N-2020</v>
          </cell>
          <cell r="B124" t="str">
            <v>2 NACIONAL</v>
          </cell>
          <cell r="C124" t="str">
            <v>DTOR-IP-009-20</v>
          </cell>
          <cell r="D124">
            <v>1</v>
          </cell>
          <cell r="E124" t="str">
            <v>PIRAGUA ESCANDON ASTRID</v>
          </cell>
          <cell r="F124">
            <v>43896</v>
          </cell>
          <cell r="G124" t="str">
            <v>Contratar el Servicio de Mantenimiento preventivo y correctivo a todo costo (incluyendo repuestos originales y mano de obra calificada), para las motocicletas asignadas al Parque Nacional Natural Cordillera de los Picachos, en la ciudad de Neiva</v>
          </cell>
          <cell r="H124" t="str">
            <v>5 MÍNIMA CUANTÍA</v>
          </cell>
          <cell r="I124" t="str">
            <v>20 OTROS</v>
          </cell>
          <cell r="J124" t="str">
            <v>SERVICIOS</v>
          </cell>
          <cell r="K124">
            <v>10920</v>
          </cell>
          <cell r="L124">
            <v>31020</v>
          </cell>
          <cell r="N124">
            <v>43896</v>
          </cell>
          <cell r="Q124">
            <v>8280000</v>
          </cell>
          <cell r="S124" t="str">
            <v>1 PERSONA NATURAL</v>
          </cell>
          <cell r="T124" t="str">
            <v>3 CÉDULA DE CIUDADANÍA</v>
          </cell>
          <cell r="U124">
            <v>36182424</v>
          </cell>
          <cell r="V124" t="str">
            <v>N/A</v>
          </cell>
          <cell r="W124" t="str">
            <v>11 NO SE DILIGENCIA INFORMACIÓN PARA ESTE FORMULARIO EN ESTE PERÍODO DE REPORTE</v>
          </cell>
          <cell r="X124" t="str">
            <v>N/A</v>
          </cell>
          <cell r="Y124" t="str">
            <v>PIRAGUA ESCANDON ASTRID</v>
          </cell>
          <cell r="Z124" t="str">
            <v>1 PÓLIZA</v>
          </cell>
          <cell r="AA124" t="str">
            <v>17 POTESEGUROS LTDA</v>
          </cell>
          <cell r="AB124" t="str">
            <v>2 CUMPLIMIENTO</v>
          </cell>
          <cell r="AC124">
            <v>43896</v>
          </cell>
          <cell r="AD124" t="str">
            <v>PS0167381</v>
          </cell>
          <cell r="AE124" t="str">
            <v>PNN Cordillera de los Picachos</v>
          </cell>
          <cell r="AF124" t="str">
            <v>2 SUPERVISOR</v>
          </cell>
          <cell r="AG124" t="str">
            <v>3 CÉDULA DE CIUDADANÍA</v>
          </cell>
          <cell r="AH124">
            <v>52423663</v>
          </cell>
          <cell r="AI124" t="str">
            <v>LUZ ADRIANA MALAVER ROJAS</v>
          </cell>
          <cell r="AJ124">
            <v>292</v>
          </cell>
          <cell r="AK124" t="str">
            <v>3 NO PACTADOS</v>
          </cell>
          <cell r="AL124">
            <v>43896</v>
          </cell>
          <cell r="AN124" t="str">
            <v>4 NO SE HA ADICIONADO NI EN VALOR y EN TIEMPO</v>
          </cell>
          <cell r="AO124">
            <v>0</v>
          </cell>
          <cell r="AP124">
            <v>0</v>
          </cell>
          <cell r="AR124">
            <v>0</v>
          </cell>
          <cell r="AT124">
            <v>43896</v>
          </cell>
          <cell r="AU124">
            <v>44195</v>
          </cell>
          <cell r="AW124" t="str">
            <v>2. NO</v>
          </cell>
          <cell r="AZ124" t="str">
            <v>2. NO</v>
          </cell>
          <cell r="BA124">
            <v>0</v>
          </cell>
          <cell r="BE124" t="str">
            <v>2020701501100001E</v>
          </cell>
          <cell r="BF124">
            <v>8280000</v>
          </cell>
          <cell r="BH124" t="str">
            <v>https://community.secop.gov.co/Public/Tendering/ContractNoticePhases/View?PPI=CO1.PPI.6169378&amp;isFromPublicArea=True&amp;isModal=False</v>
          </cell>
          <cell r="BI124" t="str">
            <v>VIGENTE</v>
          </cell>
          <cell r="BK124" t="str">
            <v>https://community.secop.gov.co/Public/Tendering/ContractNoticePhases/View?PPI=CO1.PPI.6169378&amp;isFromPublicArea=True&amp;isModal=False</v>
          </cell>
        </row>
        <row r="125">
          <cell r="A125" t="str">
            <v>CS-002-N-2020</v>
          </cell>
          <cell r="B125" t="str">
            <v>2 NACIONAL</v>
          </cell>
          <cell r="C125" t="str">
            <v>DTOR-IP-025-20</v>
          </cell>
          <cell r="D125">
            <v>2</v>
          </cell>
          <cell r="E125" t="str">
            <v>SANCHEZ SALGADO ANA SILVIA</v>
          </cell>
          <cell r="F125">
            <v>43923</v>
          </cell>
          <cell r="G125" t="str">
            <v>Servicio de mantenimiento y recarga de extintores asignados al PNN El Tuparro.</v>
          </cell>
          <cell r="H125" t="str">
            <v>5 MÍNIMA CUANTÍA</v>
          </cell>
          <cell r="I125" t="str">
            <v>20 OTROS</v>
          </cell>
          <cell r="J125" t="str">
            <v>SERVICIOS</v>
          </cell>
          <cell r="K125">
            <v>24220</v>
          </cell>
          <cell r="L125">
            <v>38920</v>
          </cell>
          <cell r="N125">
            <v>43923</v>
          </cell>
          <cell r="Q125">
            <v>1936000</v>
          </cell>
          <cell r="S125" t="str">
            <v>1 PERSONA NATURAL</v>
          </cell>
          <cell r="T125" t="str">
            <v>3 CÉDULA DE CIUDADANÍA</v>
          </cell>
          <cell r="U125">
            <v>1120364097</v>
          </cell>
          <cell r="V125" t="str">
            <v>N/A</v>
          </cell>
          <cell r="W125" t="str">
            <v>11 NO SE DILIGENCIA INFORMACIÓN PARA ESTE FORMULARIO EN ESTE PERÍODO DE REPORTE</v>
          </cell>
          <cell r="X125" t="str">
            <v>N/A</v>
          </cell>
          <cell r="Y125" t="str">
            <v>SANCHEZ SALGADO ANA SILVIA</v>
          </cell>
          <cell r="Z125" t="str">
            <v>1 PÓLIZA</v>
          </cell>
          <cell r="AA125" t="str">
            <v>12 SEGUROS DEL ESTADO</v>
          </cell>
          <cell r="AB125" t="str">
            <v>44 CUMPLIM+ CALIDAD_CORRECTO FUNCIONAM D LOS BIENES SUMIN</v>
          </cell>
          <cell r="AC125">
            <v>43942</v>
          </cell>
          <cell r="AD125" t="str">
            <v>30-44-101037940</v>
          </cell>
          <cell r="AE125" t="str">
            <v>PNN TUPARRO</v>
          </cell>
          <cell r="AF125" t="str">
            <v>2 SUPERVISOR</v>
          </cell>
          <cell r="AG125" t="str">
            <v>3 CÉDULA DE CIUDADANÍA</v>
          </cell>
          <cell r="AH125">
            <v>80435324</v>
          </cell>
          <cell r="AI125" t="str">
            <v>HENRY PINZON BENAVIDES</v>
          </cell>
          <cell r="AJ125">
            <v>60</v>
          </cell>
          <cell r="AK125" t="str">
            <v>3 NO PACTADOS</v>
          </cell>
          <cell r="AL125">
            <v>43942</v>
          </cell>
          <cell r="AN125" t="str">
            <v>4 NO SE HA ADICIONADO NI EN VALOR y EN TIEMPO</v>
          </cell>
          <cell r="AO125">
            <v>0</v>
          </cell>
          <cell r="AP125">
            <v>0</v>
          </cell>
          <cell r="AR125">
            <v>0</v>
          </cell>
          <cell r="AT125">
            <v>43942</v>
          </cell>
          <cell r="AU125">
            <v>44002</v>
          </cell>
          <cell r="AW125" t="str">
            <v>2. NO</v>
          </cell>
          <cell r="AZ125" t="str">
            <v>2. NO</v>
          </cell>
          <cell r="BA125">
            <v>0</v>
          </cell>
          <cell r="BE125" t="str">
            <v>2020701502400001E</v>
          </cell>
          <cell r="BF125">
            <v>1936000</v>
          </cell>
          <cell r="BH125" t="str">
            <v>https://community.secop.gov.co/Public/Tendering/ContractNoticePhases/View?PPI=CO1.PPI.6653470&amp;isFromPublicArea=True&amp;isModal=False</v>
          </cell>
          <cell r="BI125" t="str">
            <v>VIGENTE</v>
          </cell>
          <cell r="BK125" t="str">
            <v>https://community.secop.gov.co/Public/Tendering/ContractNoticePhases/View?PPI=CO1.PPI.6653470&amp;isFromPublicArea=True&amp;isModal=False</v>
          </cell>
        </row>
        <row r="126">
          <cell r="A126" t="str">
            <v>CS-003-N-2020</v>
          </cell>
          <cell r="B126" t="str">
            <v>2 NACIONAL</v>
          </cell>
          <cell r="C126" t="str">
            <v>DTOR-IP-032-20</v>
          </cell>
          <cell r="D126">
            <v>3</v>
          </cell>
          <cell r="E126" t="str">
            <v>LA IDEAL SAS</v>
          </cell>
          <cell r="F126">
            <v>43929</v>
          </cell>
          <cell r="G126" t="str">
            <v>Contratar el servicio de mantenimiento preventivo y correctivo a los equipos de comunicación y computación, asignados al Parque Nacional Natural Cordillera de los Picachos.</v>
          </cell>
          <cell r="H126" t="str">
            <v>5 MÍNIMA CUANTÍA</v>
          </cell>
          <cell r="I126" t="str">
            <v>20 OTROS</v>
          </cell>
          <cell r="J126" t="str">
            <v>SERVICIOS</v>
          </cell>
          <cell r="K126">
            <v>11020</v>
          </cell>
          <cell r="L126">
            <v>39120</v>
          </cell>
          <cell r="N126">
            <v>43929</v>
          </cell>
          <cell r="Q126">
            <v>4000000</v>
          </cell>
          <cell r="S126" t="str">
            <v>2 PERSONA JURIDICA</v>
          </cell>
          <cell r="T126" t="str">
            <v>1 NIT</v>
          </cell>
          <cell r="V126">
            <v>901195229</v>
          </cell>
          <cell r="X126" t="str">
            <v>N/A</v>
          </cell>
          <cell r="Y126" t="str">
            <v>LA IDEAL SAS</v>
          </cell>
          <cell r="Z126" t="str">
            <v>1 PÓLIZA</v>
          </cell>
          <cell r="AA126" t="str">
            <v>12 SEGUROS DEL ESTADO</v>
          </cell>
          <cell r="AB126" t="str">
            <v>49 CUMPLIM+ ESTABIL_CALIDAD D OBRA+ CALIDAD_CORRECTO FUNCIONAM D LOS BIENES SUMIN</v>
          </cell>
          <cell r="AC126">
            <v>43934</v>
          </cell>
          <cell r="AD126" t="str">
            <v>30-44-101037892</v>
          </cell>
          <cell r="AE126" t="str">
            <v>PNN Cordillera de los Picachos</v>
          </cell>
          <cell r="AF126" t="str">
            <v>2 SUPERVISOR</v>
          </cell>
          <cell r="AG126" t="str">
            <v>3 CÉDULA DE CIUDADANÍA</v>
          </cell>
          <cell r="AH126">
            <v>52423663</v>
          </cell>
          <cell r="AI126" t="str">
            <v>LUZ ADRIANA MALAVER ROJAS</v>
          </cell>
          <cell r="AJ126">
            <v>261</v>
          </cell>
          <cell r="AK126" t="str">
            <v>3 NO PACTADOS</v>
          </cell>
          <cell r="AL126">
            <v>43934</v>
          </cell>
          <cell r="AN126" t="str">
            <v>4 NO SE HA ADICIONADO NI EN VALOR y EN TIEMPO</v>
          </cell>
          <cell r="AO126">
            <v>0</v>
          </cell>
          <cell r="AP126">
            <v>0</v>
          </cell>
          <cell r="AR126">
            <v>0</v>
          </cell>
          <cell r="AT126">
            <v>43934</v>
          </cell>
          <cell r="AU126">
            <v>44195</v>
          </cell>
          <cell r="AW126" t="str">
            <v>2. NO</v>
          </cell>
          <cell r="AZ126" t="str">
            <v>2. NO</v>
          </cell>
          <cell r="BA126">
            <v>0</v>
          </cell>
          <cell r="BE126" t="str">
            <v>2020701502400002E</v>
          </cell>
          <cell r="BF126">
            <v>4000000</v>
          </cell>
          <cell r="BH126" t="str">
            <v>https://community.secop.gov.co/Public/Tendering/ContractNoticePhases/View?PPI=CO1.PPI.6746181&amp;isFromPublicArea=True&amp;isModal=False</v>
          </cell>
          <cell r="BI126" t="str">
            <v>VIGENTE</v>
          </cell>
          <cell r="BK126" t="str">
            <v>https://community.secop.gov.co/Public/Tendering/ContractNoticePhases/View?PPI=CO1.PPI.6746181&amp;isFromPublicArea=True&amp;isModal=False</v>
          </cell>
        </row>
        <row r="127">
          <cell r="A127" t="str">
            <v>CS-004-N-2020</v>
          </cell>
          <cell r="B127" t="str">
            <v>2 NACIONAL</v>
          </cell>
          <cell r="C127" t="str">
            <v>DTOR-IP-030-20</v>
          </cell>
          <cell r="D127">
            <v>4</v>
          </cell>
          <cell r="E127" t="str">
            <v>INGENIERIA CHEDOFORD S.A.S.</v>
          </cell>
          <cell r="F127">
            <v>43929</v>
          </cell>
          <cell r="G127" t="str">
            <v xml:space="preserve">Servicio de mantenimiento preventivo y correctivo (repuestos originales) para los medios de transporte terrestre y de navegación del PNN Tuparro en el municipio de Puerto careño, Vichada.
</v>
          </cell>
          <cell r="H127" t="str">
            <v>5 MÍNIMA CUANTÍA</v>
          </cell>
          <cell r="I127" t="str">
            <v>20 OTROS</v>
          </cell>
          <cell r="J127" t="str">
            <v>SERVICIOS</v>
          </cell>
          <cell r="K127">
            <v>19420</v>
          </cell>
          <cell r="L127">
            <v>39820</v>
          </cell>
          <cell r="N127">
            <v>43938</v>
          </cell>
          <cell r="Q127">
            <v>10450000</v>
          </cell>
          <cell r="S127" t="str">
            <v>2 PERSONA JURIDICA</v>
          </cell>
          <cell r="T127" t="str">
            <v>1 NIT</v>
          </cell>
          <cell r="V127">
            <v>901214718</v>
          </cell>
          <cell r="X127" t="str">
            <v>N/A</v>
          </cell>
          <cell r="Y127" t="str">
            <v>INGENIERIA CHEDOFORD S.A.S.</v>
          </cell>
          <cell r="Z127" t="str">
            <v>1 PÓLIZA</v>
          </cell>
          <cell r="AA127" t="str">
            <v>12 SEGUROS DEL ESTADO</v>
          </cell>
          <cell r="AB127" t="str">
            <v>46 CUMPLIM+ ESTABIL_CALIDAD D OBRA+ PAGO D SALARIOS_PRESTAC SOC LEGALES</v>
          </cell>
          <cell r="AC127">
            <v>43941</v>
          </cell>
          <cell r="AD127" t="str">
            <v>64-44-101018073</v>
          </cell>
          <cell r="AE127" t="str">
            <v>PNN TUPARRO</v>
          </cell>
          <cell r="AF127" t="str">
            <v>2 SUPERVISOR</v>
          </cell>
          <cell r="AG127" t="str">
            <v>3 CÉDULA DE CIUDADANÍA</v>
          </cell>
          <cell r="AH127">
            <v>80435324</v>
          </cell>
          <cell r="AI127" t="str">
            <v>HENRY PINZON BENAVIDES</v>
          </cell>
          <cell r="AJ127">
            <v>254</v>
          </cell>
          <cell r="AK127" t="str">
            <v>3 NO PACTADOS</v>
          </cell>
          <cell r="AL127">
            <v>43941</v>
          </cell>
          <cell r="AN127" t="str">
            <v>4 NO SE HA ADICIONADO NI EN VALOR y EN TIEMPO</v>
          </cell>
          <cell r="AO127">
            <v>0</v>
          </cell>
          <cell r="AP127">
            <v>0</v>
          </cell>
          <cell r="AR127">
            <v>0</v>
          </cell>
          <cell r="AT127">
            <v>43941</v>
          </cell>
          <cell r="AU127">
            <v>44195</v>
          </cell>
          <cell r="AW127" t="str">
            <v>2. NO</v>
          </cell>
          <cell r="AZ127" t="str">
            <v>2. NO</v>
          </cell>
          <cell r="BA127">
            <v>0</v>
          </cell>
          <cell r="BE127" t="str">
            <v>2020701502400003E</v>
          </cell>
          <cell r="BF127">
            <v>10450000</v>
          </cell>
          <cell r="BH127" t="str">
            <v>https://community.secop.gov.co/Public/Tendering/ContractNoticePhases/View?PPI=CO1.PPI.6675299&amp;isFromPublicArea=True&amp;isModal=False</v>
          </cell>
          <cell r="BI127" t="str">
            <v>VIGENTE</v>
          </cell>
          <cell r="BK127" t="str">
            <v>https://community.secop.gov.co/Public/Tendering/ContractNoticePhases/View?PPI=CO1.PPI.6675299&amp;isFromPublicArea=True&amp;isModal=False</v>
          </cell>
        </row>
        <row r="128">
          <cell r="A128" t="str">
            <v>CS-005-N-2020</v>
          </cell>
          <cell r="B128" t="str">
            <v>2 NACIONAL</v>
          </cell>
          <cell r="C128" t="str">
            <v>DTOR-IP-073-20</v>
          </cell>
          <cell r="D128">
            <v>5</v>
          </cell>
          <cell r="E128" t="str">
            <v>ABC SERVITECNIC LTDA</v>
          </cell>
          <cell r="F128">
            <v>43983</v>
          </cell>
          <cell r="G128" t="str">
            <v>Contratar el servicio de mantenimiento preventivo y correctivo, incluyendo repuestos originales y mano de obra calificada, para las impresoras que pertenecen al Dirección Territorial Orinoquia - DTOR</v>
          </cell>
          <cell r="H128" t="str">
            <v>5 MÍNIMA CUANTÍA</v>
          </cell>
          <cell r="I128" t="str">
            <v>20 OTROS</v>
          </cell>
          <cell r="J128" t="str">
            <v>SERVICIOS</v>
          </cell>
          <cell r="K128">
            <v>24720</v>
          </cell>
          <cell r="L128">
            <v>45320</v>
          </cell>
          <cell r="N128">
            <v>43983</v>
          </cell>
          <cell r="Q128">
            <v>4000000</v>
          </cell>
          <cell r="S128" t="str">
            <v>2 PERSONA JURIDICA</v>
          </cell>
          <cell r="T128" t="str">
            <v>1 NIT</v>
          </cell>
          <cell r="V128">
            <v>900298528</v>
          </cell>
          <cell r="X128" t="str">
            <v>N/A</v>
          </cell>
          <cell r="Y128" t="str">
            <v>ABC SERVITECNIC LTDA</v>
          </cell>
          <cell r="Z128" t="str">
            <v>1 PÓLIZA</v>
          </cell>
          <cell r="AA128" t="str">
            <v>12 SEGUROS DEL ESTADO</v>
          </cell>
          <cell r="AB128" t="str">
            <v>49 CUMPLIM+ ESTABIL_CALIDAD D OBRA+ CALIDAD_CORRECTO FUNCIONAM D LOS BIENES SUMIN</v>
          </cell>
          <cell r="AC128">
            <v>43984</v>
          </cell>
          <cell r="AD128" t="str">
            <v>30-46-101005649</v>
          </cell>
          <cell r="AE128" t="str">
            <v>DTOR</v>
          </cell>
          <cell r="AF128" t="str">
            <v>2 SUPERVISOR</v>
          </cell>
          <cell r="AG128" t="str">
            <v>3 CÉDULA DE CIUDADANÍA</v>
          </cell>
          <cell r="AH128">
            <v>40403093</v>
          </cell>
          <cell r="AI128" t="str">
            <v>SANDRA LILIANA PINZÓN</v>
          </cell>
          <cell r="AJ128">
            <v>209</v>
          </cell>
          <cell r="AK128" t="str">
            <v>3 NO PACTADOS</v>
          </cell>
          <cell r="AL128">
            <v>43984</v>
          </cell>
          <cell r="AN128" t="str">
            <v>4 NO SE HA ADICIONADO NI EN VALOR y EN TIEMPO</v>
          </cell>
          <cell r="AO128">
            <v>0</v>
          </cell>
          <cell r="AP128">
            <v>0</v>
          </cell>
          <cell r="AR128">
            <v>0</v>
          </cell>
          <cell r="AT128">
            <v>43984</v>
          </cell>
          <cell r="AU128">
            <v>44195</v>
          </cell>
          <cell r="AW128" t="str">
            <v>2. NO</v>
          </cell>
          <cell r="AZ128" t="str">
            <v>2. NO</v>
          </cell>
          <cell r="BA128">
            <v>0</v>
          </cell>
          <cell r="BE128" t="str">
            <v>2020701502400004E</v>
          </cell>
          <cell r="BF128">
            <v>4000000</v>
          </cell>
          <cell r="BH128" t="str">
            <v>https://community.secop.gov.co/Public/Tendering/ContractNoticePhases/View?PPI=CO1.PPI.7884846&amp;isFromPublicArea=True&amp;isModal=False</v>
          </cell>
          <cell r="BK128" t="str">
            <v>https://community.secop.gov.co/Public/Tendering/ContractNoticePhases/View?PPI=CO1.PPI.7884846&amp;isFromPublicArea=True&amp;isModal=False</v>
          </cell>
        </row>
        <row r="129">
          <cell r="A129" t="str">
            <v>CS-006-N-2020</v>
          </cell>
          <cell r="B129" t="str">
            <v>2 NACIONAL</v>
          </cell>
          <cell r="C129" t="str">
            <v>IPMC-DTOR-084-2020</v>
          </cell>
          <cell r="D129">
            <v>6</v>
          </cell>
          <cell r="E129" t="str">
            <v>BAEZ SEPULVEDA ZOLEY</v>
          </cell>
          <cell r="F129">
            <v>44008</v>
          </cell>
          <cell r="G129" t="str">
            <v>Servicio de mantenimiento preventivo y correctivo, incluyendo repuestos originales y mano de obra calificada para las motocicletas asignada al Distrito Nacional de Manejo Integrado Cinaruco, con taller en Arauca.</v>
          </cell>
          <cell r="H129" t="str">
            <v>5 MÍNIMA CUANTÍA</v>
          </cell>
          <cell r="I129" t="str">
            <v>20 OTROS</v>
          </cell>
          <cell r="J129" t="str">
            <v>SERVICIOS</v>
          </cell>
          <cell r="K129">
            <v>30120</v>
          </cell>
          <cell r="L129">
            <v>47820</v>
          </cell>
          <cell r="N129">
            <v>44008</v>
          </cell>
          <cell r="Q129">
            <v>3321539</v>
          </cell>
          <cell r="S129" t="str">
            <v>1 PERSONA NATURAL</v>
          </cell>
          <cell r="T129" t="str">
            <v>3 CÉDULA DE CIUDADANÍA</v>
          </cell>
          <cell r="U129">
            <v>40505098</v>
          </cell>
          <cell r="V129" t="str">
            <v>N/A</v>
          </cell>
          <cell r="W129" t="str">
            <v>11 NO SE DILIGENCIA INFORMACIÓN PARA ESTE FORMULARIO EN ESTE PERÍODO DE REPORTE</v>
          </cell>
          <cell r="X129" t="str">
            <v>N/A</v>
          </cell>
          <cell r="Y129" t="str">
            <v>BAEZ SEPULVEDA ZOLEY</v>
          </cell>
          <cell r="Z129" t="str">
            <v>1 PÓLIZA</v>
          </cell>
          <cell r="AA129" t="str">
            <v>8 MUNDIAL SEGUROS</v>
          </cell>
          <cell r="AB129" t="str">
            <v>49 CUMPLIM+ ESTABIL_CALIDAD D OBRA+ CALIDAD_CORRECTO FUNCIONAM D LOS BIENES SUMIN</v>
          </cell>
          <cell r="AC129">
            <v>44013</v>
          </cell>
          <cell r="AD129" t="str">
            <v>VC-100007910</v>
          </cell>
          <cell r="AE129" t="str">
            <v>DTOR</v>
          </cell>
          <cell r="AF129" t="str">
            <v>2 SUPERVISOR</v>
          </cell>
          <cell r="AG129" t="str">
            <v>3 CÉDULA DE CIUDADANÍA</v>
          </cell>
          <cell r="AH129">
            <v>14237801</v>
          </cell>
          <cell r="AI129" t="str">
            <v>EDGAR OLAYA OSPINA</v>
          </cell>
          <cell r="AJ129">
            <v>180</v>
          </cell>
          <cell r="AK129" t="str">
            <v>3 NO PACTADOS</v>
          </cell>
          <cell r="AL129">
            <v>44013</v>
          </cell>
          <cell r="AN129" t="str">
            <v>4 NO SE HA ADICIONADO NI EN VALOR y EN TIEMPO</v>
          </cell>
          <cell r="AO129">
            <v>0</v>
          </cell>
          <cell r="AP129">
            <v>0</v>
          </cell>
          <cell r="AR129">
            <v>0</v>
          </cell>
          <cell r="AT129">
            <v>44013</v>
          </cell>
          <cell r="AU129">
            <v>44195</v>
          </cell>
          <cell r="AW129" t="str">
            <v>2. NO</v>
          </cell>
          <cell r="AZ129" t="str">
            <v>2. NO</v>
          </cell>
          <cell r="BA129">
            <v>0</v>
          </cell>
          <cell r="BE129" t="str">
            <v>2020701502400005E</v>
          </cell>
          <cell r="BF129">
            <v>3321539</v>
          </cell>
          <cell r="BH129" t="str">
            <v>https://community.secop.gov.co/Public/Tendering/ContractNoticePhases/View?PPI=CO1.PPI.8464924&amp;isFromPublicArea=True&amp;isModal=False</v>
          </cell>
          <cell r="BK129" t="str">
            <v>https://community.secop.gov.co/Public/Tendering/ContractNoticePhases/View?PPI=CO1.PPI.8464924&amp;isFromPublicArea=True&amp;isModal=False</v>
          </cell>
        </row>
        <row r="130">
          <cell r="A130" t="str">
            <v>CS-007-N-2020</v>
          </cell>
          <cell r="B130" t="str">
            <v>2 NACIONAL</v>
          </cell>
          <cell r="C130" t="str">
            <v>IPMC-DTOR-088-2020</v>
          </cell>
          <cell r="D130">
            <v>7</v>
          </cell>
          <cell r="E130" t="str">
            <v>I T SOLUCIONES Y SERVICIOS LTDA</v>
          </cell>
          <cell r="F130">
            <v>44018</v>
          </cell>
          <cell r="G130" t="str">
            <v>Contratar el servicio de mantenimiento para los computadores de escritorio, computadores portátiles, impresoras, scanner y equipos de proyección de vídeo asignados al Parque Nacional Natural Sumapaz, conforme a las especificaciones técnicas exigidas.</v>
          </cell>
          <cell r="H130" t="str">
            <v>5 MÍNIMA CUANTÍA</v>
          </cell>
          <cell r="I130" t="str">
            <v>20 OTROS</v>
          </cell>
          <cell r="J130" t="str">
            <v>SERVICIOS</v>
          </cell>
          <cell r="K130">
            <v>30920</v>
          </cell>
          <cell r="L130">
            <v>49320</v>
          </cell>
          <cell r="N130">
            <v>44019</v>
          </cell>
          <cell r="Q130">
            <v>2050831</v>
          </cell>
          <cell r="S130" t="str">
            <v>2 PERSONA JURIDICA</v>
          </cell>
          <cell r="T130" t="str">
            <v>1 NIT</v>
          </cell>
          <cell r="V130">
            <v>900266867</v>
          </cell>
          <cell r="X130" t="str">
            <v>N/A</v>
          </cell>
          <cell r="Y130" t="str">
            <v>I T SOLUCIONES Y SERVICIOS LTDA</v>
          </cell>
          <cell r="Z130" t="str">
            <v>1 PÓLIZA</v>
          </cell>
          <cell r="AA130" t="str">
            <v>12 SEGUROS DEL ESTADO</v>
          </cell>
          <cell r="AB130" t="str">
            <v>49 CUMPLIM+ ESTABIL_CALIDAD D OBRA+ CALIDAD_CORRECTO FUNCIONAM D LOS BIENES SUMIN</v>
          </cell>
          <cell r="AC130">
            <v>44022</v>
          </cell>
          <cell r="AD130" t="str">
            <v>33-46-101024281</v>
          </cell>
          <cell r="AE130" t="str">
            <v>PNN SUMAPAZ</v>
          </cell>
          <cell r="AF130" t="str">
            <v>2 SUPERVISOR</v>
          </cell>
          <cell r="AG130" t="str">
            <v>3 CÉDULA DE CIUDADANÍA</v>
          </cell>
          <cell r="AH130">
            <v>79531595</v>
          </cell>
          <cell r="AI130" t="str">
            <v>MARCO EUTIMIO PARDO PARDO</v>
          </cell>
          <cell r="AJ130">
            <v>171</v>
          </cell>
          <cell r="AK130" t="str">
            <v>3 NO PACTADOS</v>
          </cell>
          <cell r="AL130">
            <v>44022</v>
          </cell>
          <cell r="AN130" t="str">
            <v>4 NO SE HA ADICIONADO NI EN VALOR y EN TIEMPO</v>
          </cell>
          <cell r="AO130">
            <v>0</v>
          </cell>
          <cell r="AP130">
            <v>0</v>
          </cell>
          <cell r="AR130">
            <v>0</v>
          </cell>
          <cell r="AT130">
            <v>44022</v>
          </cell>
          <cell r="AU130">
            <v>44195</v>
          </cell>
          <cell r="AW130" t="str">
            <v>2. NO</v>
          </cell>
          <cell r="AZ130" t="str">
            <v>2. NO</v>
          </cell>
          <cell r="BA130">
            <v>0</v>
          </cell>
          <cell r="BE130" t="str">
            <v>2020701502400007E</v>
          </cell>
          <cell r="BF130">
            <v>2050831</v>
          </cell>
          <cell r="BH130" t="str">
            <v>https://community.secop.gov.co/Public/Tendering/ContractNoticePhases/View?PPI=CO1.PPI.8666057&amp;isFromPublicArea=True&amp;isModal=False</v>
          </cell>
          <cell r="BK130" t="str">
            <v>https://community.secop.gov.co/Public/Tendering/ContractNoticePhases/View?PPI=CO1.PPI.8666057&amp;isFromPublicArea=True&amp;isModal=False</v>
          </cell>
        </row>
        <row r="131">
          <cell r="A131" t="str">
            <v>CS-008-N-2020</v>
          </cell>
          <cell r="B131" t="str">
            <v>2 NACIONAL</v>
          </cell>
          <cell r="C131" t="str">
            <v>IPMC-DTOR-091-2020</v>
          </cell>
          <cell r="D131">
            <v>8</v>
          </cell>
          <cell r="E131" t="str">
            <v>GRUPO EMPRESARIAL EFRATA S.A.S.</v>
          </cell>
          <cell r="F131">
            <v>44022</v>
          </cell>
          <cell r="G131" t="str">
            <v>Contratar el servicio de aseo y cafetería en la sede administrativa y en la bodega del Parque Nacional Natural Tinigua ubicada en el municipio de Uribe (Meta).</v>
          </cell>
          <cell r="H131" t="str">
            <v>5 MÍNIMA CUANTÍA</v>
          </cell>
          <cell r="I131" t="str">
            <v>20 OTROS</v>
          </cell>
          <cell r="J131" t="str">
            <v>SERVICIOS</v>
          </cell>
          <cell r="K131">
            <v>35120</v>
          </cell>
          <cell r="L131">
            <v>49620</v>
          </cell>
          <cell r="N131">
            <v>44025</v>
          </cell>
          <cell r="Q131">
            <v>7701500</v>
          </cell>
          <cell r="S131" t="str">
            <v>2 PERSONA JURIDICA</v>
          </cell>
          <cell r="T131" t="str">
            <v>1 NIT</v>
          </cell>
          <cell r="V131">
            <v>901043728</v>
          </cell>
          <cell r="X131" t="str">
            <v>N/A</v>
          </cell>
          <cell r="Y131" t="str">
            <v>GRUPO EMPRESARIAL EFRATA S.A.S.</v>
          </cell>
          <cell r="Z131" t="str">
            <v>1 PÓLIZA</v>
          </cell>
          <cell r="AA131" t="str">
            <v>12 SEGUROS DEL ESTADO</v>
          </cell>
          <cell r="AB131" t="str">
            <v>46 CUMPLIM+ ESTABIL_CALIDAD D OBRA+ PAGO D SALARIOS_PRESTAC SOC LEGALES</v>
          </cell>
          <cell r="AC131">
            <v>44033</v>
          </cell>
          <cell r="AD131" t="str">
            <v>65-46-101014184</v>
          </cell>
          <cell r="AE131" t="str">
            <v>PNN TINIGUA</v>
          </cell>
          <cell r="AF131" t="str">
            <v>2 SUPERVISOR</v>
          </cell>
          <cell r="AG131" t="str">
            <v>3 CÉDULA DE CIUDADANÍA</v>
          </cell>
          <cell r="AH131">
            <v>93291822</v>
          </cell>
          <cell r="AI131" t="str">
            <v>QUERUBIN RODRIGUEZ PINILLA</v>
          </cell>
          <cell r="AJ131">
            <v>160</v>
          </cell>
          <cell r="AK131" t="str">
            <v>3 NO PACTADOS</v>
          </cell>
          <cell r="AL131">
            <v>44033</v>
          </cell>
          <cell r="AN131" t="str">
            <v>4 NO SE HA ADICIONADO NI EN VALOR y EN TIEMPO</v>
          </cell>
          <cell r="AO131">
            <v>0</v>
          </cell>
          <cell r="AP131">
            <v>0</v>
          </cell>
          <cell r="AR131">
            <v>0</v>
          </cell>
          <cell r="AT131">
            <v>44033</v>
          </cell>
          <cell r="AU131">
            <v>44195</v>
          </cell>
          <cell r="AW131" t="str">
            <v>2. NO</v>
          </cell>
          <cell r="AZ131" t="str">
            <v>2. NO</v>
          </cell>
          <cell r="BA131">
            <v>0</v>
          </cell>
          <cell r="BE131" t="str">
            <v>2020701502400008E</v>
          </cell>
          <cell r="BF131">
            <v>7701500</v>
          </cell>
          <cell r="BH131" t="str">
            <v>https://community.secop.gov.co/Public/Tendering/ContractNoticePhases/View?PPI=CO1.PPI.8819725&amp;isFromPublicArea=True&amp;isModal=False</v>
          </cell>
          <cell r="BK131" t="str">
            <v>https://community.secop.gov.co/Public/Tendering/ContractNoticePhases/View?PPI=CO1.PPI.8819725&amp;isFromPublicArea=True&amp;isModal=False</v>
          </cell>
        </row>
        <row r="132">
          <cell r="A132" t="str">
            <v>CS-009-N-2020</v>
          </cell>
          <cell r="B132" t="str">
            <v>2 NACIONAL</v>
          </cell>
          <cell r="C132" t="str">
            <v>IPMC-DTOR-094-2020</v>
          </cell>
          <cell r="D132">
            <v>9</v>
          </cell>
          <cell r="E132" t="str">
            <v>GRUPO STANDARD COLOMBIA S.A.S</v>
          </cell>
          <cell r="F132">
            <v>44027</v>
          </cell>
          <cell r="G132" t="str">
            <v>Contratar la prestación de servicios de desinfección para la sede y el vehículo de la Dirección Territorial Orinoquia para mitigar los efectos de la pandemia covid-19 vigencia 2020</v>
          </cell>
          <cell r="H132" t="str">
            <v>5 MÍNIMA CUANTÍA</v>
          </cell>
          <cell r="I132" t="str">
            <v>20 OTROS</v>
          </cell>
          <cell r="J132" t="str">
            <v>SERVICIOS</v>
          </cell>
          <cell r="K132">
            <v>34220</v>
          </cell>
          <cell r="L132">
            <v>50320</v>
          </cell>
          <cell r="N132">
            <v>44027</v>
          </cell>
          <cell r="Q132">
            <v>5996516</v>
          </cell>
          <cell r="S132" t="str">
            <v>2 PERSONA JURIDICA</v>
          </cell>
          <cell r="T132" t="str">
            <v>1 NIT</v>
          </cell>
          <cell r="V132">
            <v>901257844</v>
          </cell>
          <cell r="X132" t="str">
            <v>N/A</v>
          </cell>
          <cell r="Y132" t="str">
            <v>GRUPO STANDARD COLOMBIA S.A.S</v>
          </cell>
          <cell r="Z132" t="str">
            <v>1 PÓLIZA</v>
          </cell>
          <cell r="AA132" t="str">
            <v>12 SEGUROS DEL ESTADO</v>
          </cell>
          <cell r="AB132" t="str">
            <v>46 CUMPLIM+ ESTABIL_CALIDAD D OBRA+ PAGO D SALARIOS_PRESTAC SOC LEGALES</v>
          </cell>
          <cell r="AC132">
            <v>44033</v>
          </cell>
          <cell r="AD132" t="str">
            <v>14-46-101041950</v>
          </cell>
          <cell r="AE132" t="str">
            <v>DTOR</v>
          </cell>
          <cell r="AF132" t="str">
            <v>2 SUPERVISOR</v>
          </cell>
          <cell r="AG132" t="str">
            <v>3 CÉDULA DE CIUDADANÍA</v>
          </cell>
          <cell r="AH132">
            <v>14237801</v>
          </cell>
          <cell r="AI132" t="str">
            <v>EDGAR OLAYA OSPINA</v>
          </cell>
          <cell r="AJ132">
            <v>145</v>
          </cell>
          <cell r="AK132" t="str">
            <v>3 NO PACTADOS</v>
          </cell>
          <cell r="AL132">
            <v>44033</v>
          </cell>
          <cell r="AN132" t="str">
            <v>4 NO SE HA ADICIONADO NI EN VALOR y EN TIEMPO</v>
          </cell>
          <cell r="AO132">
            <v>0</v>
          </cell>
          <cell r="AP132">
            <v>0</v>
          </cell>
          <cell r="AR132">
            <v>0</v>
          </cell>
          <cell r="AT132">
            <v>44033</v>
          </cell>
          <cell r="AU132">
            <v>44180</v>
          </cell>
          <cell r="AW132" t="str">
            <v>2. NO</v>
          </cell>
          <cell r="AZ132" t="str">
            <v>2. NO</v>
          </cell>
          <cell r="BA132">
            <v>0</v>
          </cell>
          <cell r="BE132" t="str">
            <v>2020701502400009E</v>
          </cell>
          <cell r="BF132">
            <v>5996516</v>
          </cell>
          <cell r="BH132" t="str">
            <v>https://community.secop.gov.co/Public/Tendering/ContractNoticePhases/View?PPI=CO1.PPI.8927005&amp;isFromPublicArea=True&amp;isModal=False</v>
          </cell>
          <cell r="BK132" t="str">
            <v>https://community.secop.gov.co/Public/Tendering/ContractNoticePhases/View?PPI=CO1.PPI.8927005&amp;isFromPublicArea=True&amp;isModal=False</v>
          </cell>
        </row>
        <row r="133">
          <cell r="A133" t="str">
            <v>CS-010-N-2020</v>
          </cell>
          <cell r="B133" t="str">
            <v>2 NACIONAL</v>
          </cell>
          <cell r="C133" t="str">
            <v>IPMC-DTOR-092-2020</v>
          </cell>
          <cell r="D133">
            <v>10</v>
          </cell>
          <cell r="E133" t="str">
            <v>TERMEC LTDA</v>
          </cell>
          <cell r="F133">
            <v>44028</v>
          </cell>
          <cell r="G133" t="str">
            <v>Contratar el servicio de mantenimiento preventivo y correctivo, incluyendo repuestos originales y mano de obra calificada, para los ventiladores, kuulaire enfría y equipos de aires acondicionados que pertenecen a la Dirección Territorial Orinoquia de Parques Nacionales Naturales.</v>
          </cell>
          <cell r="H133" t="str">
            <v>5 MÍNIMA CUANTÍA</v>
          </cell>
          <cell r="I133" t="str">
            <v>20 OTROS</v>
          </cell>
          <cell r="J133" t="str">
            <v>SERVICIOS</v>
          </cell>
          <cell r="K133">
            <v>34020</v>
          </cell>
          <cell r="L133">
            <v>50420</v>
          </cell>
          <cell r="N133">
            <v>44028</v>
          </cell>
          <cell r="Q133">
            <v>2734679</v>
          </cell>
          <cell r="S133" t="str">
            <v>2 PERSONA JURIDICA</v>
          </cell>
          <cell r="T133" t="str">
            <v>1 NIT</v>
          </cell>
          <cell r="V133">
            <v>800149403</v>
          </cell>
          <cell r="X133" t="str">
            <v>N/A</v>
          </cell>
          <cell r="Y133" t="str">
            <v>TERMEC LTDA</v>
          </cell>
          <cell r="Z133" t="str">
            <v>1 PÓLIZA</v>
          </cell>
          <cell r="AA133" t="str">
            <v>12 SEGUROS DEL ESTADO</v>
          </cell>
          <cell r="AB133" t="str">
            <v>49 CUMPLIM+ ESTABIL_CALIDAD D OBRA+ CALIDAD_CORRECTO FUNCIONAM D LOS BIENES SUMIN</v>
          </cell>
          <cell r="AC133">
            <v>44033</v>
          </cell>
          <cell r="AD133" t="str">
            <v>38-44-101047658</v>
          </cell>
          <cell r="AE133" t="str">
            <v>DTOR</v>
          </cell>
          <cell r="AF133" t="str">
            <v>2 SUPERVISOR</v>
          </cell>
          <cell r="AG133" t="str">
            <v>3 CÉDULA DE CIUDADANÍA</v>
          </cell>
          <cell r="AH133">
            <v>14237801</v>
          </cell>
          <cell r="AI133" t="str">
            <v>EDGAR OLAYA OSPINA</v>
          </cell>
          <cell r="AJ133">
            <v>161</v>
          </cell>
          <cell r="AK133" t="str">
            <v>3 NO PACTADOS</v>
          </cell>
          <cell r="AL133">
            <v>44033</v>
          </cell>
          <cell r="AN133" t="str">
            <v>4 NO SE HA ADICIONADO NI EN VALOR y EN TIEMPO</v>
          </cell>
          <cell r="AO133">
            <v>0</v>
          </cell>
          <cell r="AP133">
            <v>0</v>
          </cell>
          <cell r="AR133">
            <v>0</v>
          </cell>
          <cell r="AT133">
            <v>44033</v>
          </cell>
          <cell r="AU133">
            <v>44196</v>
          </cell>
          <cell r="AW133" t="str">
            <v>2. NO</v>
          </cell>
          <cell r="AZ133" t="str">
            <v>2. NO</v>
          </cell>
          <cell r="BA133">
            <v>0</v>
          </cell>
          <cell r="BE133" t="str">
            <v>2020701502400006E</v>
          </cell>
          <cell r="BF133">
            <v>2734679</v>
          </cell>
          <cell r="BH133" t="str">
            <v>https://community.secop.gov.co/Public/Tendering/ContractNoticePhases/View?PPI=CO1.PPI.8890324&amp;isFromPublicArea=True&amp;isModal=False</v>
          </cell>
          <cell r="BK133" t="str">
            <v>https://community.secop.gov.co/Public/Tendering/ContractNoticePhases/View?PPI=CO1.PPI.8890324&amp;isFromPublicArea=True&amp;isModal=False</v>
          </cell>
        </row>
        <row r="134">
          <cell r="A134" t="str">
            <v>CS-011-N-2020</v>
          </cell>
          <cell r="B134" t="str">
            <v>2 NACIONAL</v>
          </cell>
          <cell r="C134" t="str">
            <v>IPMC-DTOR-100-2020</v>
          </cell>
          <cell r="D134">
            <v>11</v>
          </cell>
          <cell r="E134" t="str">
            <v>TELEVIGILANCIA LTDA PROTECCION Y SEGURIDAD</v>
          </cell>
          <cell r="F134">
            <v>44146</v>
          </cell>
          <cell r="G134" t="str">
            <v>VIGILANCIA Y CS MONITOREO DE ALARMA Y VIGILANCIA SEDE ADMINISTRATIVA UBICADA EN NEIVA DPTO HUILA</v>
          </cell>
          <cell r="H134" t="str">
            <v>5 MÍNIMA CUANTÍA</v>
          </cell>
          <cell r="I134" t="str">
            <v>20 OTROS</v>
          </cell>
          <cell r="J134" t="str">
            <v>SERVICIOS</v>
          </cell>
          <cell r="K134">
            <v>27820</v>
          </cell>
          <cell r="L134">
            <v>72920</v>
          </cell>
          <cell r="N134">
            <v>44147</v>
          </cell>
          <cell r="Q134">
            <v>739800</v>
          </cell>
          <cell r="S134" t="str">
            <v>2 PERSONA JURIDICA</v>
          </cell>
          <cell r="T134" t="str">
            <v>1 NIT</v>
          </cell>
          <cell r="V134">
            <v>800237731</v>
          </cell>
          <cell r="X134" t="str">
            <v>N/A</v>
          </cell>
          <cell r="Y134" t="str">
            <v>TELEVIGILANCIA LTDA PROTECCION Y SEGURIDAD</v>
          </cell>
          <cell r="Z134" t="str">
            <v>1 PÓLIZA</v>
          </cell>
          <cell r="AA134" t="str">
            <v>16 BERKLEY INTERNATIONAL SEGUROS COLOMBIA</v>
          </cell>
          <cell r="AB134" t="str">
            <v>49 CUMPLIM+ ESTABIL_CALIDAD D OBRA+ CALIDAD_CORRECTO FUNCIONAM D LOS BIENES SUMIN</v>
          </cell>
          <cell r="AC134">
            <v>44153</v>
          </cell>
          <cell r="AD134" t="str">
            <v>40558/0</v>
          </cell>
          <cell r="AE134" t="str">
            <v>PNN Cordillera de los Picachos</v>
          </cell>
          <cell r="AF134" t="str">
            <v>2 SUPERVISOR</v>
          </cell>
          <cell r="AG134" t="str">
            <v>3 CÉDULA DE CIUDADANÍA</v>
          </cell>
          <cell r="AH134">
            <v>52423663</v>
          </cell>
          <cell r="AI134" t="str">
            <v>LUZ ADRIANA MALAVER ROJAS</v>
          </cell>
          <cell r="AJ134">
            <v>360</v>
          </cell>
          <cell r="AK134" t="str">
            <v>3 NO PACTADOS</v>
          </cell>
          <cell r="AL134">
            <v>44153</v>
          </cell>
          <cell r="AN134" t="str">
            <v>4 NO SE HA ADICIONADO NI EN VALOR y EN TIEMPO</v>
          </cell>
          <cell r="AO134">
            <v>0</v>
          </cell>
          <cell r="AP134">
            <v>0</v>
          </cell>
          <cell r="AR134">
            <v>0</v>
          </cell>
          <cell r="AT134">
            <v>44166</v>
          </cell>
          <cell r="AU134">
            <v>44530</v>
          </cell>
          <cell r="AW134" t="str">
            <v>2. NO</v>
          </cell>
          <cell r="AZ134" t="str">
            <v>2. NO</v>
          </cell>
          <cell r="BA134">
            <v>0</v>
          </cell>
          <cell r="BD134" t="str">
            <v>CONTRATO DE VIGENCIAS FUTURAS  2020  60000 y 2021  679800</v>
          </cell>
          <cell r="BE134" t="str">
            <v>2020701502400013E</v>
          </cell>
          <cell r="BF134">
            <v>739800</v>
          </cell>
          <cell r="BH134" t="str">
            <v xml:space="preserve">https://community.secop.gov.co/Public/Tendering/ContractNoticePhases/View?PPI=CO1.PPI.10912061&amp;isFromPublicArea=True&amp;isModal=False
</v>
          </cell>
          <cell r="BK134" t="str">
            <v xml:space="preserve">https://community.secop.gov.co/Public/Tendering/ContractNoticePhases/View?PPI=CO1.PPI.10912061&amp;isFromPublicArea=True&amp;isModal=False
</v>
          </cell>
        </row>
        <row r="135">
          <cell r="A135" t="str">
            <v>CS-012-N-2020</v>
          </cell>
          <cell r="B135" t="str">
            <v>2 NACIONAL</v>
          </cell>
          <cell r="C135" t="str">
            <v>IPMC-DTOR-101-2020</v>
          </cell>
          <cell r="D135">
            <v>12</v>
          </cell>
          <cell r="E135" t="str">
            <v>GRUPO GESTIÓN EMPRESARIAL COLOMBIA S.A.S</v>
          </cell>
          <cell r="F135">
            <v>44152</v>
          </cell>
          <cell r="G135" t="str">
            <v>Contratar el servicio de aseo y cafetería para la sede operativa del Sector Meta, localizada en el municipio de Cubarral, departamento del Meta, de acuerdo a las especificaciones técnicas requeridas por el Parque Nacional Natural Sumapaz</v>
          </cell>
          <cell r="H135" t="str">
            <v>5 MÍNIMA CUANTÍA</v>
          </cell>
          <cell r="I135" t="str">
            <v>20 OTROS</v>
          </cell>
          <cell r="J135" t="str">
            <v>SERVICIOS</v>
          </cell>
          <cell r="K135">
            <v>27720</v>
          </cell>
          <cell r="L135">
            <v>78120</v>
          </cell>
          <cell r="N135">
            <v>44160</v>
          </cell>
          <cell r="Q135">
            <v>16009228</v>
          </cell>
          <cell r="S135" t="str">
            <v>2 PERSONA JURIDICA</v>
          </cell>
          <cell r="T135" t="str">
            <v>1 NIT</v>
          </cell>
          <cell r="V135">
            <v>901346888</v>
          </cell>
          <cell r="X135" t="str">
            <v>N/A</v>
          </cell>
          <cell r="Y135" t="str">
            <v>GRUPO GESTIÓN EMPRESARIAL COLOMBIA S.A.S</v>
          </cell>
          <cell r="Z135" t="str">
            <v>1 PÓLIZA</v>
          </cell>
          <cell r="AA135" t="str">
            <v>8 MUNDIAL SEGUROS</v>
          </cell>
          <cell r="AB135" t="str">
            <v>49 CUMPLIM+ ESTABIL_CALIDAD D OBRA+ CALIDAD_CORRECTO FUNCIONAM D LOS BIENES SUMIN</v>
          </cell>
          <cell r="AC135">
            <v>44155</v>
          </cell>
          <cell r="AD135">
            <v>100144674</v>
          </cell>
          <cell r="AE135" t="str">
            <v>PNN TINIGUA</v>
          </cell>
          <cell r="AF135" t="str">
            <v>2 SUPERVISOR</v>
          </cell>
          <cell r="AG135" t="str">
            <v>3 CÉDULA DE CIUDADANÍA</v>
          </cell>
          <cell r="AH135">
            <v>40045150</v>
          </cell>
          <cell r="AI135" t="str">
            <v>BETTY ROCIO SUAREZ</v>
          </cell>
          <cell r="AJ135">
            <v>315</v>
          </cell>
          <cell r="AK135" t="str">
            <v>3 NO PACTADOS</v>
          </cell>
          <cell r="AL135">
            <v>44155</v>
          </cell>
          <cell r="AN135" t="str">
            <v>4 NO SE HA ADICIONADO NI EN VALOR y EN TIEMPO</v>
          </cell>
          <cell r="AO135">
            <v>0</v>
          </cell>
          <cell r="AP135">
            <v>0</v>
          </cell>
          <cell r="AR135">
            <v>0</v>
          </cell>
          <cell r="AT135">
            <v>44170</v>
          </cell>
          <cell r="AU135">
            <v>44488</v>
          </cell>
          <cell r="AW135" t="str">
            <v>2. NO</v>
          </cell>
          <cell r="AZ135" t="str">
            <v>2. NO</v>
          </cell>
          <cell r="BA135">
            <v>0</v>
          </cell>
          <cell r="BD135" t="str">
            <v>CONTRATO DE VIGENCIAS FUTURAS  2020  1297998 y 2021  14711230</v>
          </cell>
          <cell r="BE135" t="str">
            <v>2020701502400014E</v>
          </cell>
          <cell r="BF135">
            <v>16009228</v>
          </cell>
          <cell r="BH135" t="str">
            <v xml:space="preserve">https://community.secop.gov.co/Public/Tendering/ContractNoticePhases/View?PPI=CO1.PPI.10938890&amp;isFromPublicArea=True&amp;isModal=False
</v>
          </cell>
          <cell r="BK135" t="str">
            <v xml:space="preserve">https://community.secop.gov.co/Public/Tendering/ContractNoticePhases/View?PPI=CO1.PPI.10938890&amp;isFromPublicArea=True&amp;isModal=False
</v>
          </cell>
        </row>
        <row r="136">
          <cell r="A136" t="str">
            <v>CS-013-N-2020</v>
          </cell>
          <cell r="B136" t="str">
            <v>2 NACIONAL</v>
          </cell>
          <cell r="C136" t="str">
            <v>IPMC-DTOR-104-2020</v>
          </cell>
          <cell r="D136">
            <v>13</v>
          </cell>
          <cell r="E136" t="str">
            <v>AGROPALMAR DEL LLANO SAS</v>
          </cell>
          <cell r="F136">
            <v>44161</v>
          </cell>
          <cell r="G136" t="str">
            <v>Contratación de servicios de alimentación que permita el desarrollo de eventos para el desarrollo de procesos en gestión comunitaria presentes al interior y zona influencia del Parque Nacional Natural Tinigua, con el Programa de Desarrollo Local Sostenible financiado por la Unión Europea.</v>
          </cell>
          <cell r="H136" t="str">
            <v>5 MÍNIMA CUANTÍA</v>
          </cell>
          <cell r="I136" t="str">
            <v>20 OTROS</v>
          </cell>
          <cell r="J136" t="str">
            <v>SERVICIOS</v>
          </cell>
          <cell r="K136">
            <v>41620</v>
          </cell>
          <cell r="L136">
            <v>77620</v>
          </cell>
          <cell r="N136">
            <v>44159</v>
          </cell>
          <cell r="Q136">
            <v>1000000</v>
          </cell>
          <cell r="S136" t="str">
            <v>2 PERSONA JURIDICA</v>
          </cell>
          <cell r="T136" t="str">
            <v>1 NIT</v>
          </cell>
          <cell r="V136">
            <v>901052145</v>
          </cell>
          <cell r="X136" t="str">
            <v>N/A</v>
          </cell>
          <cell r="Y136" t="str">
            <v>AGROPALMAR DEL LLANO SAS</v>
          </cell>
          <cell r="Z136" t="str">
            <v>1 PÓLIZA</v>
          </cell>
          <cell r="AA136" t="str">
            <v>12 SEGUROS DEL ESTADO</v>
          </cell>
          <cell r="AB136" t="str">
            <v>46 CUMPLIM+ ESTABIL_CALIDAD D OBRA+ PAGO D SALARIOS_PRESTAC SOC LEGALES</v>
          </cell>
          <cell r="AC136">
            <v>44166</v>
          </cell>
          <cell r="AD136" t="str">
            <v>30-44-101039897</v>
          </cell>
          <cell r="AE136" t="str">
            <v>PNN SUMAPAZ</v>
          </cell>
          <cell r="AF136" t="str">
            <v>2 SUPERVISOR</v>
          </cell>
          <cell r="AG136" t="str">
            <v>3 CÉDULA DE CIUDADANÍA</v>
          </cell>
          <cell r="AH136">
            <v>79531595</v>
          </cell>
          <cell r="AI136" t="str">
            <v>MARCO EUTIMIO PARDO PARDO</v>
          </cell>
          <cell r="AJ136">
            <v>29</v>
          </cell>
          <cell r="AK136" t="str">
            <v>3 NO PACTADOS</v>
          </cell>
          <cell r="AL136">
            <v>44166</v>
          </cell>
          <cell r="AN136" t="str">
            <v>4 NO SE HA ADICIONADO NI EN VALOR y EN TIEMPO</v>
          </cell>
          <cell r="AO136">
            <v>0</v>
          </cell>
          <cell r="AP136">
            <v>0</v>
          </cell>
          <cell r="AR136">
            <v>0</v>
          </cell>
          <cell r="AT136">
            <v>44167</v>
          </cell>
          <cell r="AU136">
            <v>44195</v>
          </cell>
          <cell r="AW136" t="str">
            <v>2. NO</v>
          </cell>
          <cell r="AZ136" t="str">
            <v>2. NO</v>
          </cell>
          <cell r="BA136">
            <v>0</v>
          </cell>
          <cell r="BE136" t="str">
            <v>2020701502400015E</v>
          </cell>
          <cell r="BF136">
            <v>1000000</v>
          </cell>
          <cell r="BH136" t="str">
            <v xml:space="preserve">https://community.secop.gov.co/Public/Tendering/ContractNoticePhases/View?PPI=CO1.PPI.11235248&amp;isFromPublicArea=True&amp;isModal=False
</v>
          </cell>
          <cell r="BK136" t="str">
            <v xml:space="preserve">https://community.secop.gov.co/Public/Tendering/ContractNoticePhases/View?PPI=CO1.PPI.11235248&amp;isFromPublicArea=True&amp;isModal=False
</v>
          </cell>
        </row>
        <row r="137">
          <cell r="A137" t="str">
            <v>CS-014-N-2020</v>
          </cell>
          <cell r="B137" t="str">
            <v>2 NACIONAL</v>
          </cell>
          <cell r="C137" t="str">
            <v>DTOR-SAMC-007-2020</v>
          </cell>
          <cell r="D137">
            <v>14</v>
          </cell>
          <cell r="E137" t="str">
            <v>COMPAÑIA DE VIGILANCIA PRIVADA VIGILISTA LTDA</v>
          </cell>
          <cell r="F137">
            <v>44161</v>
          </cell>
          <cell r="G137" t="str">
            <v>SERVICIOS DE VIGILANCIA Y SEGURIDAD PRIVADA, MEDIANTE LA MODALIDAD PRESENCIAL PARA LA SEDE OPERATIVA PINOS UBICADA EN EL SECTOR BOGOTÁ EN LOCALIDAD 20 DE SUMAPAZ., Y POR SISTEMA DE MONITOREO CON ALARMAS Y CÁMARAS PARA LAS SEDES UBICADAS EN LOS MUNICIPIOS DE CUBARRAL Y FUSAGASUGÁ DEL PARQUE NACIONAL NATURAL SUMAPAZ</v>
          </cell>
          <cell r="H137" t="str">
            <v>4 SELECCIÓN ABREVIADA</v>
          </cell>
          <cell r="I137" t="str">
            <v>20 OTROS</v>
          </cell>
          <cell r="J137" t="str">
            <v>SERVICIOS</v>
          </cell>
          <cell r="K137">
            <v>27820</v>
          </cell>
          <cell r="L137">
            <v>79820</v>
          </cell>
          <cell r="N137">
            <v>44161</v>
          </cell>
          <cell r="Q137">
            <v>64453397</v>
          </cell>
          <cell r="S137" t="str">
            <v>2 PERSONA JURIDICA</v>
          </cell>
          <cell r="T137" t="str">
            <v>1 NIT</v>
          </cell>
          <cell r="V137">
            <v>800035936</v>
          </cell>
          <cell r="X137" t="str">
            <v>N/A</v>
          </cell>
          <cell r="Y137" t="str">
            <v>COMPAÑIA DE VIGILANCIA PRIVADA VIGILISTA LTDA</v>
          </cell>
          <cell r="Z137" t="str">
            <v>1 PÓLIZA</v>
          </cell>
          <cell r="AA137" t="str">
            <v>12 SEGUROS DEL ESTADO</v>
          </cell>
          <cell r="AB137" t="str">
            <v>46 CUMPLIM+ ESTABIL_CALIDAD D OBRA+ PAGO D SALARIOS_PRESTAC SOC LEGALES</v>
          </cell>
          <cell r="AC137">
            <v>44161</v>
          </cell>
          <cell r="AD137" t="str">
            <v>36-44-101048868</v>
          </cell>
          <cell r="AE137" t="str">
            <v>PNN SUMAPAZ</v>
          </cell>
          <cell r="AF137" t="str">
            <v>2 SUPERVISOR</v>
          </cell>
          <cell r="AG137" t="str">
            <v>3 CÉDULA DE CIUDADANÍA</v>
          </cell>
          <cell r="AH137">
            <v>79531595</v>
          </cell>
          <cell r="AI137" t="str">
            <v>MARCO EUTIMIO PARDO PARDO</v>
          </cell>
          <cell r="AJ137">
            <v>360</v>
          </cell>
          <cell r="AK137" t="str">
            <v>3 NO PACTADOS</v>
          </cell>
          <cell r="AL137">
            <v>44161</v>
          </cell>
          <cell r="AN137" t="str">
            <v>4 NO SE HA ADICIONADO NI EN VALOR y EN TIEMPO</v>
          </cell>
          <cell r="AO137">
            <v>0</v>
          </cell>
          <cell r="AP137">
            <v>0</v>
          </cell>
          <cell r="AR137">
            <v>0</v>
          </cell>
          <cell r="AT137">
            <v>44166</v>
          </cell>
          <cell r="AU137">
            <v>44530</v>
          </cell>
          <cell r="AW137" t="str">
            <v>2. NO</v>
          </cell>
          <cell r="AZ137" t="str">
            <v>2. NO</v>
          </cell>
          <cell r="BA137">
            <v>0</v>
          </cell>
          <cell r="BD137" t="str">
            <v>CONTRATO DE VIGENCIAS FUTURAS  2020  5272870 y 2021  59180527</v>
          </cell>
          <cell r="BE137" t="str">
            <v>2020701502400012E</v>
          </cell>
          <cell r="BF137">
            <v>64453397</v>
          </cell>
          <cell r="BH137" t="str">
            <v>https://community.secop.gov.co/Public/Tendering/ContractNoticePhases/View?PPI=CO1.PPI.10707458&amp;isFromPublicArea=True&amp;isModal=False</v>
          </cell>
          <cell r="BK137" t="str">
            <v>https://community.secop.gov.co/Public/Tendering/ContractNoticePhases/View?PPI=CO1.PPI.10707458&amp;isFromPublicArea=True&amp;isModal=False</v>
          </cell>
        </row>
        <row r="138">
          <cell r="A138" t="str">
            <v>CS-015-N-2020</v>
          </cell>
          <cell r="B138" t="str">
            <v>2 NACIONAL</v>
          </cell>
          <cell r="C138" t="str">
            <v>DTOR-SAMC-008-2020</v>
          </cell>
          <cell r="D138">
            <v>15</v>
          </cell>
          <cell r="E138" t="str">
            <v>TELEVIGILANCIA LTDA PROTECCION Y SEGURIDAD</v>
          </cell>
          <cell r="F138">
            <v>44161</v>
          </cell>
          <cell r="G138" t="str">
            <v>SERVICIO DE VIGILANCIA PARA LA SEGURIDAD PRIVADA EN LAS INSTALACIONES DE LA DIRECCIÓN TERRITORIAL ORINOQUIA, EN LA CIUDAD DE VILLAVICENCIO (META)</v>
          </cell>
          <cell r="H138" t="str">
            <v>4 SELECCIÓN ABREVIADA</v>
          </cell>
          <cell r="I138" t="str">
            <v>20 OTROS</v>
          </cell>
          <cell r="J138" t="str">
            <v>SERVICIOS</v>
          </cell>
          <cell r="K138">
            <v>27820</v>
          </cell>
          <cell r="L138">
            <v>80320</v>
          </cell>
          <cell r="N138">
            <v>44161</v>
          </cell>
          <cell r="Q138">
            <v>100150890</v>
          </cell>
          <cell r="S138" t="str">
            <v>2 PERSONA JURIDICA</v>
          </cell>
          <cell r="T138" t="str">
            <v>1 NIT</v>
          </cell>
          <cell r="V138">
            <v>800237731</v>
          </cell>
          <cell r="X138" t="str">
            <v>N/A</v>
          </cell>
          <cell r="Y138" t="str">
            <v>TELEVIGILANCIA LTDA PROTECCION Y SEGURIDAD</v>
          </cell>
          <cell r="Z138" t="str">
            <v>1 PÓLIZA</v>
          </cell>
          <cell r="AA138" t="str">
            <v>16 BERKLEY INTERNATIONAL SEGUROS COLOMBIA</v>
          </cell>
          <cell r="AB138" t="str">
            <v>46 CUMPLIM+ ESTABIL_CALIDAD D OBRA+ PAGO D SALARIOS_PRESTAC SOC LEGALES</v>
          </cell>
          <cell r="AC138">
            <v>44162</v>
          </cell>
          <cell r="AD138" t="str">
            <v>41046/0</v>
          </cell>
          <cell r="AE138" t="str">
            <v>DTOR</v>
          </cell>
          <cell r="AF138" t="str">
            <v>2 SUPERVISOR</v>
          </cell>
          <cell r="AG138" t="str">
            <v>3 CÉDULA DE CIUDADANÍA</v>
          </cell>
          <cell r="AH138">
            <v>40403093</v>
          </cell>
          <cell r="AI138" t="str">
            <v>SANDRA LILIANA PINZÓN</v>
          </cell>
          <cell r="AJ138">
            <v>329</v>
          </cell>
          <cell r="AK138" t="str">
            <v>3 NO PACTADOS</v>
          </cell>
          <cell r="AL138">
            <v>44162</v>
          </cell>
          <cell r="AN138" t="str">
            <v>4 NO SE HA ADICIONADO NI EN VALOR y EN TIEMPO</v>
          </cell>
          <cell r="AO138">
            <v>0</v>
          </cell>
          <cell r="AP138">
            <v>0</v>
          </cell>
          <cell r="AR138">
            <v>0</v>
          </cell>
          <cell r="AT138">
            <v>44167</v>
          </cell>
          <cell r="AU138">
            <v>44499</v>
          </cell>
          <cell r="AW138" t="str">
            <v>2. NO</v>
          </cell>
          <cell r="AZ138" t="str">
            <v>2. NO</v>
          </cell>
          <cell r="BA138">
            <v>0</v>
          </cell>
          <cell r="BD138" t="str">
            <v>CONTRATO DE VIGENCIAS FUTURAS  2020  8369960 y 2021  91780930</v>
          </cell>
          <cell r="BE138" t="str">
            <v>2020701502400016E</v>
          </cell>
          <cell r="BF138">
            <v>100150890</v>
          </cell>
          <cell r="BH138" t="str">
            <v xml:space="preserve">https://community.secop.gov.co/Public/Tendering/ContractNoticePhases/View?PPI=CO1.PPI.10704703&amp;isFromPublicArea=True&amp;isModal=False
</v>
          </cell>
          <cell r="BK138" t="str">
            <v xml:space="preserve">https://community.secop.gov.co/Public/Tendering/ContractNoticePhases/View?PPI=CO1.PPI.10704703&amp;isFromPublicArea=True&amp;isModal=False
</v>
          </cell>
        </row>
        <row r="139">
          <cell r="A139" t="str">
            <v>CS-016-N-2020</v>
          </cell>
          <cell r="B139" t="str">
            <v>2 NACIONAL</v>
          </cell>
          <cell r="C139" t="str">
            <v>IPMC-DTOR-103-2020</v>
          </cell>
          <cell r="D139">
            <v>16</v>
          </cell>
          <cell r="E139" t="str">
            <v>CHEVROPARTES DEL LLANO LTDA</v>
          </cell>
          <cell r="F139">
            <v>44161</v>
          </cell>
          <cell r="G139" t="str">
            <v>Contratar servicio de mantenimiento preventivo y correctivo, incluyendo repuestos originales y mano de obra calificada, para los vehículos de la Dirección Territorial Orinoquia</v>
          </cell>
          <cell r="H139" t="str">
            <v>5 MÍNIMA CUANTÍA</v>
          </cell>
          <cell r="I139" t="str">
            <v>20 OTROS</v>
          </cell>
          <cell r="J139" t="str">
            <v>SERVICIOS</v>
          </cell>
          <cell r="K139">
            <v>22720</v>
          </cell>
          <cell r="L139">
            <v>80420</v>
          </cell>
          <cell r="N139">
            <v>44161</v>
          </cell>
          <cell r="Q139">
            <v>27257500</v>
          </cell>
          <cell r="S139" t="str">
            <v>2 PERSONA JURIDICA</v>
          </cell>
          <cell r="T139" t="str">
            <v>1 NIT</v>
          </cell>
          <cell r="V139">
            <v>822001920</v>
          </cell>
          <cell r="X139" t="str">
            <v>N/A</v>
          </cell>
          <cell r="Y139" t="str">
            <v>CHEVROPARTES DEL LLANO LTDA</v>
          </cell>
          <cell r="Z139" t="str">
            <v>1 PÓLIZA</v>
          </cell>
          <cell r="AA139" t="str">
            <v>13 SURAMERICANA</v>
          </cell>
          <cell r="AB139" t="str">
            <v>46 CUMPLIM+ ESTABIL_CALIDAD D OBRA+ PAGO D SALARIOS_PRESTAC SOC LEGALES</v>
          </cell>
          <cell r="AC139">
            <v>44165</v>
          </cell>
          <cell r="AD139">
            <v>13438652</v>
          </cell>
          <cell r="AE139" t="str">
            <v>DTOR</v>
          </cell>
          <cell r="AF139" t="str">
            <v>2 SUPERVISOR</v>
          </cell>
          <cell r="AG139" t="str">
            <v>3 CÉDULA DE CIUDADANÍA</v>
          </cell>
          <cell r="AH139">
            <v>14237801</v>
          </cell>
          <cell r="AI139" t="str">
            <v>EDGAR OLAYA OSPINA</v>
          </cell>
          <cell r="AJ139">
            <v>330</v>
          </cell>
          <cell r="AK139" t="str">
            <v>3 NO PACTADOS</v>
          </cell>
          <cell r="AL139">
            <v>44165</v>
          </cell>
          <cell r="AN139" t="str">
            <v>4 NO SE HA ADICIONADO NI EN VALOR y EN TIEMPO</v>
          </cell>
          <cell r="AO139">
            <v>0</v>
          </cell>
          <cell r="AP139">
            <v>0</v>
          </cell>
          <cell r="AR139">
            <v>0</v>
          </cell>
          <cell r="AT139">
            <v>44166</v>
          </cell>
          <cell r="AU139">
            <v>44499</v>
          </cell>
          <cell r="AW139" t="str">
            <v>2. NO</v>
          </cell>
          <cell r="AZ139" t="str">
            <v>2. NO</v>
          </cell>
          <cell r="BA139">
            <v>0</v>
          </cell>
          <cell r="BD139" t="str">
            <v>CONTRATO DE VIGENCIAS FUTURAS  2020 1250000 y 2021 26007500</v>
          </cell>
          <cell r="BE139" t="str">
            <v>2020701502400017E</v>
          </cell>
          <cell r="BF139">
            <v>27257500</v>
          </cell>
          <cell r="BH139" t="str">
            <v xml:space="preserve">https://community.secop.gov.co/Public/Tendering/ContractNoticePhases/View?PPI=CO1.PPI.11044248&amp;isFromPublicArea=True&amp;isModal=False
</v>
          </cell>
          <cell r="BK139" t="str">
            <v xml:space="preserve">https://community.secop.gov.co/Public/Tendering/ContractNoticePhases/View?PPI=CO1.PPI.11044248&amp;isFromPublicArea=True&amp;isModal=False
</v>
          </cell>
        </row>
        <row r="140">
          <cell r="A140" t="str">
            <v>INT-001-N-2020</v>
          </cell>
          <cell r="B140" t="str">
            <v>2 NACIONAL</v>
          </cell>
          <cell r="C140" t="str">
            <v>DTOR-CI-001-20</v>
          </cell>
          <cell r="D140">
            <v>1</v>
          </cell>
          <cell r="E140" t="str">
            <v>SERVICIOS POSTALES Y DE MENSAJERÍA</v>
          </cell>
          <cell r="F140">
            <v>43907</v>
          </cell>
          <cell r="G140" t="str">
            <v>RECOLECCION CLASIFICACION TRANSPORTE Y ENTREGA DE CORRESPONDENCIA Y DEMAS DOCUMENTOS QUE REQUIERA LA DTOR Y SUS AP MODALIDAD CORREO</v>
          </cell>
          <cell r="H140" t="str">
            <v>2 CONTRATACIÓN DIRECTA</v>
          </cell>
          <cell r="I140" t="str">
            <v>20 OTROS</v>
          </cell>
          <cell r="J140" t="str">
            <v>INTERADMINISTRATIVO</v>
          </cell>
          <cell r="K140">
            <v>6920</v>
          </cell>
          <cell r="L140">
            <v>36520</v>
          </cell>
          <cell r="N140">
            <v>43907</v>
          </cell>
          <cell r="Q140">
            <v>2000000</v>
          </cell>
          <cell r="S140" t="str">
            <v>2 PERSONA JURIDICA</v>
          </cell>
          <cell r="T140" t="str">
            <v>1 NIT</v>
          </cell>
          <cell r="V140">
            <v>900062917</v>
          </cell>
          <cell r="X140" t="str">
            <v>N/A</v>
          </cell>
          <cell r="Y140" t="str">
            <v>SERVICIOS POSTALES Y DE MENSAJERÍA</v>
          </cell>
          <cell r="Z140" t="str">
            <v>6 NO CONSTITUYÓ GARANTÍAS</v>
          </cell>
          <cell r="AB140" t="str">
            <v>99999998 NO SE DILIGENCIA INFORMACIÓN PARA ESTE FORMULARIO EN ESTE PERÍODO DE REPORTE</v>
          </cell>
          <cell r="AE140" t="str">
            <v>DTOR</v>
          </cell>
          <cell r="AF140" t="str">
            <v>2 SUPERVISOR</v>
          </cell>
          <cell r="AG140" t="str">
            <v>3 CÉDULA DE CIUDADANÍA</v>
          </cell>
          <cell r="AH140">
            <v>40403093</v>
          </cell>
          <cell r="AI140" t="str">
            <v>SANDRA LILIANA PINZÓN</v>
          </cell>
          <cell r="AJ140">
            <v>284</v>
          </cell>
          <cell r="AK140" t="str">
            <v>3 NO PACTADOS</v>
          </cell>
          <cell r="AN140" t="str">
            <v>4 NO SE HA ADICIONADO NI EN VALOR y EN TIEMPO</v>
          </cell>
          <cell r="AO140">
            <v>0</v>
          </cell>
          <cell r="AP140">
            <v>0</v>
          </cell>
          <cell r="AR140">
            <v>0</v>
          </cell>
          <cell r="AT140">
            <v>43907</v>
          </cell>
          <cell r="AU140">
            <v>44195</v>
          </cell>
          <cell r="AW140" t="str">
            <v>2. NO</v>
          </cell>
          <cell r="AZ140" t="str">
            <v>2. NO</v>
          </cell>
          <cell r="BA140">
            <v>0</v>
          </cell>
          <cell r="BE140" t="str">
            <v>2020701501200002E</v>
          </cell>
          <cell r="BF140">
            <v>2000000</v>
          </cell>
          <cell r="BI140" t="str">
            <v>VIGENTE</v>
          </cell>
        </row>
        <row r="141">
          <cell r="A141" t="str">
            <v>SUM-001-N-2020</v>
          </cell>
          <cell r="B141" t="str">
            <v>2 NACIONAL</v>
          </cell>
          <cell r="C141" t="str">
            <v>DTOR-IP-050-20</v>
          </cell>
          <cell r="D141">
            <v>1</v>
          </cell>
          <cell r="E141" t="str">
            <v>GRUPO STANDARD COLOMBIA S.A.S</v>
          </cell>
          <cell r="F141">
            <v>43969</v>
          </cell>
          <cell r="G141" t="str">
            <v>Contratar el suministro de extintores, señales y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v>
          </cell>
          <cell r="H141" t="str">
            <v>5 MÍNIMA CUANTÍA</v>
          </cell>
          <cell r="I141" t="str">
            <v>20 OTROS</v>
          </cell>
          <cell r="J141" t="str">
            <v>SUMINISTRO</v>
          </cell>
          <cell r="K141">
            <v>25320</v>
          </cell>
          <cell r="L141">
            <v>42720</v>
          </cell>
          <cell r="N141">
            <v>43969</v>
          </cell>
          <cell r="Q141">
            <v>2000000</v>
          </cell>
          <cell r="S141" t="str">
            <v>2 PERSONA JURIDICA</v>
          </cell>
          <cell r="T141" t="str">
            <v>1 NIT</v>
          </cell>
          <cell r="V141">
            <v>901257844</v>
          </cell>
          <cell r="X141" t="str">
            <v>N/A</v>
          </cell>
          <cell r="Y141" t="str">
            <v>GRUPO STANDARD COLOMBIA S.A.S</v>
          </cell>
          <cell r="Z141" t="str">
            <v>1 PÓLIZA</v>
          </cell>
          <cell r="AA141" t="str">
            <v>12 SEGUROS DEL ESTADO</v>
          </cell>
          <cell r="AB141" t="str">
            <v>2 CUMPLIMIENTO</v>
          </cell>
          <cell r="AC141">
            <v>43970</v>
          </cell>
          <cell r="AD141" t="str">
            <v>14-46-101041139</v>
          </cell>
          <cell r="AE141" t="str">
            <v>DTOR</v>
          </cell>
          <cell r="AF141" t="str">
            <v>2 SUPERVISOR</v>
          </cell>
          <cell r="AG141" t="str">
            <v>3 CÉDULA DE CIUDADANÍA</v>
          </cell>
          <cell r="AH141">
            <v>14237801</v>
          </cell>
          <cell r="AI141" t="str">
            <v>EDGAR OLAYA OSPINA</v>
          </cell>
          <cell r="AJ141">
            <v>222</v>
          </cell>
          <cell r="AK141" t="str">
            <v>3 NO PACTADOS</v>
          </cell>
          <cell r="AL141">
            <v>43970</v>
          </cell>
          <cell r="AN141" t="str">
            <v>4 NO SE HA ADICIONADO NI EN VALOR y EN TIEMPO</v>
          </cell>
          <cell r="AO141">
            <v>0</v>
          </cell>
          <cell r="AP141">
            <v>0</v>
          </cell>
          <cell r="AR141">
            <v>0</v>
          </cell>
          <cell r="AT141">
            <v>43970</v>
          </cell>
          <cell r="AU141">
            <v>44195</v>
          </cell>
          <cell r="AW141" t="str">
            <v>2. NO</v>
          </cell>
          <cell r="AZ141" t="str">
            <v>2. NO</v>
          </cell>
          <cell r="BA141">
            <v>0</v>
          </cell>
          <cell r="BE141" t="str">
            <v>2020701501100002E</v>
          </cell>
          <cell r="BF141">
            <v>2000000</v>
          </cell>
          <cell r="BH141" t="str">
            <v>https://community.secop.gov.co/Public/Tendering/ContractNoticePhases/View?PPI=CO1.PPI.7514598&amp;isFromPublicArea=True&amp;isModal=False</v>
          </cell>
          <cell r="BI141" t="str">
            <v>VIGENTE</v>
          </cell>
          <cell r="BK141" t="str">
            <v>https://community.secop.gov.co/Public/Tendering/ContractNoticePhases/View?PPI=CO1.PPI.7514598&amp;isFromPublicArea=True&amp;isModal=False</v>
          </cell>
        </row>
        <row r="142">
          <cell r="A142" t="str">
            <v>SUM-002-N-2020</v>
          </cell>
          <cell r="B142" t="str">
            <v>2 NACIONAL</v>
          </cell>
          <cell r="C142" t="str">
            <v>DTOR-IP-066-20</v>
          </cell>
          <cell r="D142">
            <v>2</v>
          </cell>
          <cell r="E142" t="str">
            <v>OBRAS Y SUMINISTROS DEL LLANO S.A.S</v>
          </cell>
          <cell r="F142">
            <v>43993</v>
          </cell>
          <cell r="G142" t="str">
            <v>Suministro de elementos de aseo y cafetería con destino a la Dirección Territorial Orinoquia y las áreas protegidas (PNN, Chingaza, PNN Sierra de la Macarena, PNN Tinigua, PNN Sumapaz) y para el Distrito Nacional de Manejo Integrado Cinaruco, de acuerdo a las especificaciones técnicas exigidas.</v>
          </cell>
          <cell r="H142" t="str">
            <v>5 MÍNIMA CUANTÍA</v>
          </cell>
          <cell r="I142" t="str">
            <v>20 OTROS</v>
          </cell>
          <cell r="J142" t="str">
            <v>SUMINISTRO</v>
          </cell>
          <cell r="K142" t="str">
            <v>25620-261-262-265-266-26920</v>
          </cell>
          <cell r="L142" t="str">
            <v>45920-460-461-462-463-464-46520</v>
          </cell>
          <cell r="N142">
            <v>43993</v>
          </cell>
          <cell r="Q142">
            <v>32400000</v>
          </cell>
          <cell r="S142" t="str">
            <v>2 PERSONA JURIDICA</v>
          </cell>
          <cell r="T142" t="str">
            <v>1 NIT</v>
          </cell>
          <cell r="V142">
            <v>901081309</v>
          </cell>
          <cell r="X142" t="str">
            <v>N/A</v>
          </cell>
          <cell r="Y142" t="str">
            <v>OBRAS Y SUMINISTROS DEL LLANO S.A.S</v>
          </cell>
          <cell r="Z142" t="str">
            <v>1 PÓLIZA</v>
          </cell>
          <cell r="AA142" t="str">
            <v>12 SEGUROS DEL ESTADO</v>
          </cell>
          <cell r="AB142" t="str">
            <v>45 CUMPLIM+ CALIDAD DL SERVICIO</v>
          </cell>
          <cell r="AC142">
            <v>43993</v>
          </cell>
          <cell r="AD142" t="str">
            <v>30-46-101005679</v>
          </cell>
          <cell r="AE142" t="str">
            <v xml:space="preserve">DTOR -PNN Tinigua- PNN Chingaza-  PNN Macarena- Cinaruco- PNN Sumapaz </v>
          </cell>
          <cell r="AF142" t="str">
            <v>2 SUPERVISOR</v>
          </cell>
          <cell r="AG142" t="str">
            <v>3 CÉDULA DE CIUDADANÍA</v>
          </cell>
          <cell r="AH142">
            <v>14237801</v>
          </cell>
          <cell r="AI142" t="str">
            <v>EDGAR OLAYA OSPINA</v>
          </cell>
          <cell r="AJ142">
            <v>200</v>
          </cell>
          <cell r="AK142" t="str">
            <v>3 NO PACTADOS</v>
          </cell>
          <cell r="AL142">
            <v>43993</v>
          </cell>
          <cell r="AN142" t="str">
            <v>4 NO SE HA ADICIONADO NI EN VALOR y EN TIEMPO</v>
          </cell>
          <cell r="AO142">
            <v>0</v>
          </cell>
          <cell r="AP142">
            <v>0</v>
          </cell>
          <cell r="AR142">
            <v>0</v>
          </cell>
          <cell r="AT142">
            <v>43993</v>
          </cell>
          <cell r="AU142">
            <v>44195</v>
          </cell>
          <cell r="AW142" t="str">
            <v>2. NO</v>
          </cell>
          <cell r="AZ142" t="str">
            <v>2. NO</v>
          </cell>
          <cell r="BA142">
            <v>0</v>
          </cell>
          <cell r="BD142" t="str">
            <v>CONTRATO COMPARTIDO PNN CHINGAZA 8.000.000, SUMAPAZ 10.000.000, DTOR 4.400.000, MACARENA 3.000.000, TINIGUA  4.000.000, CINARUCO 3.000.000</v>
          </cell>
          <cell r="BE142" t="str">
            <v>2020701501100003E</v>
          </cell>
          <cell r="BF142">
            <v>32400000</v>
          </cell>
        </row>
        <row r="143">
          <cell r="A143" t="str">
            <v>CCV-001-N-2020</v>
          </cell>
          <cell r="B143" t="str">
            <v>2 NACIONAL</v>
          </cell>
          <cell r="C143" t="str">
            <v>DTOR-IP-069-20</v>
          </cell>
          <cell r="D143">
            <v>1</v>
          </cell>
          <cell r="E143" t="str">
            <v>MEDINA ALONSO PABLO VICENTE</v>
          </cell>
          <cell r="F143">
            <v>43977</v>
          </cell>
          <cell r="G143" t="str">
            <v>Compra de productos de aseo con destino al Parque Nacional Natural Tuparro.</v>
          </cell>
          <cell r="H143" t="str">
            <v>5 MÍNIMA CUANTÍA</v>
          </cell>
          <cell r="I143" t="str">
            <v>20 OTROS</v>
          </cell>
          <cell r="J143" t="str">
            <v>COMPRAVENTA</v>
          </cell>
          <cell r="K143">
            <v>28920</v>
          </cell>
          <cell r="L143">
            <v>43220</v>
          </cell>
          <cell r="N143">
            <v>43977</v>
          </cell>
          <cell r="Q143">
            <v>2875600</v>
          </cell>
          <cell r="S143" t="str">
            <v>1 PERSONA NATURAL</v>
          </cell>
          <cell r="T143" t="str">
            <v>3 CÉDULA DE CIUDADANÍA</v>
          </cell>
          <cell r="U143">
            <v>13642020</v>
          </cell>
          <cell r="V143" t="str">
            <v>N/A</v>
          </cell>
          <cell r="W143" t="str">
            <v>11 NO SE DILIGENCIA INFORMACIÓN PARA ESTE FORMULARIO EN ESTE PERÍODO DE REPORTE</v>
          </cell>
          <cell r="X143" t="str">
            <v>N/A</v>
          </cell>
          <cell r="Y143" t="str">
            <v>MEDINA ALONSO PABLO VICENTE</v>
          </cell>
          <cell r="Z143" t="str">
            <v>1 PÓLIZA</v>
          </cell>
          <cell r="AA143" t="str">
            <v>8 MUNDIAL SEGUROS</v>
          </cell>
          <cell r="AB143" t="str">
            <v>2 CUMPLIMIENTO</v>
          </cell>
          <cell r="AC143">
            <v>43984</v>
          </cell>
          <cell r="AD143" t="str">
            <v>B-100012497</v>
          </cell>
          <cell r="AE143" t="str">
            <v>PNN Tuparro</v>
          </cell>
          <cell r="AF143" t="str">
            <v>2 SUPERVISOR</v>
          </cell>
          <cell r="AG143" t="str">
            <v>3 CÉDULA DE CIUDADANÍA</v>
          </cell>
          <cell r="AH143">
            <v>80435324</v>
          </cell>
          <cell r="AI143" t="str">
            <v>HENRY PINZON BENAVIDES</v>
          </cell>
          <cell r="AJ143">
            <v>60</v>
          </cell>
          <cell r="AK143" t="str">
            <v>3 NO PACTADOS</v>
          </cell>
          <cell r="AL143">
            <v>43984</v>
          </cell>
          <cell r="AN143" t="str">
            <v>2 ADICIÓN EN TIEMPO (PRÓRROGAS)</v>
          </cell>
          <cell r="AO143">
            <v>1</v>
          </cell>
          <cell r="AP143">
            <v>0</v>
          </cell>
          <cell r="AR143">
            <v>17</v>
          </cell>
          <cell r="AS143">
            <v>44035</v>
          </cell>
          <cell r="AT143">
            <v>43984</v>
          </cell>
          <cell r="AU143">
            <v>44061</v>
          </cell>
          <cell r="AW143" t="str">
            <v>2. NO</v>
          </cell>
          <cell r="AZ143" t="str">
            <v>2. NO</v>
          </cell>
          <cell r="BA143">
            <v>0</v>
          </cell>
          <cell r="BE143" t="str">
            <v>20207210001843E</v>
          </cell>
          <cell r="BF143">
            <v>2875600</v>
          </cell>
          <cell r="BH143" t="str">
            <v>https://community.secop.gov.co/Public/Tendering/ContractNoticePhases/View?PPI=CO1.PPI.7747444&amp;isFromPublicArea=True&amp;isModal=False</v>
          </cell>
          <cell r="BI143" t="str">
            <v>VIGENTE</v>
          </cell>
          <cell r="BK143" t="str">
            <v>https://community.secop.gov.co/Public/Tendering/ContractNoticePhases/View?PPI=CO1.PPI.7747444&amp;isFromPublicArea=True&amp;isModal=False</v>
          </cell>
        </row>
        <row r="144">
          <cell r="A144" t="str">
            <v>CCV-002-N-2020</v>
          </cell>
          <cell r="B144" t="str">
            <v>2 NACIONAL</v>
          </cell>
          <cell r="C144" t="str">
            <v>IPMC-DTOR-081-2020</v>
          </cell>
          <cell r="D144">
            <v>2</v>
          </cell>
          <cell r="E144" t="str">
            <v>DEMACO SAS</v>
          </cell>
          <cell r="F144">
            <v>44001</v>
          </cell>
          <cell r="G144" t="str">
            <v>Compra de materiales de construcción con destino al Parque Nacional Natural El Tuparro.</v>
          </cell>
          <cell r="H144" t="str">
            <v>5 MÍNIMA CUANTÍA</v>
          </cell>
          <cell r="I144" t="str">
            <v>20 OTROS</v>
          </cell>
          <cell r="J144" t="str">
            <v>COMPRAVENTA</v>
          </cell>
          <cell r="K144">
            <v>24120</v>
          </cell>
          <cell r="L144">
            <v>47420</v>
          </cell>
          <cell r="N144">
            <v>44001</v>
          </cell>
          <cell r="Q144">
            <v>1000000</v>
          </cell>
          <cell r="S144" t="str">
            <v>2 PERSONA JURIDICA</v>
          </cell>
          <cell r="T144" t="str">
            <v>1 NIT</v>
          </cell>
          <cell r="V144">
            <v>900550006</v>
          </cell>
          <cell r="X144" t="str">
            <v>N/A</v>
          </cell>
          <cell r="Y144" t="str">
            <v>DEMACO SAS</v>
          </cell>
          <cell r="Z144" t="str">
            <v>1 PÓLIZA</v>
          </cell>
          <cell r="AA144" t="str">
            <v>12 SEGUROS DEL ESTADO</v>
          </cell>
          <cell r="AB144" t="str">
            <v>2 CUMPLIMIENTO</v>
          </cell>
          <cell r="AC144">
            <v>44006</v>
          </cell>
          <cell r="AD144" t="str">
            <v>30-44-101038426</v>
          </cell>
          <cell r="AE144" t="str">
            <v>PNN Tuparro</v>
          </cell>
          <cell r="AF144" t="str">
            <v>2 SUPERVISOR</v>
          </cell>
          <cell r="AG144" t="str">
            <v>3 CÉDULA DE CIUDADANÍA</v>
          </cell>
          <cell r="AH144">
            <v>80435324</v>
          </cell>
          <cell r="AI144" t="str">
            <v>HENRY PINZON BENAVIDES</v>
          </cell>
          <cell r="AJ144">
            <v>60</v>
          </cell>
          <cell r="AK144" t="str">
            <v>3 NO PACTADOS</v>
          </cell>
          <cell r="AL144">
            <v>44006</v>
          </cell>
          <cell r="AN144" t="str">
            <v>4 NO SE HA ADICIONADO NI EN VALOR y EN TIEMPO</v>
          </cell>
          <cell r="AO144">
            <v>0</v>
          </cell>
          <cell r="AP144">
            <v>0</v>
          </cell>
          <cell r="AR144">
            <v>0</v>
          </cell>
          <cell r="AT144">
            <v>44006</v>
          </cell>
          <cell r="AU144">
            <v>44066</v>
          </cell>
          <cell r="AW144" t="str">
            <v>2. NO</v>
          </cell>
          <cell r="AZ144" t="str">
            <v>2. NO</v>
          </cell>
          <cell r="BA144">
            <v>0</v>
          </cell>
          <cell r="BE144" t="str">
            <v>2020701500300004E</v>
          </cell>
          <cell r="BF144">
            <v>1000000</v>
          </cell>
          <cell r="BH144" t="str">
            <v>https://community.secop.gov.co/Public/Tendering/ContractNoticePhases/View?PPI=CO1.PPI.8349879&amp;isFromPublicArea=True&amp;isModal=False</v>
          </cell>
          <cell r="BI144" t="str">
            <v>VIGENTE</v>
          </cell>
          <cell r="BK144" t="str">
            <v>https://community.secop.gov.co/Public/Tendering/ContractNoticePhases/View?PPI=CO1.PPI.8349879&amp;isFromPublicArea=True&amp;isModal=False</v>
          </cell>
        </row>
        <row r="145">
          <cell r="A145" t="str">
            <v>CCV-003-N-2020</v>
          </cell>
          <cell r="B145" t="str">
            <v>2 NACIONAL</v>
          </cell>
          <cell r="C145" t="str">
            <v>IPMC-DTOR-089-2020</v>
          </cell>
          <cell r="D145">
            <v>3</v>
          </cell>
          <cell r="E145" t="str">
            <v>SERVICIOS Y SUMINISTROS DEL META S.A.S</v>
          </cell>
          <cell r="F145">
            <v>44018</v>
          </cell>
          <cell r="G145" t="str">
            <v>Adquisición de equipos de navegación y verificación, que permitan la ejecución de procesos priorizados en las líneas de gestión que adelanta el PNN El Tuparro.</v>
          </cell>
          <cell r="H145" t="str">
            <v>5 MÍNIMA CUANTÍA</v>
          </cell>
          <cell r="I145" t="str">
            <v>20 OTROS</v>
          </cell>
          <cell r="J145" t="str">
            <v>COMPRAVENTA</v>
          </cell>
          <cell r="K145">
            <v>33720</v>
          </cell>
          <cell r="L145">
            <v>49420</v>
          </cell>
          <cell r="N145">
            <v>44019</v>
          </cell>
          <cell r="Q145">
            <v>2856000</v>
          </cell>
          <cell r="S145" t="str">
            <v>2 PERSONA JURIDICA</v>
          </cell>
          <cell r="T145" t="str">
            <v>1 NIT</v>
          </cell>
          <cell r="V145">
            <v>900625096</v>
          </cell>
          <cell r="X145" t="str">
            <v>N/A</v>
          </cell>
          <cell r="Y145" t="str">
            <v>SERVICIOS Y SUMINISTROS DEL META S.A.S</v>
          </cell>
          <cell r="Z145" t="str">
            <v>1 PÓLIZA</v>
          </cell>
          <cell r="AA145" t="str">
            <v>8 MUNDIAL SEGUROS</v>
          </cell>
          <cell r="AB145" t="str">
            <v>45 CUMPLIM+ CALIDAD DL SERVICIO</v>
          </cell>
          <cell r="AC145">
            <v>44020</v>
          </cell>
          <cell r="AD145" t="str">
            <v>NB 100132898</v>
          </cell>
          <cell r="AE145" t="str">
            <v>PNN Tuparro</v>
          </cell>
          <cell r="AF145" t="str">
            <v>2 SUPERVISOR</v>
          </cell>
          <cell r="AG145" t="str">
            <v>3 CÉDULA DE CIUDADANÍA</v>
          </cell>
          <cell r="AH145">
            <v>80435324</v>
          </cell>
          <cell r="AI145" t="str">
            <v>HENRY PINZON BENAVIDES</v>
          </cell>
          <cell r="AJ145">
            <v>90</v>
          </cell>
          <cell r="AK145" t="str">
            <v>3 NO PACTADOS</v>
          </cell>
          <cell r="AL145">
            <v>44020</v>
          </cell>
          <cell r="AN145" t="str">
            <v>4 NO SE HA ADICIONADO NI EN VALOR y EN TIEMPO</v>
          </cell>
          <cell r="AO145">
            <v>0</v>
          </cell>
          <cell r="AP145">
            <v>0</v>
          </cell>
          <cell r="AR145">
            <v>0</v>
          </cell>
          <cell r="AT145">
            <v>44020</v>
          </cell>
          <cell r="AU145">
            <v>44111</v>
          </cell>
          <cell r="AW145" t="str">
            <v>2. NO</v>
          </cell>
          <cell r="AZ145" t="str">
            <v>2. NO</v>
          </cell>
          <cell r="BA145">
            <v>0</v>
          </cell>
          <cell r="BE145" t="str">
            <v>2020701500300006E</v>
          </cell>
          <cell r="BF145">
            <v>2856000</v>
          </cell>
          <cell r="BH145" t="str">
            <v>https://community.secop.gov.co/Public/Tendering/ContractNoticePhases/View?PPI=CO1.PPI.8666057&amp;isFromPublicArea=True&amp;isModal=False</v>
          </cell>
          <cell r="BI145" t="str">
            <v>VIGENTE</v>
          </cell>
          <cell r="BK145" t="str">
            <v>https://community.secop.gov.co/Public/Tendering/ContractNoticePhases/View?PPI=CO1.PPI.8666057&amp;isFromPublicArea=True&amp;isModal=False</v>
          </cell>
        </row>
        <row r="146">
          <cell r="A146" t="str">
            <v>CCV-004-N-2020</v>
          </cell>
          <cell r="B146" t="str">
            <v>2 NACIONAL</v>
          </cell>
          <cell r="C146" t="str">
            <v>IPMC-DTOR-099-20</v>
          </cell>
          <cell r="D146">
            <v>4</v>
          </cell>
          <cell r="E146" t="str">
            <v>SOLO CAMPO S.A.S.</v>
          </cell>
          <cell r="F146">
            <v>44132</v>
          </cell>
          <cell r="G146" t="str">
            <v>Adquisición de maquinaria agrícola para la implementación de Sistemas Sostenibles para la Conservación con familias campesinas beneficiarias del programa de Desarrollo local sostenible financiado por Unión Europea., ubicadas en la zona de Reserva Campesina cuenca del Rio Pato y Valle de Balsillas – zona con función amortiguadora del Parque Nacional Natural Cordillera de los Picachos, Municipio de San Vicente del Caguán -Caquetá.</v>
          </cell>
          <cell r="H146" t="str">
            <v>5 MÍNIMA CUANTÍA</v>
          </cell>
          <cell r="I146" t="str">
            <v>20 OTROS</v>
          </cell>
          <cell r="J146" t="str">
            <v>COMPRAVENTA</v>
          </cell>
          <cell r="K146">
            <v>43620</v>
          </cell>
          <cell r="L146">
            <v>69920</v>
          </cell>
          <cell r="N146">
            <v>44133</v>
          </cell>
          <cell r="Q146">
            <v>6200000</v>
          </cell>
          <cell r="S146" t="str">
            <v>2 PERSONA JURIDICA</v>
          </cell>
          <cell r="T146" t="str">
            <v>1 NIT</v>
          </cell>
          <cell r="V146">
            <v>900927114</v>
          </cell>
          <cell r="X146" t="str">
            <v>N/A</v>
          </cell>
          <cell r="Y146" t="str">
            <v>SOLO CAMPO S.A.S.</v>
          </cell>
          <cell r="Z146" t="str">
            <v>1 PÓLIZA</v>
          </cell>
          <cell r="AA146" t="str">
            <v>14 ASEGURADORA SOLIDARIA</v>
          </cell>
          <cell r="AB146" t="str">
            <v>45 CUMPLIM+ CALIDAD DL SERVICIO</v>
          </cell>
          <cell r="AC146">
            <v>44134</v>
          </cell>
          <cell r="AD146" t="str">
            <v>465-47-994000002311</v>
          </cell>
          <cell r="AE146" t="str">
            <v>PNN Cordillera de los Picachos</v>
          </cell>
          <cell r="AF146" t="str">
            <v>2 SUPERVISOR</v>
          </cell>
          <cell r="AG146" t="str">
            <v>3 CÉDULA DE CIUDADANÍA</v>
          </cell>
          <cell r="AH146">
            <v>52423663</v>
          </cell>
          <cell r="AI146" t="str">
            <v>LUZ ADRIANA MALAVER ROJAS</v>
          </cell>
          <cell r="AJ146">
            <v>30</v>
          </cell>
          <cell r="AK146" t="str">
            <v>3 NO PACTADOS</v>
          </cell>
          <cell r="AL146">
            <v>44134</v>
          </cell>
          <cell r="AN146" t="str">
            <v>4 NO SE HA ADICIONADO NI EN VALOR y EN TIEMPO</v>
          </cell>
          <cell r="AO146">
            <v>0</v>
          </cell>
          <cell r="AP146">
            <v>0</v>
          </cell>
          <cell r="AR146">
            <v>0</v>
          </cell>
          <cell r="AT146">
            <v>44134</v>
          </cell>
          <cell r="AU146">
            <v>44164</v>
          </cell>
          <cell r="AW146" t="str">
            <v>2. NO</v>
          </cell>
          <cell r="AZ146" t="str">
            <v>2. NO</v>
          </cell>
          <cell r="BA146">
            <v>0</v>
          </cell>
          <cell r="BE146" t="str">
            <v>2020701500300007E</v>
          </cell>
          <cell r="BF146">
            <v>6200000</v>
          </cell>
          <cell r="BH146" t="str">
            <v xml:space="preserve">https://community.secop.gov.co/Public/Tendering/ContractNoticePhases/View?PPI=CO1.PPI.10748327&amp;isFromPublicArea=True&amp;isModal=False
</v>
          </cell>
          <cell r="BK146" t="str">
            <v xml:space="preserve">https://community.secop.gov.co/Public/Tendering/ContractNoticePhases/View?PPI=CO1.PPI.10748327&amp;isFromPublicArea=True&amp;isModal=False
</v>
          </cell>
        </row>
        <row r="147">
          <cell r="A147" t="str">
            <v>CCV-005-N-2020</v>
          </cell>
          <cell r="B147" t="str">
            <v>2 NACIONAL</v>
          </cell>
          <cell r="C147" t="str">
            <v>IPMC-DTOR-098-20</v>
          </cell>
          <cell r="D147">
            <v>5</v>
          </cell>
          <cell r="E147" t="str">
            <v>MEDINA ALONSO PABLO VICENTE</v>
          </cell>
          <cell r="F147">
            <v>44133</v>
          </cell>
          <cell r="G147" t="str">
            <v>Adquisición de materiales en madera plástica para la suscripción e implementación de acuerdos de restauración ecológica participativa con familias beneficiarias del programa de Desarrollo local sostenible financiado por Unión Europea, ubicadas en la zona de reserva campesina cuenca del Rio Pato y Valle de Balsillas – Zona con función amortiguadora del PNN Cordillera de los Picachos, Municipio de San Vicente del Caguán – Caquetá</v>
          </cell>
          <cell r="H147" t="str">
            <v>5 MÍNIMA CUANTÍA</v>
          </cell>
          <cell r="I147" t="str">
            <v>20 OTROS</v>
          </cell>
          <cell r="J147" t="str">
            <v>COMPRAVENTA</v>
          </cell>
          <cell r="K147">
            <v>43720</v>
          </cell>
          <cell r="L147">
            <v>70020</v>
          </cell>
          <cell r="N147">
            <v>44133</v>
          </cell>
          <cell r="Q147">
            <v>33960000</v>
          </cell>
          <cell r="S147" t="str">
            <v>1 PERSONA NATURAL</v>
          </cell>
          <cell r="T147" t="str">
            <v>3 CÉDULA DE CIUDADANÍA</v>
          </cell>
          <cell r="U147">
            <v>13642020</v>
          </cell>
          <cell r="V147" t="str">
            <v>N/A</v>
          </cell>
          <cell r="W147" t="str">
            <v>11 NO SE DILIGENCIA INFORMACIÓN PARA ESTE FORMULARIO EN ESTE PERÍODO DE REPORTE</v>
          </cell>
          <cell r="X147" t="str">
            <v>N/A</v>
          </cell>
          <cell r="Y147" t="str">
            <v>MEDINA ALONSO PABLO VICENTE</v>
          </cell>
          <cell r="Z147" t="str">
            <v>1 PÓLIZA</v>
          </cell>
          <cell r="AA147" t="str">
            <v>8 MUNDIAL SEGUROS</v>
          </cell>
          <cell r="AB147" t="str">
            <v>45 CUMPLIM+ CALIDAD DL SERVICIO</v>
          </cell>
          <cell r="AC147">
            <v>44139</v>
          </cell>
          <cell r="AD147" t="str">
            <v>B-100014175</v>
          </cell>
          <cell r="AE147" t="str">
            <v>PNN Cordillera de los Picachos</v>
          </cell>
          <cell r="AF147" t="str">
            <v>2 SUPERVISOR</v>
          </cell>
          <cell r="AG147" t="str">
            <v>3 CÉDULA DE CIUDADANÍA</v>
          </cell>
          <cell r="AH147">
            <v>52423663</v>
          </cell>
          <cell r="AI147" t="str">
            <v>LUZ ADRIANA MALAVER ROJAS</v>
          </cell>
          <cell r="AJ147">
            <v>30</v>
          </cell>
          <cell r="AK147" t="str">
            <v>3 NO PACTADOS</v>
          </cell>
          <cell r="AL147">
            <v>44139</v>
          </cell>
          <cell r="AN147" t="str">
            <v>2 ADICIÓN EN TIEMPO (PRÓRROGAS)</v>
          </cell>
          <cell r="AO147">
            <v>0</v>
          </cell>
          <cell r="AP147">
            <v>0</v>
          </cell>
          <cell r="AR147">
            <v>10</v>
          </cell>
          <cell r="AS147">
            <v>44162</v>
          </cell>
          <cell r="AT147">
            <v>44139</v>
          </cell>
          <cell r="AU147">
            <v>44178</v>
          </cell>
          <cell r="AW147" t="str">
            <v>2. NO</v>
          </cell>
          <cell r="AZ147" t="str">
            <v>2. NO</v>
          </cell>
          <cell r="BA147">
            <v>0</v>
          </cell>
          <cell r="BE147" t="str">
            <v>2020701500300008E</v>
          </cell>
          <cell r="BF147">
            <v>33960000</v>
          </cell>
          <cell r="BH147" t="str">
            <v>https://community.secop.gov.co/Public/Tendering/ContractNoticePhases/View?PPI=CO1.PPI.10734255&amp;isFromPublicArea=True&amp;isModal=False</v>
          </cell>
          <cell r="BK147" t="str">
            <v>https://community.secop.gov.co/Public/Tendering/ContractNoticePhases/View?PPI=CO1.PPI.10734255&amp;isFromPublicArea=True&amp;isModal=False</v>
          </cell>
        </row>
        <row r="148">
          <cell r="A148" t="str">
            <v>CCV-006-N-2020</v>
          </cell>
          <cell r="B148" t="str">
            <v>2 NACIONAL</v>
          </cell>
          <cell r="C148" t="str">
            <v>DTOR-SASI-009-20</v>
          </cell>
          <cell r="D148">
            <v>6</v>
          </cell>
          <cell r="E148" t="str">
            <v>MEDINA ALONSO PABLO VICENTE</v>
          </cell>
          <cell r="F148">
            <v>44161</v>
          </cell>
          <cell r="G148" t="str">
            <v>Adquisición de materiales de ferretería para la suscripción e implementación de acuerdos de restauración ecológica participativa con familias beneficiarias del programa de Desarrollo local sostenible financiado por Unión Europea, ubicadas en la zona de reserva campesina cuenca del Rio Pato y Valle de Balsillas – Zona con función amortiguadora del PNN Cordillera de los Picachos, Municipio de San Vicente del Caguán – Caquetá.</v>
          </cell>
          <cell r="H148" t="str">
            <v>4 SELECCIÓN ABREVIADA</v>
          </cell>
          <cell r="I148" t="str">
            <v>20 OTROS</v>
          </cell>
          <cell r="J148" t="str">
            <v>COMPRAVENTA</v>
          </cell>
          <cell r="K148">
            <v>43520</v>
          </cell>
          <cell r="L148">
            <v>79920</v>
          </cell>
          <cell r="N148">
            <v>44161</v>
          </cell>
          <cell r="Q148">
            <v>46101670</v>
          </cell>
          <cell r="S148" t="str">
            <v>1 PERSONA NATURAL</v>
          </cell>
          <cell r="T148" t="str">
            <v>3 CÉDULA DE CIUDADANÍA</v>
          </cell>
          <cell r="U148">
            <v>13642020</v>
          </cell>
          <cell r="V148" t="str">
            <v>N/A</v>
          </cell>
          <cell r="W148" t="str">
            <v>11 NO SE DILIGENCIA INFORMACIÓN PARA ESTE FORMULARIO EN ESTE PERÍODO DE REPORTE</v>
          </cell>
          <cell r="X148" t="str">
            <v>N/A</v>
          </cell>
          <cell r="Y148" t="str">
            <v>MEDINA ALONSO PABLO VICENTE</v>
          </cell>
          <cell r="Z148" t="str">
            <v>1 PÓLIZA</v>
          </cell>
          <cell r="AA148" t="str">
            <v>8 MUNDIAL SEGUROS</v>
          </cell>
          <cell r="AB148" t="str">
            <v>2 CUMPLIMIENTO</v>
          </cell>
          <cell r="AC148">
            <v>44167</v>
          </cell>
          <cell r="AD148" t="str">
            <v>B-100014671</v>
          </cell>
          <cell r="AE148" t="str">
            <v>PNN Cordillera de los Picachos</v>
          </cell>
          <cell r="AF148" t="str">
            <v>2 SUPERVISOR</v>
          </cell>
          <cell r="AG148" t="str">
            <v>3 CÉDULA DE CIUDADANÍA</v>
          </cell>
          <cell r="AH148">
            <v>52423663</v>
          </cell>
          <cell r="AI148" t="str">
            <v>LUZ ADRIANA MALAVER ROJAS</v>
          </cell>
          <cell r="AJ148">
            <v>13</v>
          </cell>
          <cell r="AK148" t="str">
            <v>3 NO PACTADOS</v>
          </cell>
          <cell r="AL148">
            <v>44167</v>
          </cell>
          <cell r="AN148" t="str">
            <v>4 NO SE HA ADICIONADO NI EN VALOR y EN TIEMPO</v>
          </cell>
          <cell r="AO148">
            <v>0</v>
          </cell>
          <cell r="AP148">
            <v>0</v>
          </cell>
          <cell r="AR148">
            <v>0</v>
          </cell>
          <cell r="AT148">
            <v>43863</v>
          </cell>
          <cell r="AU148">
            <v>44180</v>
          </cell>
          <cell r="AW148" t="str">
            <v>2. NO</v>
          </cell>
          <cell r="AZ148" t="str">
            <v>2. NO</v>
          </cell>
          <cell r="BA148">
            <v>0</v>
          </cell>
          <cell r="BE148" t="str">
            <v>2020701500300009E</v>
          </cell>
          <cell r="BF148">
            <v>46101670</v>
          </cell>
          <cell r="BH148" t="str">
            <v xml:space="preserve">https://community.secop.gov.co/Public/Tendering/ContractNoticePhases/View?PPI=CO1.PPI.10714302&amp;isFromPublicArea=True&amp;isModal=False
</v>
          </cell>
          <cell r="BI148" t="str">
            <v>VIGENTE</v>
          </cell>
          <cell r="BK148" t="str">
            <v xml:space="preserve">https://community.secop.gov.co/Public/Tendering/ContractNoticePhases/View?PPI=CO1.PPI.10714302&amp;isFromPublicArea=True&amp;isModal=False
</v>
          </cell>
        </row>
        <row r="149">
          <cell r="A149" t="str">
            <v>DTOR-CPS-092-N-2020</v>
          </cell>
          <cell r="B149" t="str">
            <v>2 NACIONAL</v>
          </cell>
          <cell r="D149">
            <v>92</v>
          </cell>
          <cell r="H149" t="str">
            <v>2 CONTRATACIÓN DIRECTA</v>
          </cell>
          <cell r="I149" t="str">
            <v>14 PRESTACIÓN DE SERVICIOS</v>
          </cell>
          <cell r="J149" t="str">
            <v>N/A</v>
          </cell>
          <cell r="S149" t="str">
            <v>1 PERSONA NATURAL</v>
          </cell>
          <cell r="T149" t="str">
            <v>3 CÉDULA DE CIUDADANÍA</v>
          </cell>
          <cell r="V149" t="str">
            <v>N/A</v>
          </cell>
          <cell r="W149" t="str">
            <v>11 NO SE DILIGENCIA INFORMACIÓN PARA ESTE FORMULARIO EN ESTE PERÍODO DE REPORTE</v>
          </cell>
          <cell r="X149" t="str">
            <v>N/A</v>
          </cell>
          <cell r="Y149">
            <v>0</v>
          </cell>
          <cell r="Z149" t="str">
            <v>1 PÓLIZA</v>
          </cell>
          <cell r="AB149" t="str">
            <v>2 CUMPLIMIENTO</v>
          </cell>
          <cell r="AF149" t="str">
            <v>2 SUPERVISOR</v>
          </cell>
          <cell r="AG149" t="str">
            <v>3 CÉDULA DE CIUDADANÍA</v>
          </cell>
          <cell r="AK149" t="str">
            <v>3 NO PACTADOS</v>
          </cell>
          <cell r="AN149" t="str">
            <v>4 NO SE HA ADICIONADO NI EN VALOR y EN TIEMPO</v>
          </cell>
          <cell r="AO149">
            <v>0</v>
          </cell>
          <cell r="AP149">
            <v>0</v>
          </cell>
          <cell r="AR149">
            <v>0</v>
          </cell>
          <cell r="AW149" t="str">
            <v>2. NO</v>
          </cell>
          <cell r="AZ149" t="str">
            <v>2. NO</v>
          </cell>
          <cell r="BA149">
            <v>0</v>
          </cell>
          <cell r="BF149">
            <v>0</v>
          </cell>
          <cell r="BI149" t="str">
            <v>VIGENTE</v>
          </cell>
        </row>
        <row r="150">
          <cell r="A150" t="str">
            <v>DTOR-CPS-093-N-2020</v>
          </cell>
          <cell r="B150" t="str">
            <v>2 NACIONAL</v>
          </cell>
          <cell r="D150">
            <v>93</v>
          </cell>
          <cell r="H150" t="str">
            <v>2 CONTRATACIÓN DIRECTA</v>
          </cell>
          <cell r="I150" t="str">
            <v>14 PRESTACIÓN DE SERVICIOS</v>
          </cell>
          <cell r="J150" t="str">
            <v>N/A</v>
          </cell>
          <cell r="S150" t="str">
            <v>1 PERSONA NATURAL</v>
          </cell>
          <cell r="T150" t="str">
            <v>3 CÉDULA DE CIUDADANÍA</v>
          </cell>
          <cell r="V150" t="str">
            <v>N/A</v>
          </cell>
          <cell r="W150" t="str">
            <v>11 NO SE DILIGENCIA INFORMACIÓN PARA ESTE FORMULARIO EN ESTE PERÍODO DE REPORTE</v>
          </cell>
          <cell r="X150" t="str">
            <v>N/A</v>
          </cell>
          <cell r="Y150">
            <v>0</v>
          </cell>
          <cell r="Z150" t="str">
            <v>1 PÓLIZA</v>
          </cell>
          <cell r="AB150" t="str">
            <v>2 CUMPLIMIENTO</v>
          </cell>
          <cell r="AF150" t="str">
            <v>2 SUPERVISOR</v>
          </cell>
          <cell r="AG150" t="str">
            <v>3 CÉDULA DE CIUDADANÍA</v>
          </cell>
          <cell r="AK150" t="str">
            <v>3 NO PACTADOS</v>
          </cell>
          <cell r="AN150" t="str">
            <v>4 NO SE HA ADICIONADO NI EN VALOR y EN TIEMPO</v>
          </cell>
          <cell r="AO150">
            <v>0</v>
          </cell>
          <cell r="AP150">
            <v>0</v>
          </cell>
          <cell r="AR150">
            <v>0</v>
          </cell>
          <cell r="AW150" t="str">
            <v>2. NO</v>
          </cell>
          <cell r="AZ150" t="str">
            <v>2. NO</v>
          </cell>
          <cell r="BA150">
            <v>0</v>
          </cell>
          <cell r="BF150">
            <v>0</v>
          </cell>
          <cell r="BI150" t="str">
            <v>VIGENTE</v>
          </cell>
        </row>
        <row r="151">
          <cell r="A151" t="str">
            <v>DTOR-CPS-094-N-2020</v>
          </cell>
          <cell r="B151" t="str">
            <v>2 NACIONAL</v>
          </cell>
          <cell r="D151">
            <v>94</v>
          </cell>
          <cell r="H151" t="str">
            <v>2 CONTRATACIÓN DIRECTA</v>
          </cell>
          <cell r="I151" t="str">
            <v>14 PRESTACIÓN DE SERVICIOS</v>
          </cell>
          <cell r="J151" t="str">
            <v>N/A</v>
          </cell>
          <cell r="S151" t="str">
            <v>1 PERSONA NATURAL</v>
          </cell>
          <cell r="T151" t="str">
            <v>3 CÉDULA DE CIUDADANÍA</v>
          </cell>
          <cell r="V151" t="str">
            <v>N/A</v>
          </cell>
          <cell r="W151" t="str">
            <v>11 NO SE DILIGENCIA INFORMACIÓN PARA ESTE FORMULARIO EN ESTE PERÍODO DE REPORTE</v>
          </cell>
          <cell r="X151" t="str">
            <v>N/A</v>
          </cell>
          <cell r="Y151">
            <v>0</v>
          </cell>
          <cell r="Z151" t="str">
            <v>1 PÓLIZA</v>
          </cell>
          <cell r="AB151" t="str">
            <v>2 CUMPLIMIENTO</v>
          </cell>
          <cell r="AF151" t="str">
            <v>2 SUPERVISOR</v>
          </cell>
          <cell r="AG151" t="str">
            <v>3 CÉDULA DE CIUDADANÍA</v>
          </cell>
          <cell r="AK151" t="str">
            <v>3 NO PACTADOS</v>
          </cell>
          <cell r="AN151" t="str">
            <v>4 NO SE HA ADICIONADO NI EN VALOR y EN TIEMPO</v>
          </cell>
          <cell r="AO151">
            <v>0</v>
          </cell>
          <cell r="AP151">
            <v>0</v>
          </cell>
          <cell r="AR151">
            <v>0</v>
          </cell>
          <cell r="AW151" t="str">
            <v>2. NO</v>
          </cell>
          <cell r="AZ151" t="str">
            <v>2. NO</v>
          </cell>
          <cell r="BA151">
            <v>0</v>
          </cell>
          <cell r="BF151">
            <v>0</v>
          </cell>
          <cell r="BI151" t="str">
            <v>VIGENTE</v>
          </cell>
        </row>
        <row r="152">
          <cell r="A152" t="str">
            <v>DTOR-CPS-095-N-2020</v>
          </cell>
          <cell r="B152" t="str">
            <v>2 NACIONAL</v>
          </cell>
          <cell r="C152" t="str">
            <v>CD-DTOR-___-2020</v>
          </cell>
          <cell r="D152">
            <v>95</v>
          </cell>
          <cell r="H152" t="str">
            <v>2 CONTRATACIÓN DIRECTA</v>
          </cell>
          <cell r="I152" t="str">
            <v>14 PRESTACIÓN DE SERVICIOS</v>
          </cell>
          <cell r="J152" t="str">
            <v>N/A</v>
          </cell>
          <cell r="S152" t="str">
            <v>1 PERSONA NATURAL</v>
          </cell>
          <cell r="T152" t="str">
            <v>3 CÉDULA DE CIUDADANÍA</v>
          </cell>
          <cell r="V152" t="str">
            <v>N/A</v>
          </cell>
          <cell r="W152" t="str">
            <v>11 NO SE DILIGENCIA INFORMACIÓN PARA ESTE FORMULARIO EN ESTE PERÍODO DE REPORTE</v>
          </cell>
          <cell r="X152" t="str">
            <v>N/A</v>
          </cell>
          <cell r="Y152">
            <v>0</v>
          </cell>
          <cell r="Z152" t="str">
            <v>1 PÓLIZA</v>
          </cell>
          <cell r="AB152" t="str">
            <v>2 CUMPLIMIENTO</v>
          </cell>
          <cell r="AF152" t="str">
            <v>2 SUPERVISOR</v>
          </cell>
          <cell r="AG152" t="str">
            <v>3 CÉDULA DE CIUDADANÍA</v>
          </cell>
          <cell r="AK152" t="str">
            <v>3 NO PACTADOS</v>
          </cell>
          <cell r="AN152" t="str">
            <v>4 NO SE HA ADICIONADO NI EN VALOR y EN TIEMPO</v>
          </cell>
          <cell r="AO152">
            <v>0</v>
          </cell>
          <cell r="AP152">
            <v>0</v>
          </cell>
          <cell r="AR152">
            <v>0</v>
          </cell>
          <cell r="AW152" t="str">
            <v>2. NO</v>
          </cell>
          <cell r="AZ152" t="str">
            <v>2. NO</v>
          </cell>
          <cell r="BA152">
            <v>0</v>
          </cell>
          <cell r="BF152">
            <v>0</v>
          </cell>
          <cell r="BI152" t="str">
            <v>VIGENTE</v>
          </cell>
        </row>
        <row r="153">
          <cell r="A153" t="str">
            <v>DTOR-CPS-096-N-2020</v>
          </cell>
          <cell r="B153" t="str">
            <v>2 NACIONAL</v>
          </cell>
          <cell r="C153" t="str">
            <v>CD-DTOR-___-2020</v>
          </cell>
          <cell r="D153">
            <v>96</v>
          </cell>
          <cell r="H153" t="str">
            <v>2 CONTRATACIÓN DIRECTA</v>
          </cell>
          <cell r="I153" t="str">
            <v>14 PRESTACIÓN DE SERVICIOS</v>
          </cell>
          <cell r="J153" t="str">
            <v>N/A</v>
          </cell>
          <cell r="S153" t="str">
            <v>1 PERSONA NATURAL</v>
          </cell>
          <cell r="T153" t="str">
            <v>3 CÉDULA DE CIUDADANÍA</v>
          </cell>
          <cell r="V153" t="str">
            <v>N/A</v>
          </cell>
          <cell r="W153" t="str">
            <v>11 NO SE DILIGENCIA INFORMACIÓN PARA ESTE FORMULARIO EN ESTE PERÍODO DE REPORTE</v>
          </cell>
          <cell r="X153" t="str">
            <v>N/A</v>
          </cell>
          <cell r="Y153">
            <v>0</v>
          </cell>
          <cell r="Z153" t="str">
            <v>1 PÓLIZA</v>
          </cell>
          <cell r="AB153" t="str">
            <v>2 CUMPLIMIENTO</v>
          </cell>
          <cell r="AF153" t="str">
            <v>2 SUPERVISOR</v>
          </cell>
          <cell r="AG153" t="str">
            <v>3 CÉDULA DE CIUDADANÍA</v>
          </cell>
          <cell r="AK153" t="str">
            <v>3 NO PACTADOS</v>
          </cell>
          <cell r="AN153" t="str">
            <v>4 NO SE HA ADICIONADO NI EN VALOR y EN TIEMPO</v>
          </cell>
          <cell r="AO153">
            <v>0</v>
          </cell>
          <cell r="AP153">
            <v>0</v>
          </cell>
          <cell r="AR153">
            <v>0</v>
          </cell>
          <cell r="AW153" t="str">
            <v>2. NO</v>
          </cell>
          <cell r="AZ153" t="str">
            <v>2. NO</v>
          </cell>
          <cell r="BA153">
            <v>0</v>
          </cell>
          <cell r="BF153">
            <v>0</v>
          </cell>
          <cell r="BI153" t="str">
            <v>VIGENTE</v>
          </cell>
        </row>
        <row r="154">
          <cell r="A154" t="str">
            <v>DTOR-CPS-097-N-2020</v>
          </cell>
          <cell r="B154" t="str">
            <v>2 NACIONAL</v>
          </cell>
          <cell r="C154" t="str">
            <v>CD-DTOR-___-2020</v>
          </cell>
          <cell r="D154">
            <v>97</v>
          </cell>
          <cell r="H154" t="str">
            <v>2 CONTRATACIÓN DIRECTA</v>
          </cell>
          <cell r="I154" t="str">
            <v>14 PRESTACIÓN DE SERVICIOS</v>
          </cell>
          <cell r="J154" t="str">
            <v>N/A</v>
          </cell>
          <cell r="S154" t="str">
            <v>1 PERSONA NATURAL</v>
          </cell>
          <cell r="T154" t="str">
            <v>3 CÉDULA DE CIUDADANÍA</v>
          </cell>
          <cell r="V154" t="str">
            <v>N/A</v>
          </cell>
          <cell r="W154" t="str">
            <v>11 NO SE DILIGENCIA INFORMACIÓN PARA ESTE FORMULARIO EN ESTE PERÍODO DE REPORTE</v>
          </cell>
          <cell r="X154" t="str">
            <v>N/A</v>
          </cell>
          <cell r="Y154">
            <v>0</v>
          </cell>
          <cell r="Z154" t="str">
            <v>1 PÓLIZA</v>
          </cell>
          <cell r="AB154" t="str">
            <v>2 CUMPLIMIENTO</v>
          </cell>
          <cell r="AF154" t="str">
            <v>2 SUPERVISOR</v>
          </cell>
          <cell r="AG154" t="str">
            <v>3 CÉDULA DE CIUDADANÍA</v>
          </cell>
          <cell r="AK154" t="str">
            <v>3 NO PACTADOS</v>
          </cell>
          <cell r="AN154" t="str">
            <v>4 NO SE HA ADICIONADO NI EN VALOR y EN TIEMPO</v>
          </cell>
          <cell r="AO154">
            <v>0</v>
          </cell>
          <cell r="AP154">
            <v>0</v>
          </cell>
          <cell r="AR154">
            <v>0</v>
          </cell>
          <cell r="AW154" t="str">
            <v>2. NO</v>
          </cell>
          <cell r="AZ154" t="str">
            <v>2. NO</v>
          </cell>
          <cell r="BA154">
            <v>0</v>
          </cell>
          <cell r="BF154">
            <v>0</v>
          </cell>
          <cell r="BI154" t="str">
            <v>VIGENTE</v>
          </cell>
        </row>
        <row r="155">
          <cell r="A155" t="str">
            <v>DTOR-CPS-098-N-2020</v>
          </cell>
          <cell r="B155" t="str">
            <v>2 NACIONAL</v>
          </cell>
          <cell r="C155" t="str">
            <v>CD-DTOR-___-2020</v>
          </cell>
          <cell r="D155">
            <v>98</v>
          </cell>
          <cell r="H155" t="str">
            <v>2 CONTRATACIÓN DIRECTA</v>
          </cell>
          <cell r="I155" t="str">
            <v>14 PRESTACIÓN DE SERVICIOS</v>
          </cell>
          <cell r="J155" t="str">
            <v>N/A</v>
          </cell>
          <cell r="S155" t="str">
            <v>1 PERSONA NATURAL</v>
          </cell>
          <cell r="T155" t="str">
            <v>3 CÉDULA DE CIUDADANÍA</v>
          </cell>
          <cell r="V155" t="str">
            <v>N/A</v>
          </cell>
          <cell r="W155" t="str">
            <v>11 NO SE DILIGENCIA INFORMACIÓN PARA ESTE FORMULARIO EN ESTE PERÍODO DE REPORTE</v>
          </cell>
          <cell r="X155" t="str">
            <v>N/A</v>
          </cell>
          <cell r="Y155">
            <v>0</v>
          </cell>
          <cell r="Z155" t="str">
            <v>1 PÓLIZA</v>
          </cell>
          <cell r="AB155" t="str">
            <v>2 CUMPLIMIENTO</v>
          </cell>
          <cell r="AF155" t="str">
            <v>2 SUPERVISOR</v>
          </cell>
          <cell r="AG155" t="str">
            <v>3 CÉDULA DE CIUDADANÍA</v>
          </cell>
          <cell r="AK155" t="str">
            <v>3 NO PACTADOS</v>
          </cell>
          <cell r="AN155" t="str">
            <v>4 NO SE HA ADICIONADO NI EN VALOR y EN TIEMPO</v>
          </cell>
          <cell r="AO155">
            <v>0</v>
          </cell>
          <cell r="AP155">
            <v>0</v>
          </cell>
          <cell r="AR155">
            <v>0</v>
          </cell>
          <cell r="AW155" t="str">
            <v>2. NO</v>
          </cell>
          <cell r="AZ155" t="str">
            <v>2. NO</v>
          </cell>
          <cell r="BA155">
            <v>0</v>
          </cell>
          <cell r="BF155">
            <v>0</v>
          </cell>
          <cell r="BI155" t="str">
            <v>VIGENTE</v>
          </cell>
        </row>
        <row r="156">
          <cell r="A156" t="str">
            <v>DTOR-CPS-099-N-2020</v>
          </cell>
          <cell r="B156" t="str">
            <v>2 NACIONAL</v>
          </cell>
          <cell r="C156" t="str">
            <v>CD-DTOR-___-2020</v>
          </cell>
          <cell r="D156">
            <v>99</v>
          </cell>
          <cell r="H156" t="str">
            <v>2 CONTRATACIÓN DIRECTA</v>
          </cell>
          <cell r="I156" t="str">
            <v>14 PRESTACIÓN DE SERVICIOS</v>
          </cell>
          <cell r="J156" t="str">
            <v>N/A</v>
          </cell>
          <cell r="S156" t="str">
            <v>1 PERSONA NATURAL</v>
          </cell>
          <cell r="T156" t="str">
            <v>3 CÉDULA DE CIUDADANÍA</v>
          </cell>
          <cell r="V156" t="str">
            <v>N/A</v>
          </cell>
          <cell r="W156" t="str">
            <v>11 NO SE DILIGENCIA INFORMACIÓN PARA ESTE FORMULARIO EN ESTE PERÍODO DE REPORTE</v>
          </cell>
          <cell r="X156" t="str">
            <v>N/A</v>
          </cell>
          <cell r="Y156">
            <v>0</v>
          </cell>
          <cell r="Z156" t="str">
            <v>1 PÓLIZA</v>
          </cell>
          <cell r="AB156" t="str">
            <v>2 CUMPLIMIENTO</v>
          </cell>
          <cell r="AF156" t="str">
            <v>2 SUPERVISOR</v>
          </cell>
          <cell r="AG156" t="str">
            <v>3 CÉDULA DE CIUDADANÍA</v>
          </cell>
          <cell r="AK156" t="str">
            <v>3 NO PACTADOS</v>
          </cell>
          <cell r="AN156" t="str">
            <v>4 NO SE HA ADICIONADO NI EN VALOR y EN TIEMPO</v>
          </cell>
          <cell r="AO156">
            <v>0</v>
          </cell>
          <cell r="AP156">
            <v>0</v>
          </cell>
          <cell r="AR156">
            <v>0</v>
          </cell>
          <cell r="AW156" t="str">
            <v>2. NO</v>
          </cell>
          <cell r="AZ156" t="str">
            <v>2. NO</v>
          </cell>
          <cell r="BA156">
            <v>0</v>
          </cell>
          <cell r="BF156">
            <v>0</v>
          </cell>
          <cell r="BI156" t="str">
            <v>VIGENTE</v>
          </cell>
        </row>
        <row r="157">
          <cell r="A157" t="str">
            <v>DTOR-CPS-100-N-2020</v>
          </cell>
          <cell r="B157" t="str">
            <v>2 NACIONAL</v>
          </cell>
          <cell r="C157" t="str">
            <v>CD-DTOR-___-2020</v>
          </cell>
          <cell r="D157">
            <v>100</v>
          </cell>
          <cell r="H157" t="str">
            <v>2 CONTRATACIÓN DIRECTA</v>
          </cell>
          <cell r="I157" t="str">
            <v>14 PRESTACIÓN DE SERVICIOS</v>
          </cell>
          <cell r="J157" t="str">
            <v>N/A</v>
          </cell>
          <cell r="S157" t="str">
            <v>1 PERSONA NATURAL</v>
          </cell>
          <cell r="T157" t="str">
            <v>3 CÉDULA DE CIUDADANÍA</v>
          </cell>
          <cell r="V157" t="str">
            <v>N/A</v>
          </cell>
          <cell r="W157" t="str">
            <v>11 NO SE DILIGENCIA INFORMACIÓN PARA ESTE FORMULARIO EN ESTE PERÍODO DE REPORTE</v>
          </cell>
          <cell r="X157" t="str">
            <v>N/A</v>
          </cell>
          <cell r="Y157">
            <v>0</v>
          </cell>
          <cell r="Z157" t="str">
            <v>1 PÓLIZA</v>
          </cell>
          <cell r="AB157" t="str">
            <v>2 CUMPLIMIENTO</v>
          </cell>
          <cell r="AF157" t="str">
            <v>2 SUPERVISOR</v>
          </cell>
          <cell r="AG157" t="str">
            <v>3 CÉDULA DE CIUDADANÍA</v>
          </cell>
          <cell r="AK157" t="str">
            <v>3 NO PACTADOS</v>
          </cell>
          <cell r="AN157" t="str">
            <v>4 NO SE HA ADICIONADO NI EN VALOR y EN TIEMPO</v>
          </cell>
          <cell r="AO157">
            <v>0</v>
          </cell>
          <cell r="AP157">
            <v>0</v>
          </cell>
          <cell r="AR157">
            <v>0</v>
          </cell>
          <cell r="AW157" t="str">
            <v>2. NO</v>
          </cell>
          <cell r="AZ157" t="str">
            <v>2. NO</v>
          </cell>
          <cell r="BA157">
            <v>0</v>
          </cell>
          <cell r="BF157">
            <v>0</v>
          </cell>
          <cell r="BI157" t="str">
            <v>VIGENTE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841713&amp;isFromPublicArea=True&amp;isModal=False" TargetMode="External"/><Relationship Id="rId299" Type="http://schemas.openxmlformats.org/officeDocument/2006/relationships/hyperlink" Target="https://community.secop.gov.co/Public/Tendering/ContractNoticePhases/View?PPI=CO1.PPI.6654090&amp;isFromPublicArea=True&amp;isModal=False" TargetMode="External"/><Relationship Id="rId21" Type="http://schemas.openxmlformats.org/officeDocument/2006/relationships/hyperlink" Target="https://community.secop.gov.co/Public/Tendering/ContractNoticePhases/View?PPI=CO1.PPI.5490613&amp;isFromPublicArea=True&amp;isModal=False" TargetMode="External"/><Relationship Id="rId63" Type="http://schemas.openxmlformats.org/officeDocument/2006/relationships/hyperlink" Target="https://community.secop.gov.co/Public/Tendering/ContractNoticePhases/View?PPI=CO1.PPI.5717692&amp;isFromPublicArea=True&amp;isModal=False" TargetMode="External"/><Relationship Id="rId159" Type="http://schemas.openxmlformats.org/officeDocument/2006/relationships/hyperlink" Target="https://community.secop.gov.co/Public/Tendering/ContractNoticePhases/View?PPI=CO1.PPI.5918214&amp;isFromPublicArea=True&amp;isModal=False" TargetMode="External"/><Relationship Id="rId324" Type="http://schemas.openxmlformats.org/officeDocument/2006/relationships/hyperlink" Target="https://community.secop.gov.co/Public/Tendering/ContractNoticePhases/View?PPI=CO1.PPI.7781382&amp;isFromPublicArea=True&amp;isModal=False" TargetMode="External"/><Relationship Id="rId170" Type="http://schemas.openxmlformats.org/officeDocument/2006/relationships/hyperlink" Target="https://community.secop.gov.co/Public/Tendering/ContractNoticePhases/View?PPI=CO1.PPI.6351546&amp;isFromPublicArea=True&amp;isModal=False" TargetMode="External"/><Relationship Id="rId226" Type="http://schemas.openxmlformats.org/officeDocument/2006/relationships/hyperlink" Target="https://community.secop.gov.co/Public/Tendering/ContractNoticePhases/View?PPI=CO1.PPI.6021243&amp;isFromPublicArea=True&amp;isModal=False" TargetMode="External"/><Relationship Id="rId268" Type="http://schemas.openxmlformats.org/officeDocument/2006/relationships/hyperlink" Target="https://community.secop.gov.co/Public/Tendering/ContractNoticePhases/View?PPI=CO1.PPI.7637167&amp;isFromPublicArea=True&amp;isModal=False" TargetMode="External"/><Relationship Id="rId32" Type="http://schemas.openxmlformats.org/officeDocument/2006/relationships/hyperlink" Target="https://community.secop.gov.co/Public/Tendering/ContractNoticePhases/View?PPI=CO1.PPI.5545298&amp;isFromPublicArea=True&amp;isModal=False" TargetMode="External"/><Relationship Id="rId74" Type="http://schemas.openxmlformats.org/officeDocument/2006/relationships/hyperlink" Target="https://community.secop.gov.co/Public/Tendering/ContractNoticePhases/View?PPI=CO1.PPI.5762230&amp;isFromPublicArea=True&amp;isModal=False" TargetMode="External"/><Relationship Id="rId128" Type="http://schemas.openxmlformats.org/officeDocument/2006/relationships/hyperlink" Target="https://community.secop.gov.co/Public/Tendering/ContractNoticePhases/View?PPI=CO1.PPI.5863770&amp;isFromPublicArea=True&amp;isModal=False" TargetMode="External"/><Relationship Id="rId335" Type="http://schemas.openxmlformats.org/officeDocument/2006/relationships/hyperlink" Target="https://community.secop.gov.co/Public/Tendering/ContractNoticePhases/View?PPI=CO1.PPI.8498383&amp;isFromPublicArea=True&amp;isModal=False" TargetMode="External"/><Relationship Id="rId5" Type="http://schemas.openxmlformats.org/officeDocument/2006/relationships/hyperlink" Target="https://community.secop.gov.co/Public/Tendering/ContractNoticePhases/View?PPI=CO1.PPI.5404192&amp;isFromPublicArea=True&amp;isModal=False" TargetMode="External"/><Relationship Id="rId181" Type="http://schemas.openxmlformats.org/officeDocument/2006/relationships/hyperlink" Target="https://community.secop.gov.co/Public/Tendering/ContractNoticePhases/View?PPI=CO1.PPI.5608130&amp;isFromPublicArea=True&amp;isModal=False" TargetMode="External"/><Relationship Id="rId237" Type="http://schemas.openxmlformats.org/officeDocument/2006/relationships/hyperlink" Target="https://community.secop.gov.co/Public/Tendering/ContractNoticePhases/View?PPI=CO1.PPI.6407257&amp;isFromPublicArea=True&amp;isModal=False" TargetMode="External"/><Relationship Id="rId279" Type="http://schemas.openxmlformats.org/officeDocument/2006/relationships/hyperlink" Target="https://community.secop.gov.co/Public/Tendering/ContractNoticePhases/View?PPI=CO1.PPI.7993516&amp;isFromPublicArea=True&amp;isModal=False" TargetMode="External"/><Relationship Id="rId43" Type="http://schemas.openxmlformats.org/officeDocument/2006/relationships/hyperlink" Target="https://community.secop.gov.co/Public/Tendering/ContractNoticePhases/View?PPI=CO1.PPI.5659403&amp;isFromPublicArea=True&amp;isModal=False" TargetMode="External"/><Relationship Id="rId139" Type="http://schemas.openxmlformats.org/officeDocument/2006/relationships/hyperlink" Target="https://community.secop.gov.co/Public/Tendering/ContractNoticePhases/View?PPI=CO1.PPI.5868925&amp;isFromPublicArea=True&amp;isModal=False" TargetMode="External"/><Relationship Id="rId290" Type="http://schemas.openxmlformats.org/officeDocument/2006/relationships/hyperlink" Target="https://community.secop.gov.co/Public/Tendering/ContractNoticePhases/View?PPI=CO1.PPI.6405098&amp;isFromPublicArea=True&amp;isModal=False" TargetMode="External"/><Relationship Id="rId304" Type="http://schemas.openxmlformats.org/officeDocument/2006/relationships/hyperlink" Target="https://community.secop.gov.co/Public/Tendering/ContractNoticePhases/View?PPI=CO1.PPI.7138717&amp;isFromPublicArea=True&amp;isModal=False" TargetMode="External"/><Relationship Id="rId346" Type="http://schemas.openxmlformats.org/officeDocument/2006/relationships/hyperlink" Target="https://community.secop.gov.co/Public/Tendering/ContractNoticePhases/View?PPI=CO1.PPI.6169140&amp;isFromPublicArea=True&amp;isModal=False" TargetMode="External"/><Relationship Id="rId85" Type="http://schemas.openxmlformats.org/officeDocument/2006/relationships/hyperlink" Target="https://community.secop.gov.co/Public/Tendering/ContractNoticePhases/View?PPI=CO1.PPI.5811207&amp;isFromPublicArea=True&amp;isModal=False" TargetMode="External"/><Relationship Id="rId150" Type="http://schemas.openxmlformats.org/officeDocument/2006/relationships/hyperlink" Target="https://community.secop.gov.co/Public/Tendering/ContractNoticePhases/View?PPI=CO1.PPI.5893461&amp;isFromPublicArea=True&amp;isModal=False" TargetMode="External"/><Relationship Id="rId192" Type="http://schemas.openxmlformats.org/officeDocument/2006/relationships/hyperlink" Target="https://www.colombiacompra.gov.co/tienda-virtual-del-estado-colombiano/ordenes-compra/45504" TargetMode="External"/><Relationship Id="rId206" Type="http://schemas.openxmlformats.org/officeDocument/2006/relationships/hyperlink" Target="https://www.colombiacompra.gov.co/tienda-virtual-del-estado-colombiano/ordenes-compra/46213" TargetMode="External"/><Relationship Id="rId248" Type="http://schemas.openxmlformats.org/officeDocument/2006/relationships/hyperlink" Target="https://community.secop.gov.co/Public/Tendering/ContractNoticePhases/View?PPI=CO1.PPI.6853154&amp;isFromPublicArea=True&amp;isModal=False" TargetMode="External"/><Relationship Id="rId12" Type="http://schemas.openxmlformats.org/officeDocument/2006/relationships/hyperlink" Target="https://community.secop.gov.co/Public/Tendering/ContractNoticePhases/View?PPI=CO1.PPI.5410919&amp;isFromPublicArea=True&amp;isModal=False" TargetMode="External"/><Relationship Id="rId108" Type="http://schemas.openxmlformats.org/officeDocument/2006/relationships/hyperlink" Target="https://community.secop.gov.co/Public/Tendering/ContractNoticePhases/View?PPI=CO1.PPI.5837819&amp;isFromPublicArea=True&amp;isModal=False" TargetMode="External"/><Relationship Id="rId315" Type="http://schemas.openxmlformats.org/officeDocument/2006/relationships/hyperlink" Target="https://community.secop.gov.co/Public/Tendering/ContractNoticePhases/View?PPI=CO1.PPI.7491103&amp;isFromPublicArea=True&amp;isModal=False" TargetMode="External"/><Relationship Id="rId357" Type="http://schemas.openxmlformats.org/officeDocument/2006/relationships/hyperlink" Target="https://community.secop.gov.co/Public/Tendering/ContractNoticePhases/View?PPI=CO1.PPI.8523001&amp;isFromPublicArea=True&amp;isModal=False" TargetMode="External"/><Relationship Id="rId54" Type="http://schemas.openxmlformats.org/officeDocument/2006/relationships/hyperlink" Target="https://community.secop.gov.co/Public/Tendering/ContractNoticePhases/View?PPI=CO1.PPI.5681286&amp;isFromPublicArea=True&amp;isModal=False" TargetMode="External"/><Relationship Id="rId96" Type="http://schemas.openxmlformats.org/officeDocument/2006/relationships/hyperlink" Target="https://community.secop.gov.co/Public/Tendering/ContractNoticePhases/View?PPI=CO1.PPI.5814146&amp;isFromPublicArea=True&amp;isModal=False" TargetMode="External"/><Relationship Id="rId161" Type="http://schemas.openxmlformats.org/officeDocument/2006/relationships/hyperlink" Target="https://community.secop.gov.co/Public/Tendering/ContractNoticePhases/View?PPI=CO1.PPI.5922080&amp;isFromPublicArea=True&amp;isModal=False" TargetMode="External"/><Relationship Id="rId217" Type="http://schemas.openxmlformats.org/officeDocument/2006/relationships/hyperlink" Target="https://www.colombiacompra.gov.co/tienda-virtual-del-estado-colombiano/ordenes-compra/53572" TargetMode="External"/><Relationship Id="rId259" Type="http://schemas.openxmlformats.org/officeDocument/2006/relationships/hyperlink" Target="https://community.secop.gov.co/Public/Tendering/ContractNoticePhases/View?PPI=CO1.PPI.7292846&amp;isFromPublicArea=True&amp;isModal=False" TargetMode="External"/><Relationship Id="rId23" Type="http://schemas.openxmlformats.org/officeDocument/2006/relationships/hyperlink" Target="https://community.secop.gov.co/Public/Tendering/ContractNoticePhases/View?PPI=CO1.PPI.5491769&amp;isFromPublicArea=True&amp;isModal=False" TargetMode="External"/><Relationship Id="rId119" Type="http://schemas.openxmlformats.org/officeDocument/2006/relationships/hyperlink" Target="https://community.secop.gov.co/Public/Tendering/ContractNoticePhases/View?PPI=CO1.PPI.5841594&amp;isFromPublicArea=True&amp;isModal=False" TargetMode="External"/><Relationship Id="rId270" Type="http://schemas.openxmlformats.org/officeDocument/2006/relationships/hyperlink" Target="https://community.secop.gov.co/Public/Tendering/ContractNoticePhases/View?PPI=CO1.PPI.7673179&amp;isFromPublicArea=True&amp;isModal=False" TargetMode="External"/><Relationship Id="rId326" Type="http://schemas.openxmlformats.org/officeDocument/2006/relationships/hyperlink" Target="https://community.secop.gov.co/Public/Tendering/ContractNoticePhases/View?PPI=CO1.PPI.8300521&amp;isFromPublicArea=True&amp;isModal=False" TargetMode="External"/><Relationship Id="rId65" Type="http://schemas.openxmlformats.org/officeDocument/2006/relationships/hyperlink" Target="https://community.secop.gov.co/Public/Tendering/ContractNoticePhases/View?PPI=CO1.PPI.5744080&amp;isFromPublicArea=True&amp;isModal=False" TargetMode="External"/><Relationship Id="rId130" Type="http://schemas.openxmlformats.org/officeDocument/2006/relationships/hyperlink" Target="https://community.secop.gov.co/Public/Tendering/ContractNoticePhases/View?PPI=CO1.PPI.5863667&amp;isFromPublicArea=True&amp;isModal=False" TargetMode="External"/><Relationship Id="rId172" Type="http://schemas.openxmlformats.org/officeDocument/2006/relationships/hyperlink" Target="https://community.secop.gov.co/Public/Tendering/ContractNoticePhases/View?PPI=CO1.PPI.6531664&amp;isFromPublicArea=True&amp;isModal=False" TargetMode="External"/><Relationship Id="rId228" Type="http://schemas.openxmlformats.org/officeDocument/2006/relationships/hyperlink" Target="https://community.secop.gov.co/Public/Tendering/ContractNoticePhases/View?PPI=CO1.PPI.6021243&amp;isFromPublicArea=True&amp;isModal=False" TargetMode="External"/><Relationship Id="rId281" Type="http://schemas.openxmlformats.org/officeDocument/2006/relationships/hyperlink" Target="https://community.secop.gov.co/Public/Tendering/ContractNoticePhases/View?PPI=CO1.PPI.8669192&amp;isFromPublicArea=True&amp;isModal=False" TargetMode="External"/><Relationship Id="rId337" Type="http://schemas.openxmlformats.org/officeDocument/2006/relationships/hyperlink" Target="https://community.secop.gov.co/Public/Tendering/ContractNoticePhases/View?PPI=CO1.PPI.8661028&amp;isFromPublicArea=True&amp;isModal=False" TargetMode="External"/><Relationship Id="rId34" Type="http://schemas.openxmlformats.org/officeDocument/2006/relationships/hyperlink" Target="https://community.secop.gov.co/Public/Tendering/ContractNoticePhases/View?PPI=CO1.PPI.5553008&amp;isFromPublicArea=True&amp;isModal=False" TargetMode="External"/><Relationship Id="rId76" Type="http://schemas.openxmlformats.org/officeDocument/2006/relationships/hyperlink" Target="https://community.secop.gov.co/Public/Tendering/ContractNoticePhases/View?PPI=CO1.PPI.5747232&amp;isFromPublicArea=True&amp;isModal=False" TargetMode="External"/><Relationship Id="rId141" Type="http://schemas.openxmlformats.org/officeDocument/2006/relationships/hyperlink" Target="https://community.secop.gov.co/Public/Tendering/ContractNoticePhases/View?PPI=CO1.PPI.5869775&amp;isFromPublicArea=True&amp;isModal=False" TargetMode="External"/><Relationship Id="rId7" Type="http://schemas.openxmlformats.org/officeDocument/2006/relationships/hyperlink" Target="https://community.secop.gov.co/Public/Tendering/ContractNoticePhases/View?PPI=CO1.PPI.5407775&amp;isFromPublicArea=True&amp;isModal=False" TargetMode="External"/><Relationship Id="rId183" Type="http://schemas.openxmlformats.org/officeDocument/2006/relationships/hyperlink" Target="https://community.secop.gov.co/Public/Tendering/ContractNoticePhases/View?PPI=CO1.PPI.5610048&amp;isFromPublicArea=True&amp;isModal=False" TargetMode="External"/><Relationship Id="rId239" Type="http://schemas.openxmlformats.org/officeDocument/2006/relationships/hyperlink" Target="https://community.secop.gov.co/Public/Tendering/ContractNoticePhases/View?PPI=CO1.PPI.6585279&amp;isFromPublicArea=True&amp;isModal=False" TargetMode="External"/><Relationship Id="rId250" Type="http://schemas.openxmlformats.org/officeDocument/2006/relationships/hyperlink" Target="https://community.secop.gov.co/Public/Tendering/ContractNoticePhases/View?PPI=CO1.PPI.6890130&amp;isFromPublicArea=True&amp;isModal=False" TargetMode="External"/><Relationship Id="rId292" Type="http://schemas.openxmlformats.org/officeDocument/2006/relationships/hyperlink" Target="https://community.secop.gov.co/Public/Tendering/ContractNoticePhases/View?PPI=CO1.PPI.6382680&amp;isFromPublicArea=True&amp;isModal=False" TargetMode="External"/><Relationship Id="rId306" Type="http://schemas.openxmlformats.org/officeDocument/2006/relationships/hyperlink" Target="https://community.secop.gov.co/Public/Tendering/ContractNoticePhases/View?PPI=CO1.PPI.8498383&amp;isFromPublicArea=True&amp;isModal=False" TargetMode="External"/><Relationship Id="rId45" Type="http://schemas.openxmlformats.org/officeDocument/2006/relationships/hyperlink" Target="https://community.secop.gov.co/Public/Tendering/ContractNoticePhases/View?PPI=CO1.PPI.5660934&amp;isFromPublicArea=True&amp;isModal=False" TargetMode="External"/><Relationship Id="rId87" Type="http://schemas.openxmlformats.org/officeDocument/2006/relationships/hyperlink" Target="https://community.secop.gov.co/Public/Tendering/ContractNoticePhases/View?PPI=CO1.PPI.5814054&amp;isFromPublicArea=True&amp;isModal=False" TargetMode="External"/><Relationship Id="rId110" Type="http://schemas.openxmlformats.org/officeDocument/2006/relationships/hyperlink" Target="https://community.secop.gov.co/Public/Tendering/ContractNoticePhases/View?PPI=CO1.PPI.5838905&amp;isFromPublicArea=True&amp;isModal=False" TargetMode="External"/><Relationship Id="rId348" Type="http://schemas.openxmlformats.org/officeDocument/2006/relationships/hyperlink" Target="https://community.secop.gov.co/Public/Tendering/ContractNoticePhases/View?PPI=CO1.PPI.6460058&amp;isFromPublicArea=True&amp;isModal=False" TargetMode="External"/><Relationship Id="rId152" Type="http://schemas.openxmlformats.org/officeDocument/2006/relationships/hyperlink" Target="https://community.secop.gov.co/Public/Tendering/ContractNoticePhases/View?PPI=CO1.PPI.5894353&amp;isFromPublicArea=True&amp;isModal=False" TargetMode="External"/><Relationship Id="rId194" Type="http://schemas.openxmlformats.org/officeDocument/2006/relationships/hyperlink" Target="https://www.colombiacompra.gov.co/tienda-virtual-del-estado-colombiano/ordenes-compra/45513" TargetMode="External"/><Relationship Id="rId208" Type="http://schemas.openxmlformats.org/officeDocument/2006/relationships/hyperlink" Target="https://www.colombiacompra.gov.co/tienda-virtual-del-estado-colombiano/ordenes-compra/46215" TargetMode="External"/><Relationship Id="rId261" Type="http://schemas.openxmlformats.org/officeDocument/2006/relationships/hyperlink" Target="https://community.secop.gov.co/Public/Tendering/ContractNoticePhases/View?PPI=CO1.PPI.7252305&amp;isFromPublicArea=True&amp;isModal=False" TargetMode="External"/><Relationship Id="rId14" Type="http://schemas.openxmlformats.org/officeDocument/2006/relationships/hyperlink" Target="https://community.secop.gov.co/Public/Tendering/ContractNoticePhases/View?PPI=CO1.PPI.5430318&amp;isFromPublicArea=True&amp;isModal=False" TargetMode="External"/><Relationship Id="rId56" Type="http://schemas.openxmlformats.org/officeDocument/2006/relationships/hyperlink" Target="https://community.secop.gov.co/Public/Tendering/ContractNoticePhases/View?PPI=CO1.PPI.5709514&amp;isFromPublicArea=True&amp;isModal=False" TargetMode="External"/><Relationship Id="rId317" Type="http://schemas.openxmlformats.org/officeDocument/2006/relationships/hyperlink" Target="https://community.secop.gov.co/Public/Tendering/ContractNoticePhases/View?PPI=CO1.PPI.7587450&amp;isFromPublicArea=True&amp;isModal=False" TargetMode="External"/><Relationship Id="rId98" Type="http://schemas.openxmlformats.org/officeDocument/2006/relationships/hyperlink" Target="https://community.secop.gov.co/Public/Tendering/ContractNoticePhases/View?PPI=CO1.PPI.5814147&amp;isFromPublicArea=True&amp;isModal=False" TargetMode="External"/><Relationship Id="rId121" Type="http://schemas.openxmlformats.org/officeDocument/2006/relationships/hyperlink" Target="https://community.secop.gov.co/Public/Tendering/ContractNoticePhases/View?PPI=CO1.PPI.5845551&amp;isFromPublicArea=True&amp;isModal=False" TargetMode="External"/><Relationship Id="rId163" Type="http://schemas.openxmlformats.org/officeDocument/2006/relationships/hyperlink" Target="https://community.secop.gov.co/Public/Tendering/ContractNoticePhases/View?PPI=CO1.PPI.5925330&amp;isFromPublicArea=True&amp;isModal=False" TargetMode="External"/><Relationship Id="rId219" Type="http://schemas.openxmlformats.org/officeDocument/2006/relationships/hyperlink" Target="https://www.colombiacompra.gov.co/tienda-virtual-del-estado-colombiano/ordenes-compra/54094" TargetMode="External"/><Relationship Id="rId230" Type="http://schemas.openxmlformats.org/officeDocument/2006/relationships/hyperlink" Target="https://community.secop.gov.co/Public/Tendering/ContractNoticePhases/View?PPI=CO1.PPI.6025277&amp;isFromPublicArea=True&amp;isModal=False" TargetMode="External"/><Relationship Id="rId25" Type="http://schemas.openxmlformats.org/officeDocument/2006/relationships/hyperlink" Target="https://community.secop.gov.co/Public/Tendering/ContractNoticePhases/View?PPI=CO1.PPI.5493537&amp;isFromPublicArea=True&amp;isModal=False" TargetMode="External"/><Relationship Id="rId46" Type="http://schemas.openxmlformats.org/officeDocument/2006/relationships/hyperlink" Target="https://community.secop.gov.co/Public/Tendering/ContractNoticePhases/View?PPI=CO1.PPI.5660934&amp;isFromPublicArea=True&amp;isModal=False" TargetMode="External"/><Relationship Id="rId67" Type="http://schemas.openxmlformats.org/officeDocument/2006/relationships/hyperlink" Target="https://community.secop.gov.co/Public/Tendering/ContractNoticePhases/View?PPI=CO1.PPI.5747671&amp;isFromPublicArea=True&amp;isModal=False" TargetMode="External"/><Relationship Id="rId272" Type="http://schemas.openxmlformats.org/officeDocument/2006/relationships/hyperlink" Target="https://community.secop.gov.co/Public/Tendering/ContractNoticePhases/View?PPI=CO1.PPI.7747444&amp;isFromPublicArea=True&amp;isModal=False" TargetMode="External"/><Relationship Id="rId293" Type="http://schemas.openxmlformats.org/officeDocument/2006/relationships/hyperlink" Target="https://community.secop.gov.co/Public/Tendering/ContractNoticePhases/View?PPI=CO1.PPI.6458191&amp;isFromPublicArea=True&amp;isModal=False" TargetMode="External"/><Relationship Id="rId307" Type="http://schemas.openxmlformats.org/officeDocument/2006/relationships/hyperlink" Target="https://community.secop.gov.co/Public/Tendering/ContractNoticePhases/View?PPI=CO1.PPI.7319204&amp;isFromPublicArea=True&amp;isModal=False" TargetMode="External"/><Relationship Id="rId328" Type="http://schemas.openxmlformats.org/officeDocument/2006/relationships/hyperlink" Target="https://community.secop.gov.co/Public/Tendering/ContractNoticePhases/View?PPI=CO1.PPI.8276124&amp;isFromPublicArea=True&amp;isModal=False" TargetMode="External"/><Relationship Id="rId349" Type="http://schemas.openxmlformats.org/officeDocument/2006/relationships/hyperlink" Target="https://community.secop.gov.co/Public/Tendering/ContractNoticePhases/View?PPI=CO1.PPI.6679082&amp;isFromPublicArea=True&amp;isModal=False" TargetMode="External"/><Relationship Id="rId88" Type="http://schemas.openxmlformats.org/officeDocument/2006/relationships/hyperlink" Target="https://community.secop.gov.co/Public/Tendering/ContractNoticePhases/View?PPI=CO1.PPI.5814054&amp;isFromPublicArea=True&amp;isModal=False" TargetMode="External"/><Relationship Id="rId111" Type="http://schemas.openxmlformats.org/officeDocument/2006/relationships/hyperlink" Target="https://community.secop.gov.co/Public/Tendering/ContractNoticePhases/View?PPI=CO1.PPI.5839643&amp;isFromPublicArea=True&amp;isModal=False" TargetMode="External"/><Relationship Id="rId132" Type="http://schemas.openxmlformats.org/officeDocument/2006/relationships/hyperlink" Target="https://community.secop.gov.co/Public/Tendering/ContractNoticePhases/View?PPI=CO1.PPI.5865555&amp;isFromPublicArea=True&amp;isModal=False" TargetMode="External"/><Relationship Id="rId153" Type="http://schemas.openxmlformats.org/officeDocument/2006/relationships/hyperlink" Target="https://community.secop.gov.co/Public/Tendering/ContractNoticePhases/View?PPI=CO1.PPI.5895397&amp;isFromPublicArea=True&amp;isModal=False" TargetMode="External"/><Relationship Id="rId174" Type="http://schemas.openxmlformats.org/officeDocument/2006/relationships/hyperlink" Target="https://community.secop.gov.co/Public/Tendering/ContractNoticePhases/View?PPI=CO1.PPI.6532990&amp;isFromPublicArea=True&amp;isModal=False" TargetMode="External"/><Relationship Id="rId195" Type="http://schemas.openxmlformats.org/officeDocument/2006/relationships/hyperlink" Target="https://www.colombiacompra.gov.co/tienda-virtual-del-estado-colombiano/ordenes-compra/45735" TargetMode="External"/><Relationship Id="rId209" Type="http://schemas.openxmlformats.org/officeDocument/2006/relationships/hyperlink" Target="https://www.colombiacompra.gov.co/tienda-virtual-del-estado-colombiano/ordenes-compra/45956" TargetMode="External"/><Relationship Id="rId220" Type="http://schemas.openxmlformats.org/officeDocument/2006/relationships/hyperlink" Target="https://www.colombiacompra.gov.co/tienda-virtual-del-estado-colombiano/ordenes-compra/54094" TargetMode="External"/><Relationship Id="rId241" Type="http://schemas.openxmlformats.org/officeDocument/2006/relationships/hyperlink" Target="https://community.secop.gov.co/Public/Tendering/ContractNoticePhases/View?PPI=CO1.PPI.6604123&amp;isFromPublicArea=True&amp;isModal=False" TargetMode="External"/><Relationship Id="rId15" Type="http://schemas.openxmlformats.org/officeDocument/2006/relationships/hyperlink" Target="https://community.secop.gov.co/Public/Tendering/ContractNoticePhases/View?PPI=CO1.PPI.5430680&amp;isFromPublicArea=True&amp;isModal=False" TargetMode="External"/><Relationship Id="rId36" Type="http://schemas.openxmlformats.org/officeDocument/2006/relationships/hyperlink" Target="https://community.secop.gov.co/Public/Tendering/ContractNoticePhases/View?PPI=CO1.PPI.5580546&amp;isFromPublicArea=True&amp;isModal=False" TargetMode="External"/><Relationship Id="rId57" Type="http://schemas.openxmlformats.org/officeDocument/2006/relationships/hyperlink" Target="https://community.secop.gov.co/Public/Tendering/ContractNoticePhases/View?PPI=CO1.PPI.5407412&amp;isFromPublicArea=True&amp;isModal=False" TargetMode="External"/><Relationship Id="rId262" Type="http://schemas.openxmlformats.org/officeDocument/2006/relationships/hyperlink" Target="https://community.secop.gov.co/Public/Tendering/ContractNoticePhases/View?PPI=CO1.PPI.7252305&amp;isFromPublicArea=True&amp;isModal=False" TargetMode="External"/><Relationship Id="rId283" Type="http://schemas.openxmlformats.org/officeDocument/2006/relationships/hyperlink" Target="https://community.secop.gov.co/Public/Tendering/ContractNoticePhases/View?PPI=CO1.PPI.10038906&amp;isFromPublicArea=True&amp;isModal=False" TargetMode="External"/><Relationship Id="rId318" Type="http://schemas.openxmlformats.org/officeDocument/2006/relationships/hyperlink" Target="https://community.secop.gov.co/Public/Tendering/ContractNoticePhases/View?PPI=CO1.PPI.7587450&amp;isFromPublicArea=True&amp;isModal=False" TargetMode="External"/><Relationship Id="rId339" Type="http://schemas.openxmlformats.org/officeDocument/2006/relationships/hyperlink" Target="https://community.secop.gov.co/Public/Tendering/ContractNoticePhases/View?PPI=CO1.PPI.9603404&amp;isFromPublicArea=True&amp;isModal=False" TargetMode="External"/><Relationship Id="rId78" Type="http://schemas.openxmlformats.org/officeDocument/2006/relationships/hyperlink" Target="https://community.secop.gov.co/Public/Tendering/ContractNoticePhases/View?PPI=CO1.PPI.5744057&amp;isFromPublicArea=True&amp;isModal=False" TargetMode="External"/><Relationship Id="rId99" Type="http://schemas.openxmlformats.org/officeDocument/2006/relationships/hyperlink" Target="https://community.secop.gov.co/Public/Tendering/ContractNoticePhases/View?PPI=CO1.PPI.5817043&amp;isFromPublicArea=True&amp;isModal=False" TargetMode="External"/><Relationship Id="rId101" Type="http://schemas.openxmlformats.org/officeDocument/2006/relationships/hyperlink" Target="https://community.secop.gov.co/Public/Tendering/ContractNoticePhases/View?PPI=CO1.PPI.5823525&amp;isFromPublicArea=True&amp;isModal=False" TargetMode="External"/><Relationship Id="rId122" Type="http://schemas.openxmlformats.org/officeDocument/2006/relationships/hyperlink" Target="https://community.secop.gov.co/Public/Tendering/ContractNoticePhases/View?PPI=CO1.PPI.5845551&amp;isFromPublicArea=True&amp;isModal=False" TargetMode="External"/><Relationship Id="rId143" Type="http://schemas.openxmlformats.org/officeDocument/2006/relationships/hyperlink" Target="https://community.secop.gov.co/Public/Tendering/ContractNoticePhases/View?PPI=CO1.PPI.5869332&amp;isFromPublicArea=True&amp;isModal=False" TargetMode="External"/><Relationship Id="rId164" Type="http://schemas.openxmlformats.org/officeDocument/2006/relationships/hyperlink" Target="https://community.secop.gov.co/Public/Tendering/ContractNoticePhases/View?PPI=CO1.PPI.5925330&amp;isFromPublicArea=True&amp;isModal=False" TargetMode="External"/><Relationship Id="rId185" Type="http://schemas.openxmlformats.org/officeDocument/2006/relationships/hyperlink" Target="https://www.colombiacompra.gov.co/tienda-virtual-del-estado-colombiano/ordenes-compra/45275" TargetMode="External"/><Relationship Id="rId350" Type="http://schemas.openxmlformats.org/officeDocument/2006/relationships/hyperlink" Target="https://community.secop.gov.co/Public/Tendering/ContractNoticePhases/View?PPI=CO1.PPI.6679082&amp;isFromPublicArea=True&amp;isModal=False" TargetMode="External"/><Relationship Id="rId9" Type="http://schemas.openxmlformats.org/officeDocument/2006/relationships/hyperlink" Target="https://community.secop.gov.co/Public/Tendering/ContractNoticePhases/View?PPI=CO1.PPI.5408434&amp;isFromPublicArea=True&amp;isModal=False" TargetMode="External"/><Relationship Id="rId210" Type="http://schemas.openxmlformats.org/officeDocument/2006/relationships/hyperlink" Target="https://www.colombiacompra.gov.co/tienda-virtual-del-estado-colombiano/ordenes-compra/45956" TargetMode="External"/><Relationship Id="rId26" Type="http://schemas.openxmlformats.org/officeDocument/2006/relationships/hyperlink" Target="https://community.secop.gov.co/Public/Tendering/ContractNoticePhases/View?PPI=CO1.PPI.5493537&amp;isFromPublicArea=True&amp;isModal=False" TargetMode="External"/><Relationship Id="rId231" Type="http://schemas.openxmlformats.org/officeDocument/2006/relationships/hyperlink" Target="https://community.secop.gov.co/Public/Tendering/ContractNoticePhases/View?PPI=CO1.PPI.6148548&amp;isFromPublicArea=True&amp;isModal=False" TargetMode="External"/><Relationship Id="rId252" Type="http://schemas.openxmlformats.org/officeDocument/2006/relationships/hyperlink" Target="https://community.secop.gov.co/Public/Tendering/ContractNoticePhases/View?PPI=CO1.PPI.6912534&amp;isFromPublicArea=True&amp;isModal=False" TargetMode="External"/><Relationship Id="rId273" Type="http://schemas.openxmlformats.org/officeDocument/2006/relationships/hyperlink" Target="https://community.secop.gov.co/Public/Tendering/ContractNoticePhases/View?PPI=CO1.PPI.7858531&amp;isFromPublicArea=True&amp;isModal=False" TargetMode="External"/><Relationship Id="rId294" Type="http://schemas.openxmlformats.org/officeDocument/2006/relationships/hyperlink" Target="https://community.secop.gov.co/Public/Tendering/ContractNoticePhases/View?PPI=CO1.PPI.6458191&amp;isFromPublicArea=True&amp;isModal=False" TargetMode="External"/><Relationship Id="rId308" Type="http://schemas.openxmlformats.org/officeDocument/2006/relationships/hyperlink" Target="https://community.secop.gov.co/Public/Tendering/ContractNoticePhases/View?PPI=CO1.PPI.7319204&amp;isFromPublicArea=True&amp;isModal=False" TargetMode="External"/><Relationship Id="rId329" Type="http://schemas.openxmlformats.org/officeDocument/2006/relationships/hyperlink" Target="https://community.secop.gov.co/Public/Tendering/ContractNoticePhases/View?PPI=CO1.PPI.8346995&amp;isFromPublicArea=True&amp;isModal=False" TargetMode="External"/><Relationship Id="rId47" Type="http://schemas.openxmlformats.org/officeDocument/2006/relationships/hyperlink" Target="https://community.secop.gov.co/Public/Tendering/ContractNoticePhases/View?PPI=CO1.PPI.5662424&amp;isFromPublicArea=True&amp;isModal=False" TargetMode="External"/><Relationship Id="rId68" Type="http://schemas.openxmlformats.org/officeDocument/2006/relationships/hyperlink" Target="https://community.secop.gov.co/Public/Tendering/ContractNoticePhases/View?PPI=CO1.PPI.5747671&amp;isFromPublicArea=True&amp;isModal=False" TargetMode="External"/><Relationship Id="rId89" Type="http://schemas.openxmlformats.org/officeDocument/2006/relationships/hyperlink" Target="https://community.secop.gov.co/Public/Tendering/ContractNoticePhases/View?PPI=CO1.PPI.5814141&amp;isFromPublicArea=True&amp;isModal=False" TargetMode="External"/><Relationship Id="rId112" Type="http://schemas.openxmlformats.org/officeDocument/2006/relationships/hyperlink" Target="https://community.secop.gov.co/Public/Tendering/ContractNoticePhases/View?PPI=CO1.PPI.5839643&amp;isFromPublicArea=True&amp;isModal=False" TargetMode="External"/><Relationship Id="rId133" Type="http://schemas.openxmlformats.org/officeDocument/2006/relationships/hyperlink" Target="https://community.secop.gov.co/Public/Tendering/ContractNoticePhases/View?PPI=CO1.PPI.5865742&amp;isFromPublicArea=True&amp;isModal=False" TargetMode="External"/><Relationship Id="rId154" Type="http://schemas.openxmlformats.org/officeDocument/2006/relationships/hyperlink" Target="https://community.secop.gov.co/Public/Tendering/ContractNoticePhases/View?PPI=CO1.PPI.5895397&amp;isFromPublicArea=True&amp;isModal=False" TargetMode="External"/><Relationship Id="rId175" Type="http://schemas.openxmlformats.org/officeDocument/2006/relationships/hyperlink" Target="https://community.secop.gov.co/Public/Tendering/ContractNoticePhases/View?PPI=CO1.PPI.6531453&amp;isFromPublicArea=True&amp;isModal=False" TargetMode="External"/><Relationship Id="rId340" Type="http://schemas.openxmlformats.org/officeDocument/2006/relationships/hyperlink" Target="https://community.secop.gov.co/Public/Tendering/ContractNoticePhases/View?PPI=CO1.PPI.9603404&amp;isFromPublicArea=True&amp;isModal=False" TargetMode="External"/><Relationship Id="rId196" Type="http://schemas.openxmlformats.org/officeDocument/2006/relationships/hyperlink" Target="https://www.colombiacompra.gov.co/tienda-virtual-del-estado-colombiano/ordenes-compra/45735" TargetMode="External"/><Relationship Id="rId200" Type="http://schemas.openxmlformats.org/officeDocument/2006/relationships/hyperlink" Target="https://www.colombiacompra.gov.co/tienda-virtual-del-estado-colombiano/ordenes-compra/45948" TargetMode="External"/><Relationship Id="rId16" Type="http://schemas.openxmlformats.org/officeDocument/2006/relationships/hyperlink" Target="https://community.secop.gov.co/Public/Tendering/ContractNoticePhases/View?PPI=CO1.PPI.5430680&amp;isFromPublicArea=True&amp;isModal=False" TargetMode="External"/><Relationship Id="rId221" Type="http://schemas.openxmlformats.org/officeDocument/2006/relationships/hyperlink" Target="https://www.colombiacompra.gov.co/tienda-virtual-del-estado-colombiano/ordenes-compra/54704" TargetMode="External"/><Relationship Id="rId242" Type="http://schemas.openxmlformats.org/officeDocument/2006/relationships/hyperlink" Target="https://community.secop.gov.co/Public/Tendering/ContractNoticePhases/View?PPI=CO1.PPI.6604123&amp;isFromPublicArea=True&amp;isModal=False" TargetMode="External"/><Relationship Id="rId263" Type="http://schemas.openxmlformats.org/officeDocument/2006/relationships/hyperlink" Target="https://community.secop.gov.co/Public/Tendering/ContractNoticePhases/View?PPI=CO1.PPI.7613847&amp;isFromPublicArea=True&amp;isModal=False" TargetMode="External"/><Relationship Id="rId284" Type="http://schemas.openxmlformats.org/officeDocument/2006/relationships/hyperlink" Target="https://community.secop.gov.co/Public/Tendering/ContractNoticePhases/View?PPI=CO1.PPI.10038906&amp;isFromPublicArea=True&amp;isModal=False" TargetMode="External"/><Relationship Id="rId319" Type="http://schemas.openxmlformats.org/officeDocument/2006/relationships/hyperlink" Target="https://community.secop.gov.co/Public/Tendering/ContractNoticePhases/View?PPI=CO1.PPI.7252305&amp;isFromPublicArea=True&amp;isModal=False" TargetMode="External"/><Relationship Id="rId37" Type="http://schemas.openxmlformats.org/officeDocument/2006/relationships/hyperlink" Target="https://community.secop.gov.co/Public/Tendering/ContractNoticePhases/View?PPI=CO1.PPI.5582842&amp;isFromPublicArea=True&amp;isModal=False" TargetMode="External"/><Relationship Id="rId58" Type="http://schemas.openxmlformats.org/officeDocument/2006/relationships/hyperlink" Target="https://community.secop.gov.co/Public/Tendering/ContractNoticePhases/View?PPI=CO1.PPI.5407412&amp;isFromPublicArea=True&amp;isModal=False" TargetMode="External"/><Relationship Id="rId79" Type="http://schemas.openxmlformats.org/officeDocument/2006/relationships/hyperlink" Target="https://community.secop.gov.co/Public/Tendering/ContractNoticePhases/View?PPI=CO1.PPI.5748594&amp;isFromPublicArea=True&amp;isModal=False" TargetMode="External"/><Relationship Id="rId102" Type="http://schemas.openxmlformats.org/officeDocument/2006/relationships/hyperlink" Target="https://community.secop.gov.co/Public/Tendering/ContractNoticePhases/View?PPI=CO1.PPI.5823525&amp;isFromPublicArea=True&amp;isModal=False" TargetMode="External"/><Relationship Id="rId123" Type="http://schemas.openxmlformats.org/officeDocument/2006/relationships/hyperlink" Target="https://community.secop.gov.co/Public/Tendering/ContractNoticePhases/View?PPI=CO1.PPI.5847024&amp;isFromPublicArea=True&amp;isModal=False" TargetMode="External"/><Relationship Id="rId144" Type="http://schemas.openxmlformats.org/officeDocument/2006/relationships/hyperlink" Target="https://community.secop.gov.co/Public/Tendering/ContractNoticePhases/View?PPI=CO1.PPI.5869332&amp;isFromPublicArea=True&amp;isModal=False" TargetMode="External"/><Relationship Id="rId330" Type="http://schemas.openxmlformats.org/officeDocument/2006/relationships/hyperlink" Target="https://community.secop.gov.co/Public/Tendering/ContractNoticePhases/View?PPI=CO1.PPI.8346995&amp;isFromPublicArea=True&amp;isModal=False" TargetMode="External"/><Relationship Id="rId90" Type="http://schemas.openxmlformats.org/officeDocument/2006/relationships/hyperlink" Target="https://community.secop.gov.co/Public/Tendering/ContractNoticePhases/View?PPI=CO1.PPI.5814141&amp;isFromPublicArea=True&amp;isModal=False" TargetMode="External"/><Relationship Id="rId165" Type="http://schemas.openxmlformats.org/officeDocument/2006/relationships/hyperlink" Target="https://community.secop.gov.co/Public/Tendering/ContractNoticePhases/View?PPI=CO1.PPI.5925362&amp;isFromPublicArea=True&amp;isModal=False" TargetMode="External"/><Relationship Id="rId186" Type="http://schemas.openxmlformats.org/officeDocument/2006/relationships/hyperlink" Target="https://www.colombiacompra.gov.co/tienda-virtual-del-estado-colombiano/ordenes-compra/45275" TargetMode="External"/><Relationship Id="rId351" Type="http://schemas.openxmlformats.org/officeDocument/2006/relationships/hyperlink" Target="https://community.secop.gov.co/Public/Tendering/ContractNoticePhases/View?PPI=CO1.PPI.7222186&amp;isFromPublicArea=True&amp;isModal=False" TargetMode="External"/><Relationship Id="rId211" Type="http://schemas.openxmlformats.org/officeDocument/2006/relationships/hyperlink" Target="https://www.colombiacompra.gov.co/tienda-virtual-del-estado-colombiano/ordenes-compra/47183" TargetMode="External"/><Relationship Id="rId232" Type="http://schemas.openxmlformats.org/officeDocument/2006/relationships/hyperlink" Target="https://community.secop.gov.co/Public/Tendering/ContractNoticePhases/View?PPI=CO1.PPI.6148548&amp;isFromPublicArea=True&amp;isModal=False" TargetMode="External"/><Relationship Id="rId253" Type="http://schemas.openxmlformats.org/officeDocument/2006/relationships/hyperlink" Target="https://community.secop.gov.co/Public/Tendering/ContractNoticePhases/View?PPI=CO1.PPI.6912521&amp;isFromPublicArea=True&amp;isModal=False" TargetMode="External"/><Relationship Id="rId274" Type="http://schemas.openxmlformats.org/officeDocument/2006/relationships/hyperlink" Target="https://community.secop.gov.co/Public/Tendering/ContractNoticePhases/View?PPI=CO1.PPI.7858531&amp;isFromPublicArea=True&amp;isModal=False" TargetMode="External"/><Relationship Id="rId295" Type="http://schemas.openxmlformats.org/officeDocument/2006/relationships/hyperlink" Target="https://community.secop.gov.co/Public/Tendering/ContractNoticePhases/View?PPI=CO1.PPI.6653470&amp;isFromPublicArea=True&amp;isModal=False" TargetMode="External"/><Relationship Id="rId309" Type="http://schemas.openxmlformats.org/officeDocument/2006/relationships/hyperlink" Target="https://community.secop.gov.co/Public/Tendering/ContractNoticePhases/View?PPI=CO1.PPI.7252305&amp;isFromPublicArea=True&amp;isModal=False" TargetMode="External"/><Relationship Id="rId27" Type="http://schemas.openxmlformats.org/officeDocument/2006/relationships/hyperlink" Target="https://community.secop.gov.co/Public/Tendering/ContractNoticePhases/View?PPI=CO1.PPI.5493569&amp;isFromPublicArea=True&amp;isModal=False" TargetMode="External"/><Relationship Id="rId48" Type="http://schemas.openxmlformats.org/officeDocument/2006/relationships/hyperlink" Target="https://community.secop.gov.co/Public/Tendering/ContractNoticePhases/View?PPI=CO1.PPI.5662424&amp;isFromPublicArea=True&amp;isModal=False" TargetMode="External"/><Relationship Id="rId69" Type="http://schemas.openxmlformats.org/officeDocument/2006/relationships/hyperlink" Target="https://community.secop.gov.co/Public/Tendering/ContractNoticePhases/View?PPI=CO1.PPI.5739293&amp;isFromPublicArea=True&amp;isModal=False" TargetMode="External"/><Relationship Id="rId113" Type="http://schemas.openxmlformats.org/officeDocument/2006/relationships/hyperlink" Target="https://community.secop.gov.co/Public/Tendering/ContractNoticePhases/View?PPI=CO1.PPI.5840409&amp;isFromPublicArea=True&amp;isModal=False" TargetMode="External"/><Relationship Id="rId134" Type="http://schemas.openxmlformats.org/officeDocument/2006/relationships/hyperlink" Target="https://community.secop.gov.co/Public/Tendering/ContractNoticePhases/View?PPI=CO1.PPI.5865742&amp;isFromPublicArea=True&amp;isModal=False" TargetMode="External"/><Relationship Id="rId320" Type="http://schemas.openxmlformats.org/officeDocument/2006/relationships/hyperlink" Target="https://community.secop.gov.co/Public/Tendering/ContractNoticePhases/View?PPI=CO1.PPI.7252305&amp;isFromPublicArea=True&amp;isModal=False" TargetMode="External"/><Relationship Id="rId80" Type="http://schemas.openxmlformats.org/officeDocument/2006/relationships/hyperlink" Target="https://community.secop.gov.co/Public/Tendering/ContractNoticePhases/View?PPI=CO1.PPI.5748594&amp;isFromPublicArea=True&amp;isModal=False" TargetMode="External"/><Relationship Id="rId155" Type="http://schemas.openxmlformats.org/officeDocument/2006/relationships/hyperlink" Target="https://community.secop.gov.co/Public/Tendering/ContractNoticePhases/View?PPI=CO1.PPI.5899436&amp;isFromPublicArea=True&amp;isModal=False" TargetMode="External"/><Relationship Id="rId176" Type="http://schemas.openxmlformats.org/officeDocument/2006/relationships/hyperlink" Target="https://community.secop.gov.co/Public/Tendering/ContractNoticePhases/View?PPI=CO1.PPI.6531453&amp;isFromPublicArea=True&amp;isModal=False" TargetMode="External"/><Relationship Id="rId197" Type="http://schemas.openxmlformats.org/officeDocument/2006/relationships/hyperlink" Target="https://www.colombiacompra.gov.co/tienda-virtual-del-estado-colombiano/ordenes-compra/45841" TargetMode="External"/><Relationship Id="rId341" Type="http://schemas.openxmlformats.org/officeDocument/2006/relationships/hyperlink" Target="https://community.secop.gov.co/Public/Tendering/ContractNoticePhases/View?PPI=CO1.PPI.10164185&amp;isFromPublicArea=True&amp;isModal=False" TargetMode="External"/><Relationship Id="rId201" Type="http://schemas.openxmlformats.org/officeDocument/2006/relationships/hyperlink" Target="https://www.colombiacompra.gov.co/tienda-virtual-del-estado-colombiano/ordenes-compra/45972" TargetMode="External"/><Relationship Id="rId222" Type="http://schemas.openxmlformats.org/officeDocument/2006/relationships/hyperlink" Target="https://www.colombiacompra.gov.co/tienda-virtual-del-estado-colombiano/ordenes-compra/54704" TargetMode="External"/><Relationship Id="rId243" Type="http://schemas.openxmlformats.org/officeDocument/2006/relationships/hyperlink" Target="https://community.secop.gov.co/Public/Tendering/ContractNoticePhases/View?PPI=CO1.PPI.6653470&amp;isFromPublicArea=True&amp;isModal=False" TargetMode="External"/><Relationship Id="rId264" Type="http://schemas.openxmlformats.org/officeDocument/2006/relationships/hyperlink" Target="https://community.secop.gov.co/Public/Tendering/ContractNoticePhases/View?PPI=CO1.PPI.7613847&amp;isFromPublicArea=True&amp;isModal=False" TargetMode="External"/><Relationship Id="rId285" Type="http://schemas.openxmlformats.org/officeDocument/2006/relationships/hyperlink" Target="https://community.secop.gov.co/Public/Tendering/ContractNoticePhases/View?PPI=CO1.PPI.6042090&amp;isFromPublicArea=True&amp;isModal=False" TargetMode="External"/><Relationship Id="rId17" Type="http://schemas.openxmlformats.org/officeDocument/2006/relationships/hyperlink" Target="https://community.secop.gov.co/Public/Tendering/ContractNoticePhases/View?PPI=CO1.PPI.5457763&amp;isFromPublicArea=True&amp;isModal=False" TargetMode="External"/><Relationship Id="rId38" Type="http://schemas.openxmlformats.org/officeDocument/2006/relationships/hyperlink" Target="https://community.secop.gov.co/Public/Tendering/ContractNoticePhases/View?PPI=CO1.PPI.5582842&amp;isFromPublicArea=True&amp;isModal=False" TargetMode="External"/><Relationship Id="rId59" Type="http://schemas.openxmlformats.org/officeDocument/2006/relationships/hyperlink" Target="https://community.secop.gov.co/Public/Tendering/ContractNoticePhases/View?PPI=CO1.PPI.5717163&amp;isFromPublicArea=True&amp;isModal=False" TargetMode="External"/><Relationship Id="rId103" Type="http://schemas.openxmlformats.org/officeDocument/2006/relationships/hyperlink" Target="https://community.secop.gov.co/Public/Tendering/ContractNoticePhases/View?PPI=CO1.PPI.5820275&amp;isFromPublicArea=True&amp;isModal=False" TargetMode="External"/><Relationship Id="rId124" Type="http://schemas.openxmlformats.org/officeDocument/2006/relationships/hyperlink" Target="https://community.secop.gov.co/Public/Tendering/ContractNoticePhases/View?PPI=CO1.PPI.5847024&amp;isFromPublicArea=True&amp;isModal=False" TargetMode="External"/><Relationship Id="rId310" Type="http://schemas.openxmlformats.org/officeDocument/2006/relationships/hyperlink" Target="https://community.secop.gov.co/Public/Tendering/ContractNoticePhases/View?PPI=CO1.PPI.7252305&amp;isFromPublicArea=True&amp;isModal=False" TargetMode="External"/><Relationship Id="rId70" Type="http://schemas.openxmlformats.org/officeDocument/2006/relationships/hyperlink" Target="https://community.secop.gov.co/Public/Tendering/ContractNoticePhases/View?PPI=CO1.PPI.5739293&amp;isFromPublicArea=True&amp;isModal=False" TargetMode="External"/><Relationship Id="rId91" Type="http://schemas.openxmlformats.org/officeDocument/2006/relationships/hyperlink" Target="https://community.secop.gov.co/Public/Tendering/ContractNoticePhases/View?PPI=CO1.PPI.5814144&amp;isFromPublicArea=True&amp;isModal=False" TargetMode="External"/><Relationship Id="rId145" Type="http://schemas.openxmlformats.org/officeDocument/2006/relationships/hyperlink" Target="https://community.secop.gov.co/Public/Tendering/ContractNoticePhases/View?PPI=CO1.PPI.5869787&amp;isFromPublicArea=True&amp;isModal=False" TargetMode="External"/><Relationship Id="rId166" Type="http://schemas.openxmlformats.org/officeDocument/2006/relationships/hyperlink" Target="https://community.secop.gov.co/Public/Tendering/ContractNoticePhases/View?PPI=CO1.PPI.5925362&amp;isFromPublicArea=True&amp;isModal=False" TargetMode="External"/><Relationship Id="rId187" Type="http://schemas.openxmlformats.org/officeDocument/2006/relationships/hyperlink" Target="https://www.colombiacompra.gov.co/tienda-virtual-del-estado-colombiano/ordenes-compra/45490" TargetMode="External"/><Relationship Id="rId331" Type="http://schemas.openxmlformats.org/officeDocument/2006/relationships/hyperlink" Target="https://community.secop.gov.co/Public/Tendering/ContractNoticePhases/View?PPI=CO1.PPI.8498383&amp;isFromPublicArea=True&amp;isModal=False" TargetMode="External"/><Relationship Id="rId352" Type="http://schemas.openxmlformats.org/officeDocument/2006/relationships/hyperlink" Target="https://community.secop.gov.co/Public/Tendering/ContractNoticePhases/View?PPI=CO1.PPI.7222186&amp;isFromPublicArea=True&amp;isModal=False" TargetMode="External"/><Relationship Id="rId1" Type="http://schemas.openxmlformats.org/officeDocument/2006/relationships/hyperlink" Target="https://community.secop.gov.co/Public/Tendering/ContractNoticePhases/View?PPI=CO1.PPI.5324952&amp;isFromPublicArea=True&amp;isModal=False" TargetMode="External"/><Relationship Id="rId212" Type="http://schemas.openxmlformats.org/officeDocument/2006/relationships/hyperlink" Target="https://www.colombiacompra.gov.co/tienda-virtual-del-estado-colombiano/ordenes-compra/47183" TargetMode="External"/><Relationship Id="rId233" Type="http://schemas.openxmlformats.org/officeDocument/2006/relationships/hyperlink" Target="https://community.secop.gov.co/Public/Tendering/ContractNoticePhases/View?PPI=CO1.PPI.6167525&amp;isFromPublicArea=True&amp;isModal=False" TargetMode="External"/><Relationship Id="rId254" Type="http://schemas.openxmlformats.org/officeDocument/2006/relationships/hyperlink" Target="https://community.secop.gov.co/Public/Tendering/ContractNoticePhases/View?PPI=CO1.PPI.6912521&amp;isFromPublicArea=True&amp;isModal=False" TargetMode="External"/><Relationship Id="rId28" Type="http://schemas.openxmlformats.org/officeDocument/2006/relationships/hyperlink" Target="https://community.secop.gov.co/Public/Tendering/ContractNoticePhases/View?PPI=CO1.PPI.5493569&amp;isFromPublicArea=True&amp;isModal=False" TargetMode="External"/><Relationship Id="rId49" Type="http://schemas.openxmlformats.org/officeDocument/2006/relationships/hyperlink" Target="https://community.secop.gov.co/Public/Tendering/ContractNoticePhases/View?PPI=CO1.PPI.5662450&amp;isFromPublicArea=True&amp;isModal=False" TargetMode="External"/><Relationship Id="rId114" Type="http://schemas.openxmlformats.org/officeDocument/2006/relationships/hyperlink" Target="https://community.secop.gov.co/Public/Tendering/ContractNoticePhases/View?PPI=CO1.PPI.5840409&amp;isFromPublicArea=True&amp;isModal=False" TargetMode="External"/><Relationship Id="rId275" Type="http://schemas.openxmlformats.org/officeDocument/2006/relationships/hyperlink" Target="https://community.secop.gov.co/Public/Tendering/ContractNoticePhases/View?PPI=CO1.PPI.8148537&amp;isFromPublicArea=True&amp;isModal=False" TargetMode="External"/><Relationship Id="rId296" Type="http://schemas.openxmlformats.org/officeDocument/2006/relationships/hyperlink" Target="https://community.secop.gov.co/Public/Tendering/ContractNoticePhases/View?PPI=CO1.PPI.6653470&amp;isFromPublicArea=True&amp;isModal=False" TargetMode="External"/><Relationship Id="rId300" Type="http://schemas.openxmlformats.org/officeDocument/2006/relationships/hyperlink" Target="https://community.secop.gov.co/Public/Tendering/ContractNoticePhases/View?PPI=CO1.PPI.6654090&amp;isFromPublicArea=True&amp;isModal=False" TargetMode="External"/><Relationship Id="rId60" Type="http://schemas.openxmlformats.org/officeDocument/2006/relationships/hyperlink" Target="https://community.secop.gov.co/Public/Tendering/ContractNoticePhases/View?PPI=CO1.PPI.5717163&amp;isFromPublicArea=True&amp;isModal=False" TargetMode="External"/><Relationship Id="rId81" Type="http://schemas.openxmlformats.org/officeDocument/2006/relationships/hyperlink" Target="https://community.secop.gov.co/Public/Tendering/ContractNoticePhases/View?PPI=CO1.PPI.5765041&amp;isFromPublicArea=True&amp;isModal=False" TargetMode="External"/><Relationship Id="rId135" Type="http://schemas.openxmlformats.org/officeDocument/2006/relationships/hyperlink" Target="https://community.secop.gov.co/Public/Tendering/ContractNoticePhases/View?PPI=CO1.PPI.5866480&amp;isFromPublicArea=True&amp;isModal=False" TargetMode="External"/><Relationship Id="rId156" Type="http://schemas.openxmlformats.org/officeDocument/2006/relationships/hyperlink" Target="https://community.secop.gov.co/Public/Tendering/ContractNoticePhases/View?PPI=CO1.PPI.5899436&amp;isFromPublicArea=True&amp;isModal=False" TargetMode="External"/><Relationship Id="rId177" Type="http://schemas.openxmlformats.org/officeDocument/2006/relationships/hyperlink" Target="https://community.secop.gov.co/Public/Tendering/ContractNoticePhases/View?PPI=CO1.PPI.6583493&amp;isFromPublicArea=True&amp;isModal=False" TargetMode="External"/><Relationship Id="rId198" Type="http://schemas.openxmlformats.org/officeDocument/2006/relationships/hyperlink" Target="https://www.colombiacompra.gov.co/tienda-virtual-del-estado-colombiano/ordenes-compra/45841" TargetMode="External"/><Relationship Id="rId321" Type="http://schemas.openxmlformats.org/officeDocument/2006/relationships/hyperlink" Target="https://community.secop.gov.co/Public/Tendering/ContractNoticePhases/View?PPI=CO1.PPI.7884827&amp;isFromPublicArea=True&amp;isModal=False" TargetMode="External"/><Relationship Id="rId342" Type="http://schemas.openxmlformats.org/officeDocument/2006/relationships/hyperlink" Target="https://community.secop.gov.co/Public/Tendering/ContractNoticePhases/View?PPI=CO1.PPI.10164185&amp;isFromPublicArea=True&amp;isModal=False" TargetMode="External"/><Relationship Id="rId202" Type="http://schemas.openxmlformats.org/officeDocument/2006/relationships/hyperlink" Target="https://www.colombiacompra.gov.co/tienda-virtual-del-estado-colombiano/ordenes-compra/45972" TargetMode="External"/><Relationship Id="rId223" Type="http://schemas.openxmlformats.org/officeDocument/2006/relationships/hyperlink" Target="https://community.secop.gov.co/Public/Tendering/ContractNoticePhases/View?PPI=CO1.PPI.6018701&amp;isFromPublicArea=True&amp;isModal=False" TargetMode="External"/><Relationship Id="rId244" Type="http://schemas.openxmlformats.org/officeDocument/2006/relationships/hyperlink" Target="https://community.secop.gov.co/Public/Tendering/ContractNoticePhases/View?PPI=CO1.PPI.6653470&amp;isFromPublicArea=True&amp;isModal=False" TargetMode="External"/><Relationship Id="rId18" Type="http://schemas.openxmlformats.org/officeDocument/2006/relationships/hyperlink" Target="https://community.secop.gov.co/Public/Tendering/ContractNoticePhases/View?PPI=CO1.PPI.5457763&amp;isFromPublicArea=True&amp;isModal=False" TargetMode="External"/><Relationship Id="rId39" Type="http://schemas.openxmlformats.org/officeDocument/2006/relationships/hyperlink" Target="https://community.secop.gov.co/Public/Tendering/ContractNoticePhases/View?PPI=CO1.PPI.5583176&amp;isFromPublicArea=True&amp;isModal=False" TargetMode="External"/><Relationship Id="rId265" Type="http://schemas.openxmlformats.org/officeDocument/2006/relationships/hyperlink" Target="https://community.secop.gov.co/Public/Tendering/ContractNoticePhases/View?PPI=CO1.PPI.7668419&amp;isFromPublicArea=True&amp;isModal=False" TargetMode="External"/><Relationship Id="rId286" Type="http://schemas.openxmlformats.org/officeDocument/2006/relationships/hyperlink" Target="https://community.secop.gov.co/Public/Tendering/ContractNoticePhases/View?PPI=CO1.PPI.6042090&amp;isFromPublicArea=True&amp;isModal=False" TargetMode="External"/><Relationship Id="rId50" Type="http://schemas.openxmlformats.org/officeDocument/2006/relationships/hyperlink" Target="https://community.secop.gov.co/Public/Tendering/ContractNoticePhases/View?PPI=CO1.PPI.5662450&amp;isFromPublicArea=True&amp;isModal=False" TargetMode="External"/><Relationship Id="rId104" Type="http://schemas.openxmlformats.org/officeDocument/2006/relationships/hyperlink" Target="https://community.secop.gov.co/Public/Tendering/ContractNoticePhases/View?PPI=CO1.PPI.5820275&amp;isFromPublicArea=True&amp;isModal=False" TargetMode="External"/><Relationship Id="rId125" Type="http://schemas.openxmlformats.org/officeDocument/2006/relationships/hyperlink" Target="https://community.secop.gov.co/Public/Tendering/ContractNoticePhases/View?PPI=CO1.PPI.5847943&amp;isFromPublicArea=True&amp;isModal=False" TargetMode="External"/><Relationship Id="rId146" Type="http://schemas.openxmlformats.org/officeDocument/2006/relationships/hyperlink" Target="https://community.secop.gov.co/Public/Tendering/ContractNoticePhases/View?PPI=CO1.PPI.5869787&amp;isFromPublicArea=True&amp;isModal=False" TargetMode="External"/><Relationship Id="rId167" Type="http://schemas.openxmlformats.org/officeDocument/2006/relationships/hyperlink" Target="https://community.secop.gov.co/Public/Tendering/ContractNoticePhases/View?PPI=CO1.PPI.6072510&amp;isFromPublicArea=True&amp;isModal=False" TargetMode="External"/><Relationship Id="rId188" Type="http://schemas.openxmlformats.org/officeDocument/2006/relationships/hyperlink" Target="https://www.colombiacompra.gov.co/tienda-virtual-del-estado-colombiano/ordenes-compra/45490" TargetMode="External"/><Relationship Id="rId311" Type="http://schemas.openxmlformats.org/officeDocument/2006/relationships/hyperlink" Target="https://community.secop.gov.co/Public/Tendering/ContractNoticePhases/View?PPI=CO1.PPI.7427942&amp;isFromPublicArea=True&amp;isModal=False" TargetMode="External"/><Relationship Id="rId332" Type="http://schemas.openxmlformats.org/officeDocument/2006/relationships/hyperlink" Target="https://community.secop.gov.co/Public/Tendering/ContractNoticePhases/View?PPI=CO1.PPI.8498383&amp;isFromPublicArea=True&amp;isModal=False" TargetMode="External"/><Relationship Id="rId353" Type="http://schemas.openxmlformats.org/officeDocument/2006/relationships/hyperlink" Target="https://community.secop.gov.co/Public/Tendering/ContractNoticePhases/View?PPI=CO1.PPI.7233314&amp;isFromPublicArea=True&amp;isModal=False" TargetMode="External"/><Relationship Id="rId71" Type="http://schemas.openxmlformats.org/officeDocument/2006/relationships/hyperlink" Target="https://community.secop.gov.co/Public/Tendering/ContractNoticePhases/View?PPI=CO1.PPI.5747275&amp;isFromPublicArea=True&amp;isModal=False" TargetMode="External"/><Relationship Id="rId92" Type="http://schemas.openxmlformats.org/officeDocument/2006/relationships/hyperlink" Target="https://community.secop.gov.co/Public/Tendering/ContractNoticePhases/View?PPI=CO1.PPI.5814144&amp;isFromPublicArea=True&amp;isModal=False" TargetMode="External"/><Relationship Id="rId213" Type="http://schemas.openxmlformats.org/officeDocument/2006/relationships/hyperlink" Target="https://www.colombiacompra.gov.co/tienda-virtual-del-estado-colombiano/ordenes-compra/45948" TargetMode="External"/><Relationship Id="rId234" Type="http://schemas.openxmlformats.org/officeDocument/2006/relationships/hyperlink" Target="https://community.secop.gov.co/Public/Tendering/ContractNoticePhases/View?PPI=CO1.PPI.6167525&amp;isFromPublicArea=True&amp;isModal=False" TargetMode="External"/><Relationship Id="rId2" Type="http://schemas.openxmlformats.org/officeDocument/2006/relationships/hyperlink" Target="https://community.secop.gov.co/Public/Tendering/ContractNoticePhases/View?PPI=CO1.PPI.5324952&amp;isFromPublicArea=True&amp;isModal=False" TargetMode="External"/><Relationship Id="rId29" Type="http://schemas.openxmlformats.org/officeDocument/2006/relationships/hyperlink" Target="https://community.secop.gov.co/Public/Tendering/ContractNoticePhases/View?PPI=CO1.PPI.5517077&amp;isFromPublicArea=True&amp;isModal=False" TargetMode="External"/><Relationship Id="rId255" Type="http://schemas.openxmlformats.org/officeDocument/2006/relationships/hyperlink" Target="https://community.secop.gov.co/Public/Tendering/ContractNoticePhases/View?PPI=CO1.PPI.7069990&amp;isFromPublicArea=True&amp;isModal=False" TargetMode="External"/><Relationship Id="rId276" Type="http://schemas.openxmlformats.org/officeDocument/2006/relationships/hyperlink" Target="https://community.secop.gov.co/Public/Tendering/ContractNoticePhases/View?PPI=CO1.PPI.8148537&amp;isFromPublicArea=True&amp;isModal=False" TargetMode="External"/><Relationship Id="rId297" Type="http://schemas.openxmlformats.org/officeDocument/2006/relationships/hyperlink" Target="https://community.secop.gov.co/Public/Tendering/ContractNoticePhases/View?PPI=CO1.PPI.6889707&amp;isFromPublicArea=True&amp;isModal=False" TargetMode="External"/><Relationship Id="rId40" Type="http://schemas.openxmlformats.org/officeDocument/2006/relationships/hyperlink" Target="https://community.secop.gov.co/Public/Tendering/ContractNoticePhases/View?PPI=CO1.PPI.5583176&amp;isFromPublicArea=True&amp;isModal=False" TargetMode="External"/><Relationship Id="rId115" Type="http://schemas.openxmlformats.org/officeDocument/2006/relationships/hyperlink" Target="https://community.secop.gov.co/Public/Tendering/ContractNoticePhases/View?PPI=CO1.PPI.5841095&amp;isFromPublicArea=True&amp;isModal=False" TargetMode="External"/><Relationship Id="rId136" Type="http://schemas.openxmlformats.org/officeDocument/2006/relationships/hyperlink" Target="https://community.secop.gov.co/Public/Tendering/ContractNoticePhases/View?PPI=CO1.PPI.5866480&amp;isFromPublicArea=True&amp;isModal=False" TargetMode="External"/><Relationship Id="rId157" Type="http://schemas.openxmlformats.org/officeDocument/2006/relationships/hyperlink" Target="https://community.secop.gov.co/Public/Tendering/ContractNoticePhases/View?PPI=CO1.PPI.5900038&amp;isFromPublicArea=True&amp;isModal=False" TargetMode="External"/><Relationship Id="rId178" Type="http://schemas.openxmlformats.org/officeDocument/2006/relationships/hyperlink" Target="https://community.secop.gov.co/Public/Tendering/ContractNoticePhases/View?PPI=CO1.PPI.6583493&amp;isFromPublicArea=True&amp;isModal=False" TargetMode="External"/><Relationship Id="rId301" Type="http://schemas.openxmlformats.org/officeDocument/2006/relationships/hyperlink" Target="https://community.secop.gov.co/Public/Tendering/ContractNoticePhases/View?PPI=CO1.PPI.7122209&amp;isFromPublicArea=True&amp;isModal=False" TargetMode="External"/><Relationship Id="rId322" Type="http://schemas.openxmlformats.org/officeDocument/2006/relationships/hyperlink" Target="https://community.secop.gov.co/Public/Tendering/ContractNoticePhases/View?PPI=CO1.PPI.7884827&amp;isFromPublicArea=True&amp;isModal=False" TargetMode="External"/><Relationship Id="rId343" Type="http://schemas.openxmlformats.org/officeDocument/2006/relationships/hyperlink" Target="https://community.secop.gov.co/Public/Tendering/ContractNoticePhases/View?PPI=CO1.PPI.6067625&amp;isFromPublicArea=True&amp;isModal=False" TargetMode="External"/><Relationship Id="rId61" Type="http://schemas.openxmlformats.org/officeDocument/2006/relationships/hyperlink" Target="https://community.secop.gov.co/Public/Tendering/ContractNoticePhases/View?PPI=CO1.PPI.5717666&amp;isFromPublicArea=True&amp;isModal=False" TargetMode="External"/><Relationship Id="rId82" Type="http://schemas.openxmlformats.org/officeDocument/2006/relationships/hyperlink" Target="https://community.secop.gov.co/Public/Tendering/ContractNoticePhases/View?PPI=CO1.PPI.5765041&amp;isFromPublicArea=True&amp;isModal=False" TargetMode="External"/><Relationship Id="rId199" Type="http://schemas.openxmlformats.org/officeDocument/2006/relationships/hyperlink" Target="https://www.colombiacompra.gov.co/tienda-virtual-del-estado-colombiano/ordenes-compra/45948" TargetMode="External"/><Relationship Id="rId203" Type="http://schemas.openxmlformats.org/officeDocument/2006/relationships/hyperlink" Target="https://www.colombiacompra.gov.co/tienda-virtual-del-estado-colombiano/ordenes-compra/46216" TargetMode="External"/><Relationship Id="rId19" Type="http://schemas.openxmlformats.org/officeDocument/2006/relationships/hyperlink" Target="https://community.secop.gov.co/Public/Tendering/ContractNoticePhases/View?PPI=CO1.PPI.5459418&amp;isFromPublicArea=True&amp;isModal=False" TargetMode="External"/><Relationship Id="rId224" Type="http://schemas.openxmlformats.org/officeDocument/2006/relationships/hyperlink" Target="https://community.secop.gov.co/Public/Tendering/ContractNoticePhases/View?PPI=CO1.PPI.6018701&amp;isFromPublicArea=True&amp;isModal=False" TargetMode="External"/><Relationship Id="rId245" Type="http://schemas.openxmlformats.org/officeDocument/2006/relationships/hyperlink" Target="https://community.secop.gov.co/Public/Tendering/ContractNoticePhases/View?PPI=CO1.PPI.6655195&amp;isFromPublicArea=True&amp;isModal=False" TargetMode="External"/><Relationship Id="rId266" Type="http://schemas.openxmlformats.org/officeDocument/2006/relationships/hyperlink" Target="https://community.secop.gov.co/Public/Tendering/ContractNoticePhases/View?PPI=CO1.PPI.7668419&amp;isFromPublicArea=True&amp;isModal=False" TargetMode="External"/><Relationship Id="rId287" Type="http://schemas.openxmlformats.org/officeDocument/2006/relationships/hyperlink" Target="https://community.secop.gov.co/Public/Tendering/ContractNoticePhases/View?PPI=CO1.PPI.6351939&amp;isFromPublicArea=True&amp;isModal=False" TargetMode="External"/><Relationship Id="rId30" Type="http://schemas.openxmlformats.org/officeDocument/2006/relationships/hyperlink" Target="https://community.secop.gov.co/Public/Tendering/ContractNoticePhases/View?PPI=CO1.PPI.5517077&amp;isFromPublicArea=True&amp;isModal=False" TargetMode="External"/><Relationship Id="rId105" Type="http://schemas.openxmlformats.org/officeDocument/2006/relationships/hyperlink" Target="https://community.secop.gov.co/Public/Tendering/ContractNoticePhases/View?PPI=CO1.PPI.5824620&amp;isFromPublicArea=True&amp;isModal=False" TargetMode="External"/><Relationship Id="rId126" Type="http://schemas.openxmlformats.org/officeDocument/2006/relationships/hyperlink" Target="https://community.secop.gov.co/Public/Tendering/ContractNoticePhases/View?PPI=CO1.PPI.5847943&amp;isFromPublicArea=True&amp;isModal=False" TargetMode="External"/><Relationship Id="rId147" Type="http://schemas.openxmlformats.org/officeDocument/2006/relationships/hyperlink" Target="https://community.secop.gov.co/Public/Tendering/ContractNoticePhases/View?PPI=CO1.PPI.5891376&amp;isFromPublicArea=True&amp;isModal=False" TargetMode="External"/><Relationship Id="rId168" Type="http://schemas.openxmlformats.org/officeDocument/2006/relationships/hyperlink" Target="https://community.secop.gov.co/Public/Tendering/ContractNoticePhases/View?PPI=CO1.PPI.6072510&amp;isFromPublicArea=True&amp;isModal=False" TargetMode="External"/><Relationship Id="rId312" Type="http://schemas.openxmlformats.org/officeDocument/2006/relationships/hyperlink" Target="https://community.secop.gov.co/Public/Tendering/ContractNoticePhases/View?PPI=CO1.PPI.7427942&amp;isFromPublicArea=True&amp;isModal=False" TargetMode="External"/><Relationship Id="rId333" Type="http://schemas.openxmlformats.org/officeDocument/2006/relationships/hyperlink" Target="https://community.secop.gov.co/Public/Tendering/ContractNoticePhases/View?PPI=CO1.PPI.8515542&amp;isFromPublicArea=True&amp;isModal=False" TargetMode="External"/><Relationship Id="rId354" Type="http://schemas.openxmlformats.org/officeDocument/2006/relationships/hyperlink" Target="https://community.secop.gov.co/Public/Tendering/ContractNoticePhases/View?PPI=CO1.PPI.7233314&amp;isFromPublicArea=True&amp;isModal=False" TargetMode="External"/><Relationship Id="rId51" Type="http://schemas.openxmlformats.org/officeDocument/2006/relationships/hyperlink" Target="https://community.secop.gov.co/Public/Tendering/ContractNoticePhases/View?PPI=CO1.PPI.5658895&amp;isFromPublicArea=True&amp;isModal=False" TargetMode="External"/><Relationship Id="rId72" Type="http://schemas.openxmlformats.org/officeDocument/2006/relationships/hyperlink" Target="https://community.secop.gov.co/Public/Tendering/ContractNoticePhases/View?PPI=CO1.PPI.5747275&amp;isFromPublicArea=True&amp;isModal=False" TargetMode="External"/><Relationship Id="rId93" Type="http://schemas.openxmlformats.org/officeDocument/2006/relationships/hyperlink" Target="https://community.secop.gov.co/Public/Tendering/ContractNoticePhases/View?PPI=CO1.PPI.5814145&amp;isFromPublicArea=True&amp;isModal=False" TargetMode="External"/><Relationship Id="rId189" Type="http://schemas.openxmlformats.org/officeDocument/2006/relationships/hyperlink" Target="https://www.colombiacompra.gov.co/tienda-virtual-del-estado-colombiano/ordenes-compra/45490" TargetMode="External"/><Relationship Id="rId3" Type="http://schemas.openxmlformats.org/officeDocument/2006/relationships/hyperlink" Target="https://community.secop.gov.co/Public/Tendering/ContractNoticePhases/View?PPI=CO1.PPI.5326056&amp;isFromPublicArea=True&amp;isModal=False" TargetMode="External"/><Relationship Id="rId214" Type="http://schemas.openxmlformats.org/officeDocument/2006/relationships/hyperlink" Target="https://www.colombiacompra.gov.co/tienda-virtual-del-estado-colombiano/ordenes-compra/45948" TargetMode="External"/><Relationship Id="rId235" Type="http://schemas.openxmlformats.org/officeDocument/2006/relationships/hyperlink" Target="https://community.secop.gov.co/Public/Tendering/ContractNoticePhases/View?PPI=CO1.PPI.6401255&amp;isFromPublicArea=True&amp;isModal=False" TargetMode="External"/><Relationship Id="rId256" Type="http://schemas.openxmlformats.org/officeDocument/2006/relationships/hyperlink" Target="https://community.secop.gov.co/Public/Tendering/ContractNoticePhases/View?PPI=CO1.PPI.7069990&amp;isFromPublicArea=True&amp;isModal=False" TargetMode="External"/><Relationship Id="rId277" Type="http://schemas.openxmlformats.org/officeDocument/2006/relationships/hyperlink" Target="https://community.secop.gov.co/Public/Tendering/ContractNoticePhases/View?PPI=CO1.PPI.8432739&amp;isFromPublicArea=True&amp;isModal=False" TargetMode="External"/><Relationship Id="rId298" Type="http://schemas.openxmlformats.org/officeDocument/2006/relationships/hyperlink" Target="https://community.secop.gov.co/Public/Tendering/ContractNoticePhases/View?PPI=CO1.PPI.6889707&amp;isFromPublicArea=True&amp;isModal=False" TargetMode="External"/><Relationship Id="rId116" Type="http://schemas.openxmlformats.org/officeDocument/2006/relationships/hyperlink" Target="https://community.secop.gov.co/Public/Tendering/ContractNoticePhases/View?PPI=CO1.PPI.5841095&amp;isFromPublicArea=True&amp;isModal=False" TargetMode="External"/><Relationship Id="rId137" Type="http://schemas.openxmlformats.org/officeDocument/2006/relationships/hyperlink" Target="https://community.secop.gov.co/Public/Tendering/ContractNoticePhases/View?PPI=CO1.PPI.5867311&amp;isFromPublicArea=True&amp;isModal=False" TargetMode="External"/><Relationship Id="rId158" Type="http://schemas.openxmlformats.org/officeDocument/2006/relationships/hyperlink" Target="https://community.secop.gov.co/Public/Tendering/ContractNoticePhases/View?PPI=CO1.PPI.5900038&amp;isFromPublicArea=True&amp;isModal=False" TargetMode="External"/><Relationship Id="rId302" Type="http://schemas.openxmlformats.org/officeDocument/2006/relationships/hyperlink" Target="https://community.secop.gov.co/Public/Tendering/ContractNoticePhases/View?PPI=CO1.PPI.7122209&amp;isFromPublicArea=True&amp;isModal=False" TargetMode="External"/><Relationship Id="rId323" Type="http://schemas.openxmlformats.org/officeDocument/2006/relationships/hyperlink" Target="https://community.secop.gov.co/Public/Tendering/ContractNoticePhases/View?PPI=CO1.PPI.7781382&amp;isFromPublicArea=True&amp;isModal=False" TargetMode="External"/><Relationship Id="rId344" Type="http://schemas.openxmlformats.org/officeDocument/2006/relationships/hyperlink" Target="https://community.secop.gov.co/Public/Tendering/ContractNoticePhases/View?PPI=CO1.PPI.6067625&amp;isFromPublicArea=True&amp;isModal=False" TargetMode="External"/><Relationship Id="rId20" Type="http://schemas.openxmlformats.org/officeDocument/2006/relationships/hyperlink" Target="https://community.secop.gov.co/Public/Tendering/ContractNoticePhases/View?PPI=CO1.PPI.5459418&amp;isFromPublicArea=True&amp;isModal=False" TargetMode="External"/><Relationship Id="rId41" Type="http://schemas.openxmlformats.org/officeDocument/2006/relationships/hyperlink" Target="https://community.secop.gov.co/Public/Tendering/ContractNoticePhases/View?PPI=CO1.PPI.5583176&amp;isFromPublicArea=True&amp;isModal=False" TargetMode="External"/><Relationship Id="rId62" Type="http://schemas.openxmlformats.org/officeDocument/2006/relationships/hyperlink" Target="https://community.secop.gov.co/Public/Tendering/ContractNoticePhases/View?PPI=CO1.PPI.5717666&amp;isFromPublicArea=True&amp;isModal=False" TargetMode="External"/><Relationship Id="rId83" Type="http://schemas.openxmlformats.org/officeDocument/2006/relationships/hyperlink" Target="https://community.secop.gov.co/Public/Tendering/ContractNoticePhases/View?PPI=CO1.PPI.5766898&amp;isFromPublicArea=True&amp;isModal=False" TargetMode="External"/><Relationship Id="rId179" Type="http://schemas.openxmlformats.org/officeDocument/2006/relationships/hyperlink" Target="https://community.secop.gov.co/Public/Tendering/ContractNoticePhases/View?PPI=CO1.PPI.6858982&amp;isFromPublicArea=True&amp;isModal=False" TargetMode="External"/><Relationship Id="rId190" Type="http://schemas.openxmlformats.org/officeDocument/2006/relationships/hyperlink" Target="https://www.colombiacompra.gov.co/tienda-virtual-del-estado-colombiano/ordenes-compra/45490" TargetMode="External"/><Relationship Id="rId204" Type="http://schemas.openxmlformats.org/officeDocument/2006/relationships/hyperlink" Target="https://www.colombiacompra.gov.co/tienda-virtual-del-estado-colombiano/ordenes-compra/46216" TargetMode="External"/><Relationship Id="rId225" Type="http://schemas.openxmlformats.org/officeDocument/2006/relationships/hyperlink" Target="https://community.secop.gov.co/Public/Tendering/ContractNoticePhases/View?PPI=CO1.PPI.6021243&amp;isFromPublicArea=True&amp;isModal=False" TargetMode="External"/><Relationship Id="rId246" Type="http://schemas.openxmlformats.org/officeDocument/2006/relationships/hyperlink" Target="https://community.secop.gov.co/Public/Tendering/ContractNoticePhases/View?PPI=CO1.PPI.6655195&amp;isFromPublicArea=True&amp;isModal=False" TargetMode="External"/><Relationship Id="rId267" Type="http://schemas.openxmlformats.org/officeDocument/2006/relationships/hyperlink" Target="https://community.secop.gov.co/Public/Tendering/ContractNoticePhases/View?PPI=CO1.PPI.7637167&amp;isFromPublicArea=True&amp;isModal=False" TargetMode="External"/><Relationship Id="rId288" Type="http://schemas.openxmlformats.org/officeDocument/2006/relationships/hyperlink" Target="https://community.secop.gov.co/Public/Tendering/ContractNoticePhases/View?PPI=CO1.PPI.6351939&amp;isFromPublicArea=True&amp;isModal=False" TargetMode="External"/><Relationship Id="rId106" Type="http://schemas.openxmlformats.org/officeDocument/2006/relationships/hyperlink" Target="https://community.secop.gov.co/Public/Tendering/ContractNoticePhases/View?PPI=CO1.PPI.5824620&amp;isFromPublicArea=True&amp;isModal=False" TargetMode="External"/><Relationship Id="rId127" Type="http://schemas.openxmlformats.org/officeDocument/2006/relationships/hyperlink" Target="https://community.secop.gov.co/Public/Tendering/ContractNoticePhases/View?PPI=CO1.PPI.5863770&amp;isFromPublicArea=True&amp;isModal=False" TargetMode="External"/><Relationship Id="rId313" Type="http://schemas.openxmlformats.org/officeDocument/2006/relationships/hyperlink" Target="https://community.secop.gov.co/Public/Tendering/ContractNoticePhases/View?PPI=CO1.PPI.7464754&amp;isFromPublicArea=True&amp;isModal=False" TargetMode="External"/><Relationship Id="rId10" Type="http://schemas.openxmlformats.org/officeDocument/2006/relationships/hyperlink" Target="https://community.secop.gov.co/Public/Tendering/ContractNoticePhases/View?PPI=CO1.PPI.5408434&amp;isFromPublicArea=True&amp;isModal=False" TargetMode="External"/><Relationship Id="rId31" Type="http://schemas.openxmlformats.org/officeDocument/2006/relationships/hyperlink" Target="https://community.secop.gov.co/Public/Tendering/ContractNoticePhases/View?PPI=CO1.PPI.5545298&amp;isFromPublicArea=True&amp;isModal=False" TargetMode="External"/><Relationship Id="rId52" Type="http://schemas.openxmlformats.org/officeDocument/2006/relationships/hyperlink" Target="https://community.secop.gov.co/Public/Tendering/ContractNoticePhases/View?PPI=CO1.PPI.5658895&amp;isFromPublicArea=True&amp;isModal=False" TargetMode="External"/><Relationship Id="rId73" Type="http://schemas.openxmlformats.org/officeDocument/2006/relationships/hyperlink" Target="https://community.secop.gov.co/Public/Tendering/ContractNoticePhases/View?PPI=CO1.PPI.5762230&amp;isFromPublicArea=True&amp;isModal=False" TargetMode="External"/><Relationship Id="rId94" Type="http://schemas.openxmlformats.org/officeDocument/2006/relationships/hyperlink" Target="https://community.secop.gov.co/Public/Tendering/ContractNoticePhases/View?PPI=CO1.PPI.5814145&amp;isFromPublicArea=True&amp;isModal=False" TargetMode="External"/><Relationship Id="rId148" Type="http://schemas.openxmlformats.org/officeDocument/2006/relationships/hyperlink" Target="https://community.secop.gov.co/Public/Tendering/ContractNoticePhases/View?PPI=CO1.PPI.5891376&amp;isFromPublicArea=True&amp;isModal=False" TargetMode="External"/><Relationship Id="rId169" Type="http://schemas.openxmlformats.org/officeDocument/2006/relationships/hyperlink" Target="https://community.secop.gov.co/Public/Tendering/ContractNoticePhases/View?PPI=CO1.PPI.6351546&amp;isFromPublicArea=True&amp;isModal=False" TargetMode="External"/><Relationship Id="rId334" Type="http://schemas.openxmlformats.org/officeDocument/2006/relationships/hyperlink" Target="https://community.secop.gov.co/Public/Tendering/ContractNoticePhases/View?PPI=CO1.PPI.8515542&amp;isFromPublicArea=True&amp;isModal=False" TargetMode="External"/><Relationship Id="rId355" Type="http://schemas.openxmlformats.org/officeDocument/2006/relationships/hyperlink" Target="https://community.secop.gov.co/Public/Tendering/ContractNoticePhases/View?PPI=CO1.PPI.7674447&amp;isFromPublicArea=True&amp;isModal=False" TargetMode="External"/><Relationship Id="rId4" Type="http://schemas.openxmlformats.org/officeDocument/2006/relationships/hyperlink" Target="https://community.secop.gov.co/Public/Tendering/ContractNoticePhases/View?PPI=CO1.PPI.5326056&amp;isFromPublicArea=True&amp;isModal=False" TargetMode="External"/><Relationship Id="rId180" Type="http://schemas.openxmlformats.org/officeDocument/2006/relationships/hyperlink" Target="https://community.secop.gov.co/Public/Tendering/ContractNoticePhases/View?PPI=CO1.PPI.6858982&amp;isFromPublicArea=True&amp;isModal=False" TargetMode="External"/><Relationship Id="rId215" Type="http://schemas.openxmlformats.org/officeDocument/2006/relationships/hyperlink" Target="https://www.colombiacompra.gov.co/tienda-virtual-del-estado-colombiano/ordenes-compra/53461" TargetMode="External"/><Relationship Id="rId236" Type="http://schemas.openxmlformats.org/officeDocument/2006/relationships/hyperlink" Target="https://community.secop.gov.co/Public/Tendering/ContractNoticePhases/View?PPI=CO1.PPI.6401255&amp;isFromPublicArea=True&amp;isModal=False" TargetMode="External"/><Relationship Id="rId257" Type="http://schemas.openxmlformats.org/officeDocument/2006/relationships/hyperlink" Target="https://community.secop.gov.co/Public/Tendering/ContractNoticePhases/View?PPI=CO1.PPI.7252305&amp;isFromPublicArea=True&amp;isModal=False" TargetMode="External"/><Relationship Id="rId278" Type="http://schemas.openxmlformats.org/officeDocument/2006/relationships/hyperlink" Target="https://community.secop.gov.co/Public/Tendering/ContractNoticePhases/View?PPI=CO1.PPI.8432739&amp;isFromPublicArea=True&amp;isModal=False" TargetMode="External"/><Relationship Id="rId303" Type="http://schemas.openxmlformats.org/officeDocument/2006/relationships/hyperlink" Target="https://community.secop.gov.co/Public/Tendering/ContractNoticePhases/View?PPI=CO1.PPI.7138717&amp;isFromPublicArea=True&amp;isModal=False" TargetMode="External"/><Relationship Id="rId42" Type="http://schemas.openxmlformats.org/officeDocument/2006/relationships/hyperlink" Target="https://community.secop.gov.co/Public/Tendering/ContractNoticePhases/View?PPI=CO1.PPI.5583176&amp;isFromPublicArea=True&amp;isModal=False" TargetMode="External"/><Relationship Id="rId84" Type="http://schemas.openxmlformats.org/officeDocument/2006/relationships/hyperlink" Target="https://community.secop.gov.co/Public/Tendering/ContractNoticePhases/View?PPI=CO1.PPI.5766898&amp;isFromPublicArea=True&amp;isModal=False" TargetMode="External"/><Relationship Id="rId138" Type="http://schemas.openxmlformats.org/officeDocument/2006/relationships/hyperlink" Target="https://community.secop.gov.co/Public/Tendering/ContractNoticePhases/View?PPI=CO1.PPI.5867311&amp;isFromPublicArea=True&amp;isModal=False" TargetMode="External"/><Relationship Id="rId345" Type="http://schemas.openxmlformats.org/officeDocument/2006/relationships/hyperlink" Target="https://community.secop.gov.co/Public/Tendering/ContractNoticePhases/View?PPI=CO1.PPI.6169140&amp;isFromPublicArea=True&amp;isModal=False" TargetMode="External"/><Relationship Id="rId191" Type="http://schemas.openxmlformats.org/officeDocument/2006/relationships/hyperlink" Target="https://www.colombiacompra.gov.co/tienda-virtual-del-estado-colombiano/ordenes-compra/45504" TargetMode="External"/><Relationship Id="rId205" Type="http://schemas.openxmlformats.org/officeDocument/2006/relationships/hyperlink" Target="https://www.colombiacompra.gov.co/tienda-virtual-del-estado-colombiano/ordenes-compra/46213" TargetMode="External"/><Relationship Id="rId247" Type="http://schemas.openxmlformats.org/officeDocument/2006/relationships/hyperlink" Target="https://community.secop.gov.co/Public/Tendering/ContractNoticePhases/View?PPI=CO1.PPI.6853154&amp;isFromPublicArea=True&amp;isModal=False" TargetMode="External"/><Relationship Id="rId107" Type="http://schemas.openxmlformats.org/officeDocument/2006/relationships/hyperlink" Target="https://community.secop.gov.co/Public/Tendering/ContractNoticePhases/View?PPI=CO1.PPI.5837819&amp;isFromPublicArea=True&amp;isModal=False" TargetMode="External"/><Relationship Id="rId289" Type="http://schemas.openxmlformats.org/officeDocument/2006/relationships/hyperlink" Target="https://community.secop.gov.co/Public/Tendering/ContractNoticePhases/View?PPI=CO1.PPI.6405098&amp;isFromPublicArea=True&amp;isModal=False" TargetMode="External"/><Relationship Id="rId11" Type="http://schemas.openxmlformats.org/officeDocument/2006/relationships/hyperlink" Target="https://community.secop.gov.co/Public/Tendering/ContractNoticePhases/View?PPI=CO1.PPI.5410919&amp;isFromPublicArea=True&amp;isModal=False" TargetMode="External"/><Relationship Id="rId53" Type="http://schemas.openxmlformats.org/officeDocument/2006/relationships/hyperlink" Target="https://community.secop.gov.co/Public/Tendering/ContractNoticePhases/View?PPI=CO1.PPI.5681286&amp;isFromPublicArea=True&amp;isModal=False" TargetMode="External"/><Relationship Id="rId149" Type="http://schemas.openxmlformats.org/officeDocument/2006/relationships/hyperlink" Target="https://community.secop.gov.co/Public/Tendering/ContractNoticePhases/View?PPI=CO1.PPI.5893461&amp;isFromPublicArea=True&amp;isModal=False" TargetMode="External"/><Relationship Id="rId314" Type="http://schemas.openxmlformats.org/officeDocument/2006/relationships/hyperlink" Target="https://community.secop.gov.co/Public/Tendering/ContractNoticePhases/View?PPI=CO1.PPI.7464754&amp;isFromPublicArea=True&amp;isModal=False" TargetMode="External"/><Relationship Id="rId356" Type="http://schemas.openxmlformats.org/officeDocument/2006/relationships/hyperlink" Target="https://community.secop.gov.co/Public/Tendering/ContractNoticePhases/View?PPI=CO1.PPI.7674447&amp;isFromPublicArea=True&amp;isModal=False" TargetMode="External"/><Relationship Id="rId95" Type="http://schemas.openxmlformats.org/officeDocument/2006/relationships/hyperlink" Target="https://community.secop.gov.co/Public/Tendering/ContractNoticePhases/View?PPI=CO1.PPI.5814146&amp;isFromPublicArea=True&amp;isModal=False" TargetMode="External"/><Relationship Id="rId160" Type="http://schemas.openxmlformats.org/officeDocument/2006/relationships/hyperlink" Target="https://community.secop.gov.co/Public/Tendering/ContractNoticePhases/View?PPI=CO1.PPI.5918214&amp;isFromPublicArea=True&amp;isModal=False" TargetMode="External"/><Relationship Id="rId216" Type="http://schemas.openxmlformats.org/officeDocument/2006/relationships/hyperlink" Target="https://www.colombiacompra.gov.co/tienda-virtual-del-estado-colombiano/ordenes-compra/53461" TargetMode="External"/><Relationship Id="rId258" Type="http://schemas.openxmlformats.org/officeDocument/2006/relationships/hyperlink" Target="https://community.secop.gov.co/Public/Tendering/ContractNoticePhases/View?PPI=CO1.PPI.7252305&amp;isFromPublicArea=True&amp;isModal=False" TargetMode="External"/><Relationship Id="rId22" Type="http://schemas.openxmlformats.org/officeDocument/2006/relationships/hyperlink" Target="https://community.secop.gov.co/Public/Tendering/ContractNoticePhases/View?PPI=CO1.PPI.5490613&amp;isFromPublicArea=True&amp;isModal=False" TargetMode="External"/><Relationship Id="rId64" Type="http://schemas.openxmlformats.org/officeDocument/2006/relationships/hyperlink" Target="https://community.secop.gov.co/Public/Tendering/ContractNoticePhases/View?PPI=CO1.PPI.5717692&amp;isFromPublicArea=True&amp;isModal=False" TargetMode="External"/><Relationship Id="rId118" Type="http://schemas.openxmlformats.org/officeDocument/2006/relationships/hyperlink" Target="https://community.secop.gov.co/Public/Tendering/ContractNoticePhases/View?PPI=CO1.PPI.5841713&amp;isFromPublicArea=True&amp;isModal=False" TargetMode="External"/><Relationship Id="rId325" Type="http://schemas.openxmlformats.org/officeDocument/2006/relationships/hyperlink" Target="https://community.secop.gov.co/Public/Tendering/ContractNoticePhases/View?PPI=CO1.PPI.8300521&amp;isFromPublicArea=True&amp;isModal=False" TargetMode="External"/><Relationship Id="rId171" Type="http://schemas.openxmlformats.org/officeDocument/2006/relationships/hyperlink" Target="https://community.secop.gov.co/Public/Tendering/ContractNoticePhases/View?PPI=CO1.PPI.6531664&amp;isFromPublicArea=True&amp;isModal=False" TargetMode="External"/><Relationship Id="rId227" Type="http://schemas.openxmlformats.org/officeDocument/2006/relationships/hyperlink" Target="https://community.secop.gov.co/Public/Tendering/ContractNoticePhases/View?PPI=CO1.PPI.6021243&amp;isFromPublicArea=True&amp;isModal=False" TargetMode="External"/><Relationship Id="rId269" Type="http://schemas.openxmlformats.org/officeDocument/2006/relationships/hyperlink" Target="https://community.secop.gov.co/Public/Tendering/ContractNoticePhases/View?PPI=CO1.PPI.7673179&amp;isFromPublicArea=True&amp;isModal=False" TargetMode="External"/><Relationship Id="rId33" Type="http://schemas.openxmlformats.org/officeDocument/2006/relationships/hyperlink" Target="https://community.secop.gov.co/Public/Tendering/ContractNoticePhases/View?PPI=CO1.PPI.5553008&amp;isFromPublicArea=True&amp;isModal=False" TargetMode="External"/><Relationship Id="rId129" Type="http://schemas.openxmlformats.org/officeDocument/2006/relationships/hyperlink" Target="https://community.secop.gov.co/Public/Tendering/ContractNoticePhases/View?PPI=CO1.PPI.5863667&amp;isFromPublicArea=True&amp;isModal=False" TargetMode="External"/><Relationship Id="rId280" Type="http://schemas.openxmlformats.org/officeDocument/2006/relationships/hyperlink" Target="https://community.secop.gov.co/Public/Tendering/ContractNoticePhases/View?PPI=CO1.PPI.7993516&amp;isFromPublicArea=True&amp;isModal=False" TargetMode="External"/><Relationship Id="rId336" Type="http://schemas.openxmlformats.org/officeDocument/2006/relationships/hyperlink" Target="https://community.secop.gov.co/Public/Tendering/ContractNoticePhases/View?PPI=CO1.PPI.8498383&amp;isFromPublicArea=True&amp;isModal=False" TargetMode="External"/><Relationship Id="rId75" Type="http://schemas.openxmlformats.org/officeDocument/2006/relationships/hyperlink" Target="https://community.secop.gov.co/Public/Tendering/ContractNoticePhases/View?PPI=CO1.PPI.5747232&amp;isFromPublicArea=True&amp;isModal=False" TargetMode="External"/><Relationship Id="rId140" Type="http://schemas.openxmlformats.org/officeDocument/2006/relationships/hyperlink" Target="https://community.secop.gov.co/Public/Tendering/ContractNoticePhases/View?PPI=CO1.PPI.5868925&amp;isFromPublicArea=True&amp;isModal=False" TargetMode="External"/><Relationship Id="rId182" Type="http://schemas.openxmlformats.org/officeDocument/2006/relationships/hyperlink" Target="https://community.secop.gov.co/Public/Tendering/ContractNoticePhases/View?PPI=CO1.PPI.5608130&amp;isFromPublicArea=True&amp;isModal=False" TargetMode="External"/><Relationship Id="rId6" Type="http://schemas.openxmlformats.org/officeDocument/2006/relationships/hyperlink" Target="https://community.secop.gov.co/Public/Tendering/ContractNoticePhases/View?PPI=CO1.PPI.5404192&amp;isFromPublicArea=True&amp;isModal=False" TargetMode="External"/><Relationship Id="rId238" Type="http://schemas.openxmlformats.org/officeDocument/2006/relationships/hyperlink" Target="https://community.secop.gov.co/Public/Tendering/ContractNoticePhases/View?PPI=CO1.PPI.6407257&amp;isFromPublicArea=True&amp;isModal=False" TargetMode="External"/><Relationship Id="rId291" Type="http://schemas.openxmlformats.org/officeDocument/2006/relationships/hyperlink" Target="https://community.secop.gov.co/Public/Tendering/ContractNoticePhases/View?PPI=CO1.PPI.6382680&amp;isFromPublicArea=True&amp;isModal=False" TargetMode="External"/><Relationship Id="rId305" Type="http://schemas.openxmlformats.org/officeDocument/2006/relationships/hyperlink" Target="https://community.secop.gov.co/Public/Tendering/ContractNoticePhases/View?PPI=CO1.PPI.8498383&amp;isFromPublicArea=True&amp;isModal=False" TargetMode="External"/><Relationship Id="rId347" Type="http://schemas.openxmlformats.org/officeDocument/2006/relationships/hyperlink" Target="https://community.secop.gov.co/Public/Tendering/ContractNoticePhases/View?PPI=CO1.PPI.6460058&amp;isFromPublicArea=True&amp;isModal=False" TargetMode="External"/><Relationship Id="rId44" Type="http://schemas.openxmlformats.org/officeDocument/2006/relationships/hyperlink" Target="https://community.secop.gov.co/Public/Tendering/ContractNoticePhases/View?PPI=CO1.PPI.5659403&amp;isFromPublicArea=True&amp;isModal=False" TargetMode="External"/><Relationship Id="rId86" Type="http://schemas.openxmlformats.org/officeDocument/2006/relationships/hyperlink" Target="https://community.secop.gov.co/Public/Tendering/ContractNoticePhases/View?PPI=CO1.PPI.5811207&amp;isFromPublicArea=True&amp;isModal=False" TargetMode="External"/><Relationship Id="rId151" Type="http://schemas.openxmlformats.org/officeDocument/2006/relationships/hyperlink" Target="https://community.secop.gov.co/Public/Tendering/ContractNoticePhases/View?PPI=CO1.PPI.5894353&amp;isFromPublicArea=True&amp;isModal=False" TargetMode="External"/><Relationship Id="rId193" Type="http://schemas.openxmlformats.org/officeDocument/2006/relationships/hyperlink" Target="https://www.colombiacompra.gov.co/tienda-virtual-del-estado-colombiano/ordenes-compra/45513" TargetMode="External"/><Relationship Id="rId207" Type="http://schemas.openxmlformats.org/officeDocument/2006/relationships/hyperlink" Target="https://www.colombiacompra.gov.co/tienda-virtual-del-estado-colombiano/ordenes-compra/46215" TargetMode="External"/><Relationship Id="rId249" Type="http://schemas.openxmlformats.org/officeDocument/2006/relationships/hyperlink" Target="https://community.secop.gov.co/Public/Tendering/ContractNoticePhases/View?PPI=CO1.PPI.6890130&amp;isFromPublicArea=True&amp;isModal=False" TargetMode="External"/><Relationship Id="rId13" Type="http://schemas.openxmlformats.org/officeDocument/2006/relationships/hyperlink" Target="https://community.secop.gov.co/Public/Tendering/ContractNoticePhases/View?PPI=CO1.PPI.5430318&amp;isFromPublicArea=True&amp;isModal=False" TargetMode="External"/><Relationship Id="rId109" Type="http://schemas.openxmlformats.org/officeDocument/2006/relationships/hyperlink" Target="https://community.secop.gov.co/Public/Tendering/ContractNoticePhases/View?PPI=CO1.PPI.5838905&amp;isFromPublicArea=True&amp;isModal=False" TargetMode="External"/><Relationship Id="rId260" Type="http://schemas.openxmlformats.org/officeDocument/2006/relationships/hyperlink" Target="https://community.secop.gov.co/Public/Tendering/ContractNoticePhases/View?PPI=CO1.PPI.7292846&amp;isFromPublicArea=True&amp;isModal=False" TargetMode="External"/><Relationship Id="rId316" Type="http://schemas.openxmlformats.org/officeDocument/2006/relationships/hyperlink" Target="https://community.secop.gov.co/Public/Tendering/ContractNoticePhases/View?PPI=CO1.PPI.7491103&amp;isFromPublicArea=True&amp;isModal=False" TargetMode="External"/><Relationship Id="rId55" Type="http://schemas.openxmlformats.org/officeDocument/2006/relationships/hyperlink" Target="https://community.secop.gov.co/Public/Tendering/ContractNoticePhases/View?PPI=CO1.PPI.5709514&amp;isFromPublicArea=True&amp;isModal=False" TargetMode="External"/><Relationship Id="rId97" Type="http://schemas.openxmlformats.org/officeDocument/2006/relationships/hyperlink" Target="https://community.secop.gov.co/Public/Tendering/ContractNoticePhases/View?PPI=CO1.PPI.5814147&amp;isFromPublicArea=True&amp;isModal=False" TargetMode="External"/><Relationship Id="rId120" Type="http://schemas.openxmlformats.org/officeDocument/2006/relationships/hyperlink" Target="https://community.secop.gov.co/Public/Tendering/ContractNoticePhases/View?PPI=CO1.PPI.5841594&amp;isFromPublicArea=True&amp;isModal=False" TargetMode="External"/><Relationship Id="rId358" Type="http://schemas.openxmlformats.org/officeDocument/2006/relationships/hyperlink" Target="https://community.secop.gov.co/Public/Tendering/ContractNoticePhases/View?PPI=CO1.PPI.8523001&amp;isFromPublicArea=True&amp;isModal=False" TargetMode="External"/><Relationship Id="rId162" Type="http://schemas.openxmlformats.org/officeDocument/2006/relationships/hyperlink" Target="https://community.secop.gov.co/Public/Tendering/ContractNoticePhases/View?PPI=CO1.PPI.5922080&amp;isFromPublicArea=True&amp;isModal=False" TargetMode="External"/><Relationship Id="rId218" Type="http://schemas.openxmlformats.org/officeDocument/2006/relationships/hyperlink" Target="https://www.colombiacompra.gov.co/tienda-virtual-del-estado-colombiano/ordenes-compra/53572" TargetMode="External"/><Relationship Id="rId271" Type="http://schemas.openxmlformats.org/officeDocument/2006/relationships/hyperlink" Target="https://community.secop.gov.co/Public/Tendering/ContractNoticePhases/View?PPI=CO1.PPI.7747444&amp;isFromPublicArea=True&amp;isModal=False" TargetMode="External"/><Relationship Id="rId24" Type="http://schemas.openxmlformats.org/officeDocument/2006/relationships/hyperlink" Target="https://community.secop.gov.co/Public/Tendering/ContractNoticePhases/View?PPI=CO1.PPI.5491769&amp;isFromPublicArea=True&amp;isModal=False" TargetMode="External"/><Relationship Id="rId66" Type="http://schemas.openxmlformats.org/officeDocument/2006/relationships/hyperlink" Target="https://community.secop.gov.co/Public/Tendering/ContractNoticePhases/View?PPI=CO1.PPI.5744080&amp;isFromPublicArea=True&amp;isModal=False" TargetMode="External"/><Relationship Id="rId131" Type="http://schemas.openxmlformats.org/officeDocument/2006/relationships/hyperlink" Target="https://community.secop.gov.co/Public/Tendering/ContractNoticePhases/View?PPI=CO1.PPI.5865555&amp;isFromPublicArea=True&amp;isModal=False" TargetMode="External"/><Relationship Id="rId327" Type="http://schemas.openxmlformats.org/officeDocument/2006/relationships/hyperlink" Target="https://community.secop.gov.co/Public/Tendering/ContractNoticePhases/View?PPI=CO1.PPI.8276124&amp;isFromPublicArea=True&amp;isModal=False" TargetMode="External"/><Relationship Id="rId173" Type="http://schemas.openxmlformats.org/officeDocument/2006/relationships/hyperlink" Target="https://community.secop.gov.co/Public/Tendering/ContractNoticePhases/View?PPI=CO1.PPI.6532990&amp;isFromPublicArea=True&amp;isModal=False" TargetMode="External"/><Relationship Id="rId229" Type="http://schemas.openxmlformats.org/officeDocument/2006/relationships/hyperlink" Target="https://community.secop.gov.co/Public/Tendering/ContractNoticePhases/View?PPI=CO1.PPI.6025277&amp;isFromPublicArea=True&amp;isModal=False" TargetMode="External"/><Relationship Id="rId240" Type="http://schemas.openxmlformats.org/officeDocument/2006/relationships/hyperlink" Target="https://community.secop.gov.co/Public/Tendering/ContractNoticePhases/View?PPI=CO1.PPI.6585279&amp;isFromPublicArea=True&amp;isModal=False" TargetMode="External"/><Relationship Id="rId35" Type="http://schemas.openxmlformats.org/officeDocument/2006/relationships/hyperlink" Target="https://community.secop.gov.co/Public/Tendering/ContractNoticePhases/View?PPI=CO1.PPI.5580546&amp;isFromPublicArea=True&amp;isModal=False" TargetMode="External"/><Relationship Id="rId77" Type="http://schemas.openxmlformats.org/officeDocument/2006/relationships/hyperlink" Target="https://community.secop.gov.co/Public/Tendering/ContractNoticePhases/View?PPI=CO1.PPI.5744057&amp;isFromPublicArea=True&amp;isModal=False" TargetMode="External"/><Relationship Id="rId100" Type="http://schemas.openxmlformats.org/officeDocument/2006/relationships/hyperlink" Target="https://community.secop.gov.co/Public/Tendering/ContractNoticePhases/View?PPI=CO1.PPI.5817043&amp;isFromPublicArea=True&amp;isModal=False" TargetMode="External"/><Relationship Id="rId282" Type="http://schemas.openxmlformats.org/officeDocument/2006/relationships/hyperlink" Target="https://community.secop.gov.co/Public/Tendering/ContractNoticePhases/View?PPI=CO1.PPI.8669192&amp;isFromPublicArea=True&amp;isModal=False" TargetMode="External"/><Relationship Id="rId338" Type="http://schemas.openxmlformats.org/officeDocument/2006/relationships/hyperlink" Target="https://community.secop.gov.co/Public/Tendering/ContractNoticePhases/View?PPI=CO1.PPI.8661028&amp;isFromPublicArea=True&amp;isModal=False" TargetMode="External"/><Relationship Id="rId8" Type="http://schemas.openxmlformats.org/officeDocument/2006/relationships/hyperlink" Target="https://community.secop.gov.co/Public/Tendering/ContractNoticePhases/View?PPI=CO1.PPI.5407775&amp;isFromPublicArea=True&amp;isModal=False" TargetMode="External"/><Relationship Id="rId142" Type="http://schemas.openxmlformats.org/officeDocument/2006/relationships/hyperlink" Target="https://community.secop.gov.co/Public/Tendering/ContractNoticePhases/View?PPI=CO1.PPI.5869775&amp;isFromPublicArea=True&amp;isModal=False" TargetMode="External"/><Relationship Id="rId184" Type="http://schemas.openxmlformats.org/officeDocument/2006/relationships/hyperlink" Target="https://community.secop.gov.co/Public/Tendering/ContractNoticePhases/View?PPI=CO1.PPI.5610048&amp;isFromPublicArea=True&amp;isModal=False" TargetMode="External"/><Relationship Id="rId251" Type="http://schemas.openxmlformats.org/officeDocument/2006/relationships/hyperlink" Target="https://community.secop.gov.co/Public/Tendering/ContractNoticePhases/View?PPI=CO1.PPI.6912534&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652794&amp;isFromPublicArea=True&amp;isModal=False" TargetMode="External"/><Relationship Id="rId21" Type="http://schemas.openxmlformats.org/officeDocument/2006/relationships/hyperlink" Target="https://community.secop.gov.co/Public/Tendering/ContractNoticePhases/View?PPI=CO1.PPI.5303043&amp;isFromPublicArea=True&amp;isModal=False" TargetMode="External"/><Relationship Id="rId63" Type="http://schemas.openxmlformats.org/officeDocument/2006/relationships/hyperlink" Target="https://community.secop.gov.co/Public/Tendering/ContractNoticePhases/View?PPI=CO1.PPI.5407755&amp;isFromPublicArea=True&amp;isModal=False" TargetMode="External"/><Relationship Id="rId159" Type="http://schemas.openxmlformats.org/officeDocument/2006/relationships/hyperlink" Target="https://community.secop.gov.co/Public/Tendering/ContractNoticePhases/View?PPI=CO1.PPI.6381494&amp;isFromPublicArea=True&amp;isModal=False" TargetMode="External"/><Relationship Id="rId170" Type="http://schemas.openxmlformats.org/officeDocument/2006/relationships/hyperlink" Target="https://community.secop.gov.co/Public/Tendering/ContractNoticePhases/View?PPI=CO1.PPI.6627553&amp;isFromPublicArea=True&amp;isModal=False" TargetMode="External"/><Relationship Id="rId226" Type="http://schemas.openxmlformats.org/officeDocument/2006/relationships/hyperlink" Target="https://www.colombiacompra.gov.co/tienda-virtual-del-estado-colombiano/ordenes-compra/45474" TargetMode="External"/><Relationship Id="rId268" Type="http://schemas.openxmlformats.org/officeDocument/2006/relationships/hyperlink" Target="https://community.secop.gov.co/Public/Tendering/ContractNoticePhases/View?PPI=CO1.PPI.11235248&amp;isFromPublicArea=True&amp;isModal=False" TargetMode="External"/><Relationship Id="rId32" Type="http://schemas.openxmlformats.org/officeDocument/2006/relationships/hyperlink" Target="https://community.secop.gov.co/Public/Tendering/ContractNoticePhases/View?PPI=CO1.PPI.5323044&amp;isFromPublicArea=True&amp;isModal=False" TargetMode="External"/><Relationship Id="rId74" Type="http://schemas.openxmlformats.org/officeDocument/2006/relationships/hyperlink" Target="https://community.secop.gov.co/Public/Tendering/ContractNoticePhases/View?PPI=CO1.PPI.5433050&amp;isFromPublicArea=True&amp;isModal=False" TargetMode="External"/><Relationship Id="rId128" Type="http://schemas.openxmlformats.org/officeDocument/2006/relationships/hyperlink" Target="https://community.secop.gov.co/Public/Tendering/ContractNoticePhases/View?PPI=CO1.PPI.5688680&amp;isFromPublicArea=True&amp;isModal=False" TargetMode="External"/><Relationship Id="rId5" Type="http://schemas.openxmlformats.org/officeDocument/2006/relationships/hyperlink" Target="https://community.secop.gov.co/Public/Tendering/ContractNoticePhases/View?PPI=CO1.PPI.5262188&amp;isFromPublicArea=True&amp;isModal=False" TargetMode="External"/><Relationship Id="rId181" Type="http://schemas.openxmlformats.org/officeDocument/2006/relationships/hyperlink" Target="https://community.secop.gov.co/Public/Tendering/ContractNoticePhases/View?PPI=CO1.PPI.10417044&amp;isFromPublicArea=True&amp;isModal=False" TargetMode="External"/><Relationship Id="rId237" Type="http://schemas.openxmlformats.org/officeDocument/2006/relationships/hyperlink" Target="https://colombiacompra.coupahost.com/order_headers/56857" TargetMode="External"/><Relationship Id="rId279" Type="http://schemas.openxmlformats.org/officeDocument/2006/relationships/hyperlink" Target="https://community.secop.gov.co/Public/Tendering/ContractNoticePhases/View?PPI=CO1.PPI.8349879&amp;isFromPublicArea=True&amp;isModal=False" TargetMode="External"/><Relationship Id="rId43" Type="http://schemas.openxmlformats.org/officeDocument/2006/relationships/hyperlink" Target="https://community.secop.gov.co/Public/Tendering/ContractNoticePhases/View?PPI=CO1.PPI.5365445&amp;isFromPublicArea=True&amp;isModal=False" TargetMode="External"/><Relationship Id="rId139" Type="http://schemas.openxmlformats.org/officeDocument/2006/relationships/hyperlink" Target="https://community.secop.gov.co/Public/Tendering/ContractNoticePhases/View?PPI=CO1.PPI.5707231&amp;isFromPublicArea=True&amp;isModal=False" TargetMode="External"/><Relationship Id="rId85" Type="http://schemas.openxmlformats.org/officeDocument/2006/relationships/hyperlink" Target="https://community.secop.gov.co/Public/Tendering/ContractNoticePhases/View?PPI=CO1.PPI.5454312&amp;isFromPublicArea=True&amp;isModal=False" TargetMode="External"/><Relationship Id="rId150" Type="http://schemas.openxmlformats.org/officeDocument/2006/relationships/hyperlink" Target="https://community.secop.gov.co/Public/Tendering/ContractNoticePhases/View?PPI=CO1.PPI.5842551&amp;isFromPublicArea=True&amp;isModal=False" TargetMode="External"/><Relationship Id="rId171" Type="http://schemas.openxmlformats.org/officeDocument/2006/relationships/hyperlink" Target="https://community.secop.gov.co/Public/Tendering/ContractNoticePhases/View?PPI=CO1.PPI.6627553&amp;isFromPublicArea=True&amp;isModal=False" TargetMode="External"/><Relationship Id="rId192" Type="http://schemas.openxmlformats.org/officeDocument/2006/relationships/hyperlink" Target="https://community.secop.gov.co/Public/Tendering/ContractNoticePhases/View?PPI=CO1.PPI.10940737&amp;isFromPublicArea=True&amp;isModal=False" TargetMode="External"/><Relationship Id="rId206" Type="http://schemas.openxmlformats.org/officeDocument/2006/relationships/hyperlink" Target="https://community.secop.gov.co/Public/Tendering/ContractNoticePhases/View?PPI=CO1.PPI.11234595&amp;isFromPublicArea=True&amp;isModal=False" TargetMode="External"/><Relationship Id="rId227" Type="http://schemas.openxmlformats.org/officeDocument/2006/relationships/hyperlink" Target="https://www.colombiacompra.gov.co/tienda-virtual-del-estado-colombiano/ordenes-compra/45474" TargetMode="External"/><Relationship Id="rId248" Type="http://schemas.openxmlformats.org/officeDocument/2006/relationships/hyperlink" Target="https://community.secop.gov.co/Public/Tendering/ContractNoticePhases/View?PPI=CO1.PPI.6746181&amp;isFromPublicArea=True&amp;isModal=False" TargetMode="External"/><Relationship Id="rId269" Type="http://schemas.openxmlformats.org/officeDocument/2006/relationships/hyperlink" Target="https://community.secop.gov.co/Public/Tendering/ContractNoticePhases/View?PPI=CO1.PPI.10707458&amp;isFromPublicArea=True&amp;isModal=False" TargetMode="External"/><Relationship Id="rId12" Type="http://schemas.openxmlformats.org/officeDocument/2006/relationships/hyperlink" Target="https://community.secop.gov.co/Public/Tendering/ContractNoticePhases/View?PPI=CO1.PPI.5282786&amp;isFromPublicArea=True&amp;isModal=False" TargetMode="External"/><Relationship Id="rId33" Type="http://schemas.openxmlformats.org/officeDocument/2006/relationships/hyperlink" Target="https://community.secop.gov.co/Public/Tendering/ContractNoticePhases/View?PPI=CO1.PPI.5324378&amp;isFromPublicArea=True&amp;isModal=False" TargetMode="External"/><Relationship Id="rId108" Type="http://schemas.openxmlformats.org/officeDocument/2006/relationships/hyperlink" Target="https://community.secop.gov.co/Public/Tendering/ContractNoticePhases/View?PPI=CO1.PPI.5545258&amp;isFromPublicArea=True&amp;isModal=False" TargetMode="External"/><Relationship Id="rId129" Type="http://schemas.openxmlformats.org/officeDocument/2006/relationships/hyperlink" Target="https://community.secop.gov.co/Public/Tendering/ContractNoticePhases/View?PPI=CO1.PPI.5688680&amp;isFromPublicArea=True&amp;isModal=False" TargetMode="External"/><Relationship Id="rId280" Type="http://schemas.openxmlformats.org/officeDocument/2006/relationships/hyperlink" Target="https://community.secop.gov.co/Public/Tendering/ContractNoticePhases/View?PPI=CO1.PPI.8349879&amp;isFromPublicArea=True&amp;isModal=False" TargetMode="External"/><Relationship Id="rId54" Type="http://schemas.openxmlformats.org/officeDocument/2006/relationships/hyperlink" Target="https://community.secop.gov.co/Public/Tendering/ContractNoticePhases/View?PPI=CO1.PPI.5387912&amp;isFromPublicArea=True&amp;isModal=False" TargetMode="External"/><Relationship Id="rId75" Type="http://schemas.openxmlformats.org/officeDocument/2006/relationships/hyperlink" Target="https://community.secop.gov.co/Public/Tendering/ContractNoticePhases/View?PPI=CO1.PPI.5433781&amp;isFromPublicArea=True&amp;isModal=False" TargetMode="External"/><Relationship Id="rId96" Type="http://schemas.openxmlformats.org/officeDocument/2006/relationships/hyperlink" Target="https://community.secop.gov.co/Public/Tendering/ContractNoticePhases/View?PPI=CO1.PPI.5488473&amp;isFromPublicArea=True&amp;isModal=False" TargetMode="External"/><Relationship Id="rId140" Type="http://schemas.openxmlformats.org/officeDocument/2006/relationships/hyperlink" Target="https://community.secop.gov.co/Public/Tendering/ContractNoticePhases/View?PPI=CO1.PPI.5712860&amp;isFromPublicArea=True&amp;isModal=False" TargetMode="External"/><Relationship Id="rId161" Type="http://schemas.openxmlformats.org/officeDocument/2006/relationships/hyperlink" Target="https://community.secop.gov.co/Public/Tendering/ContractNoticePhases/View?PPI=CO1.PPI.6416532&amp;isFromPublicArea=True&amp;isModal=False" TargetMode="External"/><Relationship Id="rId182" Type="http://schemas.openxmlformats.org/officeDocument/2006/relationships/hyperlink" Target="https://community.secop.gov.co/Public/Tendering/ContractNoticePhases/View?PPI=CO1.PPI.10417044&amp;isFromPublicArea=True&amp;isModal=False" TargetMode="External"/><Relationship Id="rId217" Type="http://schemas.openxmlformats.org/officeDocument/2006/relationships/hyperlink" Target="https://community.secop.gov.co/Public/Tendering/ContractNoticePhases/View?PPI=CO1.PPI.11120586&amp;isFromPublicArea=True&amp;isModal=False" TargetMode="External"/><Relationship Id="rId6" Type="http://schemas.openxmlformats.org/officeDocument/2006/relationships/hyperlink" Target="https://community.secop.gov.co/Public/Tendering/ContractNoticePhases/View?PPI=CO1.PPI.5262188&amp;isFromPublicArea=True&amp;isModal=False" TargetMode="External"/><Relationship Id="rId238" Type="http://schemas.openxmlformats.org/officeDocument/2006/relationships/hyperlink" Target="https://colombiacompra.coupahost.com/order_headers/56857" TargetMode="External"/><Relationship Id="rId259" Type="http://schemas.openxmlformats.org/officeDocument/2006/relationships/hyperlink" Target="https://community.secop.gov.co/Public/Tendering/ContractNoticePhases/View?PPI=CO1.PPI.8666057&amp;isFromPublicArea=True&amp;isModal=False" TargetMode="External"/><Relationship Id="rId23" Type="http://schemas.openxmlformats.org/officeDocument/2006/relationships/hyperlink" Target="https://community.secop.gov.co/Public/Tendering/ContractNoticePhases/View?PPI=CO1.PPI.5304279&amp;isFromPublicArea=True&amp;isModal=False" TargetMode="External"/><Relationship Id="rId119" Type="http://schemas.openxmlformats.org/officeDocument/2006/relationships/hyperlink" Target="https://community.secop.gov.co/Public/Tendering/ContractNoticePhases/View?PPI=CO1.PPI.5654568&amp;isFromPublicArea=True&amp;isModal=False" TargetMode="External"/><Relationship Id="rId270" Type="http://schemas.openxmlformats.org/officeDocument/2006/relationships/hyperlink" Target="https://community.secop.gov.co/Public/Tendering/ContractNoticePhases/View?PPI=CO1.PPI.10707458&amp;isFromPublicArea=True&amp;isModal=False" TargetMode="External"/><Relationship Id="rId44" Type="http://schemas.openxmlformats.org/officeDocument/2006/relationships/hyperlink" Target="https://community.secop.gov.co/Public/Tendering/ContractNoticePhases/View?PPI=CO1.PPI.5365445&amp;isFromPublicArea=True&amp;isModal=False" TargetMode="External"/><Relationship Id="rId65" Type="http://schemas.openxmlformats.org/officeDocument/2006/relationships/hyperlink" Target="https://community.secop.gov.co/Public/Tendering/ContractNoticePhases/View?PPI=CO1.PPI.5431039&amp;isFromPublicArea=True&amp;isModal=False" TargetMode="External"/><Relationship Id="rId86" Type="http://schemas.openxmlformats.org/officeDocument/2006/relationships/hyperlink" Target="https://community.secop.gov.co/Public/Tendering/ContractNoticePhases/View?PPI=CO1.PPI.5454450&amp;isFromPublicArea=True&amp;isModal=False" TargetMode="External"/><Relationship Id="rId130" Type="http://schemas.openxmlformats.org/officeDocument/2006/relationships/hyperlink" Target="https://community.secop.gov.co/Public/Tendering/ContractNoticePhases/View?PPI=CO1.PPI.5690964&amp;isFromPublicArea=True&amp;isModal=False" TargetMode="External"/><Relationship Id="rId151" Type="http://schemas.openxmlformats.org/officeDocument/2006/relationships/hyperlink" Target="https://community.secop.gov.co/Public/Tendering/ContractNoticePhases/View?PPI=CO1.PPI.5842551&amp;isFromPublicArea=True&amp;isModal=False" TargetMode="External"/><Relationship Id="rId172" Type="http://schemas.openxmlformats.org/officeDocument/2006/relationships/hyperlink" Target="https://community.secop.gov.co/Public/Tendering/ContractNoticePhases/View?PPI=CO1.PPI.8488326&amp;isFromPublicArea=True&amp;isModal=False" TargetMode="External"/><Relationship Id="rId193" Type="http://schemas.openxmlformats.org/officeDocument/2006/relationships/hyperlink" Target="https://community.secop.gov.co/Public/Tendering/ContractNoticePhases/View?PPI=CO1.PPI.10734149&amp;isFromPublicArea=True&amp;isModal=False" TargetMode="External"/><Relationship Id="rId207" Type="http://schemas.openxmlformats.org/officeDocument/2006/relationships/hyperlink" Target="https://community.secop.gov.co/Public/Tendering/ContractNoticePhases/View?PPI=CO1.PPI.11235248&amp;isFromPublicArea=True&amp;isModal=False" TargetMode="External"/><Relationship Id="rId228" Type="http://schemas.openxmlformats.org/officeDocument/2006/relationships/hyperlink" Target="https://www.colombiacompra.gov.co/tienda-virtual-del-estado-colombiano/ordenes-compra/45474" TargetMode="External"/><Relationship Id="rId249" Type="http://schemas.openxmlformats.org/officeDocument/2006/relationships/hyperlink" Target="https://community.secop.gov.co/Public/Tendering/ContractNoticePhases/View?PPI=CO1.PPI.6675299&amp;isFromPublicArea=True&amp;isModal=False" TargetMode="External"/><Relationship Id="rId13" Type="http://schemas.openxmlformats.org/officeDocument/2006/relationships/hyperlink" Target="https://community.secop.gov.co/Public/Tendering/ContractNoticePhases/View?PPI=CO1.PPI.5283846&amp;isFromPublicArea=True&amp;isModal=False" TargetMode="External"/><Relationship Id="rId109" Type="http://schemas.openxmlformats.org/officeDocument/2006/relationships/hyperlink" Target="https://community.secop.gov.co/Public/Tendering/ContractNoticePhases/View?PPI=CO1.PPI.5545258&amp;isFromPublicArea=True&amp;isModal=False" TargetMode="External"/><Relationship Id="rId260" Type="http://schemas.openxmlformats.org/officeDocument/2006/relationships/hyperlink" Target="https://community.secop.gov.co/Public/Tendering/ContractNoticePhases/View?PPI=CO1.PPI.8666057&amp;isFromPublicArea=True&amp;isModal=False" TargetMode="External"/><Relationship Id="rId281" Type="http://schemas.openxmlformats.org/officeDocument/2006/relationships/hyperlink" Target="https://community.secop.gov.co/Public/Tendering/ContractNoticePhases/View?PPI=CO1.PPI.8666057&amp;isFromPublicArea=True&amp;isModal=False" TargetMode="External"/><Relationship Id="rId34" Type="http://schemas.openxmlformats.org/officeDocument/2006/relationships/hyperlink" Target="https://community.secop.gov.co/Public/Tendering/ContractNoticePhases/View?PPI=CO1.PPI.5324378&amp;isFromPublicArea=True&amp;isModal=False" TargetMode="External"/><Relationship Id="rId55" Type="http://schemas.openxmlformats.org/officeDocument/2006/relationships/hyperlink" Target="https://community.secop.gov.co/Public/Tendering/ContractNoticePhases/View?PPI=CO1.PPI.5388335&amp;isFromPublicArea=True&amp;isModal=False" TargetMode="External"/><Relationship Id="rId76" Type="http://schemas.openxmlformats.org/officeDocument/2006/relationships/hyperlink" Target="https://community.secop.gov.co/Public/Tendering/ContractNoticePhases/View?PPI=CO1.PPI.5433781&amp;isFromPublicArea=True&amp;isModal=False" TargetMode="External"/><Relationship Id="rId97" Type="http://schemas.openxmlformats.org/officeDocument/2006/relationships/hyperlink" Target="https://community.secop.gov.co/Public/Tendering/ContractNoticePhases/View?PPI=CO1.PPI.5488473&amp;isFromPublicArea=True&amp;isModal=False" TargetMode="External"/><Relationship Id="rId120" Type="http://schemas.openxmlformats.org/officeDocument/2006/relationships/hyperlink" Target="https://community.secop.gov.co/Public/Tendering/ContractNoticePhases/View?PPI=CO1.PPI.5655613&amp;isFromPublicArea=True&amp;isModal=False" TargetMode="External"/><Relationship Id="rId141" Type="http://schemas.openxmlformats.org/officeDocument/2006/relationships/hyperlink" Target="https://community.secop.gov.co/Public/Tendering/ContractNoticePhases/View?PPI=CO1.PPI.5712860&amp;isFromPublicArea=True&amp;isModal=False" TargetMode="External"/><Relationship Id="rId7" Type="http://schemas.openxmlformats.org/officeDocument/2006/relationships/hyperlink" Target="https://community.secop.gov.co/Public/Tendering/ContractNoticePhases/View?PPI=CO1.PPI.5280073&amp;isFromPublicArea=True&amp;isModal=False" TargetMode="External"/><Relationship Id="rId162" Type="http://schemas.openxmlformats.org/officeDocument/2006/relationships/hyperlink" Target="https://community.secop.gov.co/Public/Tendering/ContractNoticePhases/View?PPI=CO1.PPI.6434948&amp;isFromPublicArea=True&amp;isModal=False" TargetMode="External"/><Relationship Id="rId183" Type="http://schemas.openxmlformats.org/officeDocument/2006/relationships/hyperlink" Target="https://community.secop.gov.co/Public/Tendering/ContractNoticePhases/View?PPI=CO1.PPI.10505317&amp;isFromPublicArea=True&amp;isModal=False" TargetMode="External"/><Relationship Id="rId218" Type="http://schemas.openxmlformats.org/officeDocument/2006/relationships/hyperlink" Target="https://community.secop.gov.co/Public/Tendering/ContractNoticePhases/View?PPI=CO1.PPI.11120586&amp;isFromPublicArea=True&amp;isModal=False" TargetMode="External"/><Relationship Id="rId239" Type="http://schemas.openxmlformats.org/officeDocument/2006/relationships/hyperlink" Target="https://colombiacompra.coupahost.com/order_headers/56881" TargetMode="External"/><Relationship Id="rId250" Type="http://schemas.openxmlformats.org/officeDocument/2006/relationships/hyperlink" Target="https://community.secop.gov.co/Public/Tendering/ContractNoticePhases/View?PPI=CO1.PPI.6675299&amp;isFromPublicArea=True&amp;isModal=False" TargetMode="External"/><Relationship Id="rId271" Type="http://schemas.openxmlformats.org/officeDocument/2006/relationships/hyperlink" Target="https://community.secop.gov.co/Public/Tendering/ContractNoticePhases/View?PPI=CO1.PPI.10704703&amp;isFromPublicArea=True&amp;isModal=False" TargetMode="External"/><Relationship Id="rId24" Type="http://schemas.openxmlformats.org/officeDocument/2006/relationships/hyperlink" Target="https://community.secop.gov.co/Public/Tendering/ContractNoticePhases/View?PPI=CO1.PPI.5304279&amp;isFromPublicArea=True&amp;isModal=False" TargetMode="External"/><Relationship Id="rId45" Type="http://schemas.openxmlformats.org/officeDocument/2006/relationships/hyperlink" Target="https://community.secop.gov.co/Public/Tendering/ContractNoticePhases/View?PPI=CO1.PPI.5365483&amp;isFromPublicArea=True&amp;isModal=False" TargetMode="External"/><Relationship Id="rId66" Type="http://schemas.openxmlformats.org/officeDocument/2006/relationships/hyperlink" Target="https://community.secop.gov.co/Public/Tendering/ContractNoticePhases/View?PPI=CO1.PPI.5431039&amp;isFromPublicArea=True&amp;isModal=False" TargetMode="External"/><Relationship Id="rId87" Type="http://schemas.openxmlformats.org/officeDocument/2006/relationships/hyperlink" Target="https://community.secop.gov.co/Public/Tendering/ContractNoticePhases/View?PPI=CO1.PPI.5454450&amp;isFromPublicArea=True&amp;isModal=False" TargetMode="External"/><Relationship Id="rId110" Type="http://schemas.openxmlformats.org/officeDocument/2006/relationships/hyperlink" Target="https://community.secop.gov.co/Public/Tendering/ContractNoticePhases/View?PPI=CO1.PPI.5550218&amp;isFromPublicArea=True&amp;isModal=False" TargetMode="External"/><Relationship Id="rId131" Type="http://schemas.openxmlformats.org/officeDocument/2006/relationships/hyperlink" Target="https://community.secop.gov.co/Public/Tendering/ContractNoticePhases/View?PPI=CO1.PPI.5690964&amp;isFromPublicArea=True&amp;isModal=False" TargetMode="External"/><Relationship Id="rId152" Type="http://schemas.openxmlformats.org/officeDocument/2006/relationships/hyperlink" Target="https://community.secop.gov.co/Public/Tendering/ContractNoticePhases/View?PPI=CO1.PPI.6281556&amp;isFromPublicArea=True&amp;isModal=False" TargetMode="External"/><Relationship Id="rId173" Type="http://schemas.openxmlformats.org/officeDocument/2006/relationships/hyperlink" Target="https://community.secop.gov.co/Public/Tendering/ContractNoticePhases/View?PPI=CO1.PPI.8488326&amp;isFromPublicArea=True&amp;isModal=False" TargetMode="External"/><Relationship Id="rId194" Type="http://schemas.openxmlformats.org/officeDocument/2006/relationships/hyperlink" Target="https://community.secop.gov.co/Public/Tendering/ContractNoticePhases/View?PPI=CO1.PPI.10734149&amp;isFromPublicArea=True&amp;isModal=False" TargetMode="External"/><Relationship Id="rId208" Type="http://schemas.openxmlformats.org/officeDocument/2006/relationships/hyperlink" Target="https://community.secop.gov.co/Public/Tendering/ContractNoticePhases/View?PPI=CO1.PPI.11235248&amp;isFromPublicArea=True&amp;isModal=False" TargetMode="External"/><Relationship Id="rId229" Type="http://schemas.openxmlformats.org/officeDocument/2006/relationships/hyperlink" Target="https://www.colombiacompra.gov.co/tienda-virtual-del-estado-colombiano/ordenes-compra/45956" TargetMode="External"/><Relationship Id="rId240" Type="http://schemas.openxmlformats.org/officeDocument/2006/relationships/hyperlink" Target="https://colombiacompra.coupahost.com/order_headers/56881" TargetMode="External"/><Relationship Id="rId261" Type="http://schemas.openxmlformats.org/officeDocument/2006/relationships/hyperlink" Target="https://community.secop.gov.co/Public/Tendering/ContractNoticePhases/View?PPI=CO1.PPI.8666057&amp;isFromPublicArea=True&amp;isModal=False" TargetMode="External"/><Relationship Id="rId14" Type="http://schemas.openxmlformats.org/officeDocument/2006/relationships/hyperlink" Target="https://community.secop.gov.co/Public/Tendering/ContractNoticePhases/View?PPI=CO1.PPI.5283846&amp;isFromPublicArea=True&amp;isModal=False" TargetMode="External"/><Relationship Id="rId35" Type="http://schemas.openxmlformats.org/officeDocument/2006/relationships/hyperlink" Target="https://community.secop.gov.co/Public/Tendering/ContractNoticePhases/View?PPI=CO1.PPI.5325320&amp;isFromPublicArea=True&amp;isModal=False" TargetMode="External"/><Relationship Id="rId56" Type="http://schemas.openxmlformats.org/officeDocument/2006/relationships/hyperlink" Target="https://community.secop.gov.co/Public/Tendering/ContractNoticePhases/View?PPI=CO1.PPI.5388335&amp;isFromPublicArea=True&amp;isModal=False" TargetMode="External"/><Relationship Id="rId77" Type="http://schemas.openxmlformats.org/officeDocument/2006/relationships/hyperlink" Target="https://community.secop.gov.co/Public/Tendering/ContractNoticePhases/View?PPI=CO1.PPI.5435364&amp;isFromPublicArea=True&amp;isModal=False" TargetMode="External"/><Relationship Id="rId100" Type="http://schemas.openxmlformats.org/officeDocument/2006/relationships/hyperlink" Target="https://community.secop.gov.co/Public/Tendering/ContractNoticePhases/View?PPI=CO1.PPI.5495166&amp;isFromPublicArea=True&amp;isModal=False" TargetMode="External"/><Relationship Id="rId282" Type="http://schemas.openxmlformats.org/officeDocument/2006/relationships/hyperlink" Target="https://community.secop.gov.co/Public/Tendering/ContractNoticePhases/View?PPI=CO1.PPI.8666057&amp;isFromPublicArea=True&amp;isModal=False" TargetMode="External"/><Relationship Id="rId8" Type="http://schemas.openxmlformats.org/officeDocument/2006/relationships/hyperlink" Target="https://community.secop.gov.co/Public/Tendering/ContractNoticePhases/View?PPI=CO1.PPI.5280073&amp;isFromPublicArea=True&amp;isModal=False" TargetMode="External"/><Relationship Id="rId98" Type="http://schemas.openxmlformats.org/officeDocument/2006/relationships/hyperlink" Target="https://community.secop.gov.co/Public/Tendering/ContractNoticePhases/View?PPI=CO1.PPI.5491099&amp;isFromPublicArea=True&amp;isModal=False" TargetMode="External"/><Relationship Id="rId121" Type="http://schemas.openxmlformats.org/officeDocument/2006/relationships/hyperlink" Target="https://community.secop.gov.co/Public/Tendering/ContractNoticePhases/View?PPI=CO1.PPI.5655613&amp;isFromPublicArea=True&amp;isModal=False" TargetMode="External"/><Relationship Id="rId142" Type="http://schemas.openxmlformats.org/officeDocument/2006/relationships/hyperlink" Target="https://community.secop.gov.co/Public/Tendering/ContractNoticePhases/View?PPI=CO1.PPI.5715045&amp;isFromPublicArea=True&amp;isModal=False" TargetMode="External"/><Relationship Id="rId163" Type="http://schemas.openxmlformats.org/officeDocument/2006/relationships/hyperlink" Target="https://community.secop.gov.co/Public/Tendering/ContractNoticePhases/View?PPI=CO1.PPI.6434948&amp;isFromPublicArea=True&amp;isModal=False" TargetMode="External"/><Relationship Id="rId184" Type="http://schemas.openxmlformats.org/officeDocument/2006/relationships/hyperlink" Target="https://community.secop.gov.co/Public/Tendering/ContractNoticePhases/View?PPI=CO1.PPI.10505317&amp;isFromPublicArea=True&amp;isModal=False" TargetMode="External"/><Relationship Id="rId219" Type="http://schemas.openxmlformats.org/officeDocument/2006/relationships/hyperlink" Target="https://community.secop.gov.co/Public/Tendering/ContractNoticePhases/View?PPI=CO1.PPI.11121528&amp;isFromPublicArea=True&amp;isModal=False" TargetMode="External"/><Relationship Id="rId230" Type="http://schemas.openxmlformats.org/officeDocument/2006/relationships/hyperlink" Target="https://www.colombiacompra.gov.co/tienda-virtual-del-estado-colombiano/ordenes-compra/45956" TargetMode="External"/><Relationship Id="rId251" Type="http://schemas.openxmlformats.org/officeDocument/2006/relationships/hyperlink" Target="https://community.secop.gov.co/Public/Tendering/ContractNoticePhases/View?PPI=CO1.PPI.7884846&amp;isFromPublicArea=True&amp;isModal=False" TargetMode="External"/><Relationship Id="rId25" Type="http://schemas.openxmlformats.org/officeDocument/2006/relationships/hyperlink" Target="https://community.secop.gov.co/Public/Tendering/ContractNoticePhases/View?PPI=CO1.PPI.5318922&amp;isFromPublicArea=True&amp;isModal=False" TargetMode="External"/><Relationship Id="rId46" Type="http://schemas.openxmlformats.org/officeDocument/2006/relationships/hyperlink" Target="https://community.secop.gov.co/Public/Tendering/ContractNoticePhases/View?PPI=CO1.PPI.5365483&amp;isFromPublicArea=True&amp;isModal=False" TargetMode="External"/><Relationship Id="rId67" Type="http://schemas.openxmlformats.org/officeDocument/2006/relationships/hyperlink" Target="https://community.secop.gov.co/Public/Tendering/ContractNoticePhases/View?PPI=CO1.PPI.5431938&amp;isFromPublicArea=True&amp;isModal=False" TargetMode="External"/><Relationship Id="rId272" Type="http://schemas.openxmlformats.org/officeDocument/2006/relationships/hyperlink" Target="https://community.secop.gov.co/Public/Tendering/ContractNoticePhases/View?PPI=CO1.PPI.10704703&amp;isFromPublicArea=True&amp;isModal=False" TargetMode="External"/><Relationship Id="rId88" Type="http://schemas.openxmlformats.org/officeDocument/2006/relationships/hyperlink" Target="https://community.secop.gov.co/Public/Tendering/ContractNoticePhases/View?PPI=CO1.PPI.5453775&amp;isFromPublicArea=True&amp;isModal=False" TargetMode="External"/><Relationship Id="rId111" Type="http://schemas.openxmlformats.org/officeDocument/2006/relationships/hyperlink" Target="https://community.secop.gov.co/Public/Tendering/ContractNoticePhases/View?PPI=CO1.PPI.5550218&amp;isFromPublicArea=True&amp;isModal=False" TargetMode="External"/><Relationship Id="rId132" Type="http://schemas.openxmlformats.org/officeDocument/2006/relationships/hyperlink" Target="https://community.secop.gov.co/Public/Tendering/ContractNoticePhases/View?PPI=CO1.PPI.5690965&amp;isFromPublicArea=True&amp;isModal=False" TargetMode="External"/><Relationship Id="rId153" Type="http://schemas.openxmlformats.org/officeDocument/2006/relationships/hyperlink" Target="https://community.secop.gov.co/Public/Tendering/ContractNoticePhases/View?PPI=CO1.PPI.6281556&amp;isFromPublicArea=True&amp;isModal=False" TargetMode="External"/><Relationship Id="rId174" Type="http://schemas.openxmlformats.org/officeDocument/2006/relationships/hyperlink" Target="https://community.secop.gov.co/Public/Tendering/ContractNoticePhases/View?PPI=CO1.PPI.8930191&amp;isFromPublicArea=True&amp;isModal=False" TargetMode="External"/><Relationship Id="rId195" Type="http://schemas.openxmlformats.org/officeDocument/2006/relationships/hyperlink" Target="https://community.secop.gov.co/Public/Tendering/ContractNoticePhases/View?PPI=CO1.PPI.11117616&amp;isFromPublicArea=True&amp;isModal=False" TargetMode="External"/><Relationship Id="rId209" Type="http://schemas.openxmlformats.org/officeDocument/2006/relationships/hyperlink" Target="https://community.secop.gov.co/Public/Tendering/ContractNoticePhases/View?PPI=CO1.PPI.5821370&amp;isFromPublicArea=True&amp;isModal=False" TargetMode="External"/><Relationship Id="rId220" Type="http://schemas.openxmlformats.org/officeDocument/2006/relationships/hyperlink" Target="https://community.secop.gov.co/Public/Tendering/ContractNoticePhases/View?PPI=CO1.PPI.11121528&amp;isFromPublicArea=True&amp;isModal=False" TargetMode="External"/><Relationship Id="rId241" Type="http://schemas.openxmlformats.org/officeDocument/2006/relationships/hyperlink" Target="https://colombiacompra.coupahost.com/order_headers/60097" TargetMode="External"/><Relationship Id="rId15" Type="http://schemas.openxmlformats.org/officeDocument/2006/relationships/hyperlink" Target="https://community.secop.gov.co/Public/Tendering/ContractNoticePhases/View?PPI=CO1.PPI.5296268&amp;isFromPublicArea=True&amp;isModal=False" TargetMode="External"/><Relationship Id="rId36" Type="http://schemas.openxmlformats.org/officeDocument/2006/relationships/hyperlink" Target="https://community.secop.gov.co/Public/Tendering/ContractNoticePhases/View?PPI=CO1.PPI.5325320&amp;isFromPublicArea=True&amp;isModal=False" TargetMode="External"/><Relationship Id="rId57" Type="http://schemas.openxmlformats.org/officeDocument/2006/relationships/hyperlink" Target="https://community.secop.gov.co/Public/Tendering/ContractNoticePhases/View?PPI=CO1.PPI.5403868&amp;isFromPublicArea=True&amp;isModal=False" TargetMode="External"/><Relationship Id="rId262" Type="http://schemas.openxmlformats.org/officeDocument/2006/relationships/hyperlink" Target="https://community.secop.gov.co/Public/Tendering/ContractNoticePhases/View?PPI=CO1.PPI.8666057&amp;isFromPublicArea=True&amp;isModal=False" TargetMode="External"/><Relationship Id="rId283" Type="http://schemas.openxmlformats.org/officeDocument/2006/relationships/hyperlink" Target="https://community.secop.gov.co/Public/Tendering/ContractNoticePhases/View?PPI=CO1.PPI.10748327&amp;isFromPublicArea=True&amp;isModal=False" TargetMode="External"/><Relationship Id="rId78" Type="http://schemas.openxmlformats.org/officeDocument/2006/relationships/hyperlink" Target="https://community.secop.gov.co/Public/Tendering/ContractNoticePhases/View?PPI=CO1.PPI.5437513&amp;isFromPublicArea=True&amp;isModal=False" TargetMode="External"/><Relationship Id="rId99" Type="http://schemas.openxmlformats.org/officeDocument/2006/relationships/hyperlink" Target="https://community.secop.gov.co/Public/Tendering/ContractNoticePhases/View?PPI=CO1.PPI.5491099&amp;isFromPublicArea=True&amp;isModal=False" TargetMode="External"/><Relationship Id="rId101" Type="http://schemas.openxmlformats.org/officeDocument/2006/relationships/hyperlink" Target="https://community.secop.gov.co/Public/Tendering/ContractNoticePhases/View?PPI=CO1.PPI.5495166&amp;isFromPublicArea=True&amp;isModal=False" TargetMode="External"/><Relationship Id="rId122" Type="http://schemas.openxmlformats.org/officeDocument/2006/relationships/hyperlink" Target="https://community.secop.gov.co/Public/Tendering/ContractNoticePhases/View?PPI=CO1.PPI.5660295&amp;isFromPublicArea=True&amp;isModal=False" TargetMode="External"/><Relationship Id="rId143" Type="http://schemas.openxmlformats.org/officeDocument/2006/relationships/hyperlink" Target="https://community.secop.gov.co/Public/Tendering/ContractNoticePhases/View?PPI=CO1.PPI.5715045&amp;isFromPublicArea=True&amp;isModal=False" TargetMode="External"/><Relationship Id="rId164" Type="http://schemas.openxmlformats.org/officeDocument/2006/relationships/hyperlink" Target="https://community.secop.gov.co/Public/Tendering/ContractNoticePhases/View?PPI=CO1.PPI.6439097&amp;isFromPublicArea=True&amp;isModal=False" TargetMode="External"/><Relationship Id="rId185" Type="http://schemas.openxmlformats.org/officeDocument/2006/relationships/hyperlink" Target="https://community.secop.gov.co/Public/Tendering/ContractNoticePhases/View?PPI=CO1.PPI.10512177&amp;isFromPublicArea=True&amp;isModal=False" TargetMode="External"/><Relationship Id="rId9" Type="http://schemas.openxmlformats.org/officeDocument/2006/relationships/hyperlink" Target="https://community.secop.gov.co/Public/Tendering/ContractNoticePhases/View?PPI=CO1.PPI.5282096&amp;isFromPublicArea=True&amp;isModal=False" TargetMode="External"/><Relationship Id="rId210" Type="http://schemas.openxmlformats.org/officeDocument/2006/relationships/hyperlink" Target="https://community.secop.gov.co/Public/Tendering/ContractNoticePhases/View?PPI=CO1.PPI.5821370&amp;isFromPublicArea=True&amp;isModal=False" TargetMode="External"/><Relationship Id="rId26" Type="http://schemas.openxmlformats.org/officeDocument/2006/relationships/hyperlink" Target="https://community.secop.gov.co/Public/Tendering/ContractNoticePhases/View?PPI=CO1.PPI.5318922&amp;isFromPublicArea=True&amp;isModal=False" TargetMode="External"/><Relationship Id="rId231" Type="http://schemas.openxmlformats.org/officeDocument/2006/relationships/hyperlink" Target="https://www.colombiacompra.gov.co/tienda-virtual-del-estado-colombiano/ordenes-compra/46780" TargetMode="External"/><Relationship Id="rId252" Type="http://schemas.openxmlformats.org/officeDocument/2006/relationships/hyperlink" Target="https://community.secop.gov.co/Public/Tendering/ContractNoticePhases/View?PPI=CO1.PPI.7884846&amp;isFromPublicArea=True&amp;isModal=False" TargetMode="External"/><Relationship Id="rId273" Type="http://schemas.openxmlformats.org/officeDocument/2006/relationships/hyperlink" Target="https://community.secop.gov.co/Public/Tendering/ContractNoticePhases/View?PPI=CO1.PPI.11044248&amp;isFromPublicArea=True&amp;isModal=False" TargetMode="External"/><Relationship Id="rId47" Type="http://schemas.openxmlformats.org/officeDocument/2006/relationships/hyperlink" Target="https://community.secop.gov.co/Public/Tendering/ContractNoticePhases/View?PPI=CO1.PPI.5365483&amp;isFromPublicArea=True&amp;isModal=False" TargetMode="External"/><Relationship Id="rId68" Type="http://schemas.openxmlformats.org/officeDocument/2006/relationships/hyperlink" Target="https://community.secop.gov.co/Public/Tendering/ContractNoticePhases/View?PPI=CO1.PPI.5431938&amp;isFromPublicArea=True&amp;isModal=False" TargetMode="External"/><Relationship Id="rId89" Type="http://schemas.openxmlformats.org/officeDocument/2006/relationships/hyperlink" Target="https://community.secop.gov.co/Public/Tendering/ContractNoticePhases/View?PPI=CO1.PPI.5453775&amp;isFromPublicArea=True&amp;isModal=False" TargetMode="External"/><Relationship Id="rId112" Type="http://schemas.openxmlformats.org/officeDocument/2006/relationships/hyperlink" Target="https://community.secop.gov.co/Public/Tendering/ContractNoticePhases/View?PPI=CO1.PPI.5578473&amp;isFromPublicArea=True&amp;isModal=False" TargetMode="External"/><Relationship Id="rId133" Type="http://schemas.openxmlformats.org/officeDocument/2006/relationships/hyperlink" Target="https://community.secop.gov.co/Public/Tendering/ContractNoticePhases/View?PPI=CO1.PPI.5690965&amp;isFromPublicArea=True&amp;isModal=False" TargetMode="External"/><Relationship Id="rId154" Type="http://schemas.openxmlformats.org/officeDocument/2006/relationships/hyperlink" Target="https://community.secop.gov.co/Public/Tendering/ContractNoticePhases/View?PPI=CO1.PPI.6278757&amp;isFromPublicArea=True&amp;isModal=False" TargetMode="External"/><Relationship Id="rId175" Type="http://schemas.openxmlformats.org/officeDocument/2006/relationships/hyperlink" Target="https://community.secop.gov.co/Public/Tendering/ContractNoticePhases/View?PPI=CO1.PPI.8930191&amp;isFromPublicArea=True&amp;isModal=False" TargetMode="External"/><Relationship Id="rId196" Type="http://schemas.openxmlformats.org/officeDocument/2006/relationships/hyperlink" Target="https://community.secop.gov.co/Public/Tendering/ContractNoticePhases/View?PPI=CO1.PPI.11117616&amp;isFromPublicArea=True&amp;isModal=False" TargetMode="External"/><Relationship Id="rId200" Type="http://schemas.openxmlformats.org/officeDocument/2006/relationships/hyperlink" Target="https://community.secop.gov.co/Public/Tendering/ContractNoticePhases/View?PPI=CO1.PPI.11140159&amp;isFromPublicArea=True&amp;isModal=False" TargetMode="External"/><Relationship Id="rId16" Type="http://schemas.openxmlformats.org/officeDocument/2006/relationships/hyperlink" Target="https://community.secop.gov.co/Public/Tendering/ContractNoticePhases/View?PPI=CO1.PPI.5296268&amp;isFromPublicArea=True&amp;isModal=False" TargetMode="External"/><Relationship Id="rId221" Type="http://schemas.openxmlformats.org/officeDocument/2006/relationships/hyperlink" Target="https://www.colombiacompra.gov.co/tienda-virtual-del-estado-colombiano/ordenes-compra/44834" TargetMode="External"/><Relationship Id="rId242" Type="http://schemas.openxmlformats.org/officeDocument/2006/relationships/hyperlink" Target="https://colombiacompra.coupahost.com/order_headers/60097" TargetMode="External"/><Relationship Id="rId263" Type="http://schemas.openxmlformats.org/officeDocument/2006/relationships/hyperlink" Target="https://community.secop.gov.co/Public/Tendering/ContractNoticePhases/View?PPI=CO1.PPI.10912061&amp;isFromPublicArea=True&amp;isModal=False" TargetMode="External"/><Relationship Id="rId284" Type="http://schemas.openxmlformats.org/officeDocument/2006/relationships/hyperlink" Target="https://community.secop.gov.co/Public/Tendering/ContractNoticePhases/View?PPI=CO1.PPI.10748327&amp;isFromPublicArea=True&amp;isModal=False" TargetMode="External"/><Relationship Id="rId37" Type="http://schemas.openxmlformats.org/officeDocument/2006/relationships/hyperlink" Target="https://community.secop.gov.co/Public/Tendering/ContractNoticePhases/View?PPI=CO1.PPI.5357465&amp;isFromPublicArea=True&amp;isModal=False" TargetMode="External"/><Relationship Id="rId58" Type="http://schemas.openxmlformats.org/officeDocument/2006/relationships/hyperlink" Target="https://community.secop.gov.co/Public/Tendering/ContractNoticePhases/View?PPI=CO1.PPI.5403868&amp;isFromPublicArea=True&amp;isModal=False" TargetMode="External"/><Relationship Id="rId79" Type="http://schemas.openxmlformats.org/officeDocument/2006/relationships/hyperlink" Target="https://community.secop.gov.co/Public/Tendering/ContractNoticePhases/View?PPI=CO1.PPI.5437513&amp;isFromPublicArea=True&amp;isModal=False" TargetMode="External"/><Relationship Id="rId102" Type="http://schemas.openxmlformats.org/officeDocument/2006/relationships/hyperlink" Target="https://community.secop.gov.co/Public/Tendering/ContractNoticePhases/View?PPI=CO1.PPI.5497839&amp;isFromPublicArea=True&amp;isModal=False" TargetMode="External"/><Relationship Id="rId123" Type="http://schemas.openxmlformats.org/officeDocument/2006/relationships/hyperlink" Target="https://community.secop.gov.co/Public/Tendering/ContractNoticePhases/View?PPI=CO1.PPI.5660295&amp;isFromPublicArea=True&amp;isModal=False" TargetMode="External"/><Relationship Id="rId144" Type="http://schemas.openxmlformats.org/officeDocument/2006/relationships/hyperlink" Target="https://community.secop.gov.co/Public/Tendering/ContractNoticePhases/View?PPI=CO1.PPI.5736524&amp;isFromPublicArea=True&amp;isModal=False" TargetMode="External"/><Relationship Id="rId90" Type="http://schemas.openxmlformats.org/officeDocument/2006/relationships/hyperlink" Target="https://community.secop.gov.co/Public/Tendering/ContractNoticePhases/View?PPI=CO1.PPI.5457470&amp;isFromPublicArea=True&amp;isModal=False" TargetMode="External"/><Relationship Id="rId165" Type="http://schemas.openxmlformats.org/officeDocument/2006/relationships/hyperlink" Target="https://community.secop.gov.co/Public/Tendering/ContractNoticePhases/View?PPI=CO1.PPI.6439097&amp;isFromPublicArea=True&amp;isModal=False" TargetMode="External"/><Relationship Id="rId186" Type="http://schemas.openxmlformats.org/officeDocument/2006/relationships/hyperlink" Target="https://community.secop.gov.co/Public/Tendering/ContractNoticePhases/View?PPI=CO1.PPI.10512177&amp;isFromPublicArea=True&amp;isModal=False" TargetMode="External"/><Relationship Id="rId211" Type="http://schemas.openxmlformats.org/officeDocument/2006/relationships/hyperlink" Target="https://community.secop.gov.co/Public/Tendering/ContractNoticePhases/View?PPI=CO1.PPI.10841966&amp;isFromPublicArea=True&amp;isModal=False" TargetMode="External"/><Relationship Id="rId232" Type="http://schemas.openxmlformats.org/officeDocument/2006/relationships/hyperlink" Target="https://www.colombiacompra.gov.co/tienda-virtual-del-estado-colombiano/ordenes-compra/46780" TargetMode="External"/><Relationship Id="rId253" Type="http://schemas.openxmlformats.org/officeDocument/2006/relationships/hyperlink" Target="https://community.secop.gov.co/Public/Tendering/ContractNoticePhases/View?PPI=CO1.PPI.8464924&amp;isFromPublicArea=True&amp;isModal=False" TargetMode="External"/><Relationship Id="rId274" Type="http://schemas.openxmlformats.org/officeDocument/2006/relationships/hyperlink" Target="https://community.secop.gov.co/Public/Tendering/ContractNoticePhases/View?PPI=CO1.PPI.11044248&amp;isFromPublicArea=True&amp;isModal=False" TargetMode="External"/><Relationship Id="rId27" Type="http://schemas.openxmlformats.org/officeDocument/2006/relationships/hyperlink" Target="https://community.secop.gov.co/Public/Tendering/ContractNoticePhases/View?PPI=CO1.PPI.5320008&amp;isFromPublicArea=True&amp;isModal=False" TargetMode="External"/><Relationship Id="rId48" Type="http://schemas.openxmlformats.org/officeDocument/2006/relationships/hyperlink" Target="https://community.secop.gov.co/Public/Tendering/ContractNoticePhases/View?PPI=CO1.PPI.5365483&amp;isFromPublicArea=True&amp;isModal=False" TargetMode="External"/><Relationship Id="rId69" Type="http://schemas.openxmlformats.org/officeDocument/2006/relationships/hyperlink" Target="https://community.secop.gov.co/Public/Tendering/ContractNoticePhases/View?PPI=CO1.PPI.5432405&amp;isFromPublicArea=True&amp;isModal=False" TargetMode="External"/><Relationship Id="rId113" Type="http://schemas.openxmlformats.org/officeDocument/2006/relationships/hyperlink" Target="https://community.secop.gov.co/Public/Tendering/ContractNoticePhases/View?PPI=CO1.PPI.5578473&amp;isFromPublicArea=True&amp;isModal=False" TargetMode="External"/><Relationship Id="rId134" Type="http://schemas.openxmlformats.org/officeDocument/2006/relationships/hyperlink" Target="https://community.secop.gov.co/Public/Tendering/ContractNoticePhases/View?PPI=CO1.PPI.5695113&amp;isFromPublicArea=True&amp;isModal=False" TargetMode="External"/><Relationship Id="rId80" Type="http://schemas.openxmlformats.org/officeDocument/2006/relationships/hyperlink" Target="https://community.secop.gov.co/Public/Tendering/ContractNoticePhases/View?PPI=CO1.PPI.5438762&amp;isFromPublicArea=True&amp;isModal=False" TargetMode="External"/><Relationship Id="rId155" Type="http://schemas.openxmlformats.org/officeDocument/2006/relationships/hyperlink" Target="https://community.secop.gov.co/Public/Tendering/ContractNoticePhases/View?PPI=CO1.PPI.6278757&amp;isFromPublicArea=True&amp;isModal=False" TargetMode="External"/><Relationship Id="rId176" Type="http://schemas.openxmlformats.org/officeDocument/2006/relationships/hyperlink" Target="https://community.secop.gov.co/Public/Tendering/ContractNoticePhases/View?PPI=CO1.PPI.9072686&amp;isFromPublicArea=True&amp;isModal=False" TargetMode="External"/><Relationship Id="rId197" Type="http://schemas.openxmlformats.org/officeDocument/2006/relationships/hyperlink" Target="https://community.secop.gov.co/Public/Tendering/ContractNoticePhases/View?PPI=CO1.PPI.10748327&amp;isFromPublicArea=True&amp;isModal=False" TargetMode="External"/><Relationship Id="rId201" Type="http://schemas.openxmlformats.org/officeDocument/2006/relationships/hyperlink" Target="https://community.secop.gov.co/Public/Tendering/ContractNoticePhases/View?PPI=CO1.PPI.11193973&amp;isFromPublicArea=True&amp;isModal=False" TargetMode="External"/><Relationship Id="rId222" Type="http://schemas.openxmlformats.org/officeDocument/2006/relationships/hyperlink" Target="https://www.colombiacompra.gov.co/tienda-virtual-del-estado-colombiano/ordenes-compra/44834" TargetMode="External"/><Relationship Id="rId243" Type="http://schemas.openxmlformats.org/officeDocument/2006/relationships/hyperlink" Target="https://community.secop.gov.co/Public/Tendering/ContractNoticePhases/View?PPI=CO1.PPI.6169378&amp;isFromPublicArea=True&amp;isModal=False" TargetMode="External"/><Relationship Id="rId264" Type="http://schemas.openxmlformats.org/officeDocument/2006/relationships/hyperlink" Target="https://community.secop.gov.co/Public/Tendering/ContractNoticePhases/View?PPI=CO1.PPI.10912061&amp;isFromPublicArea=True&amp;isModal=False" TargetMode="External"/><Relationship Id="rId285" Type="http://schemas.openxmlformats.org/officeDocument/2006/relationships/hyperlink" Target="https://community.secop.gov.co/Public/Tendering/ContractNoticePhases/View?PPI=CO1.PPI.10734255&amp;isFromPublicArea=True&amp;isModal=False" TargetMode="External"/><Relationship Id="rId17" Type="http://schemas.openxmlformats.org/officeDocument/2006/relationships/hyperlink" Target="https://community.secop.gov.co/Public/Tendering/ContractNoticePhases/View?PPI=CO1.PPI.5299387&amp;isFromPublicArea=True&amp;isModal=False" TargetMode="External"/><Relationship Id="rId38" Type="http://schemas.openxmlformats.org/officeDocument/2006/relationships/hyperlink" Target="https://community.secop.gov.co/Public/Tendering/ContractNoticePhases/View?PPI=CO1.PPI.5357465&amp;isFromPublicArea=True&amp;isModal=False" TargetMode="External"/><Relationship Id="rId59" Type="http://schemas.openxmlformats.org/officeDocument/2006/relationships/hyperlink" Target="https://community.secop.gov.co/Public/Tendering/ContractNoticePhases/View?PPI=CO1.PPI.5405417&amp;isFromPublicArea=True&amp;isModal=False" TargetMode="External"/><Relationship Id="rId103" Type="http://schemas.openxmlformats.org/officeDocument/2006/relationships/hyperlink" Target="https://community.secop.gov.co/Public/Tendering/ContractNoticePhases/View?PPI=CO1.PPI.5497839&amp;isFromPublicArea=True&amp;isModal=False" TargetMode="External"/><Relationship Id="rId124" Type="http://schemas.openxmlformats.org/officeDocument/2006/relationships/hyperlink" Target="https://community.secop.gov.co/Public/Tendering/ContractNoticePhases/View?PPI=CO1.PPI.5683445&amp;isFromPublicArea=True&amp;isModal=False" TargetMode="External"/><Relationship Id="rId70" Type="http://schemas.openxmlformats.org/officeDocument/2006/relationships/hyperlink" Target="https://community.secop.gov.co/Public/Tendering/ContractNoticePhases/View?PPI=CO1.PPI.5432405&amp;isFromPublicArea=True&amp;isModal=False" TargetMode="External"/><Relationship Id="rId91" Type="http://schemas.openxmlformats.org/officeDocument/2006/relationships/hyperlink" Target="https://community.secop.gov.co/Public/Tendering/ContractNoticePhases/View?PPI=CO1.PPI.5457470&amp;isFromPublicArea=True&amp;isModal=False" TargetMode="External"/><Relationship Id="rId145" Type="http://schemas.openxmlformats.org/officeDocument/2006/relationships/hyperlink" Target="https://community.secop.gov.co/Public/Tendering/ContractNoticePhases/View?PPI=CO1.PPI.5736524&amp;isFromPublicArea=True&amp;isModal=False" TargetMode="External"/><Relationship Id="rId166" Type="http://schemas.openxmlformats.org/officeDocument/2006/relationships/hyperlink" Target="https://community.secop.gov.co/Public/Tendering/ContractNoticePhases/View?PPI=CO1.PPI.6485129&amp;isFromPublicArea=True&amp;isModal=False" TargetMode="External"/><Relationship Id="rId187" Type="http://schemas.openxmlformats.org/officeDocument/2006/relationships/hyperlink" Target="https://community.secop.gov.co/Public/Tendering/ContractNoticePhases/View?PPI=CO1.PPI.10529365&amp;isFromPublicArea=True&amp;isModal=False" TargetMode="External"/><Relationship Id="rId1" Type="http://schemas.openxmlformats.org/officeDocument/2006/relationships/hyperlink" Target="https://community.secop.gov.co/Public/Tendering/ContractNoticePhases/View?PPI=CO1.PPI.5242513&amp;isFromPublicArea=True&amp;isModal=False" TargetMode="External"/><Relationship Id="rId212" Type="http://schemas.openxmlformats.org/officeDocument/2006/relationships/hyperlink" Target="https://community.secop.gov.co/Public/Tendering/ContractNoticePhases/View?PPI=CO1.PPI.10841966&amp;isFromPublicArea=True&amp;isModal=False" TargetMode="External"/><Relationship Id="rId233" Type="http://schemas.openxmlformats.org/officeDocument/2006/relationships/hyperlink" Target="https://www.colombiacompra.gov.co/tienda-virtual-del-estado-colombiano/ordenes-compra/47183" TargetMode="External"/><Relationship Id="rId254" Type="http://schemas.openxmlformats.org/officeDocument/2006/relationships/hyperlink" Target="https://community.secop.gov.co/Public/Tendering/ContractNoticePhases/View?PPI=CO1.PPI.8464924&amp;isFromPublicArea=True&amp;isModal=False" TargetMode="External"/><Relationship Id="rId28" Type="http://schemas.openxmlformats.org/officeDocument/2006/relationships/hyperlink" Target="https://community.secop.gov.co/Public/Tendering/ContractNoticePhases/View?PPI=CO1.PPI.5320008&amp;isFromPublicArea=True&amp;isModal=False" TargetMode="External"/><Relationship Id="rId49" Type="http://schemas.openxmlformats.org/officeDocument/2006/relationships/hyperlink" Target="https://community.secop.gov.co/Public/Tendering/ContractNoticePhases/View?PPI=CO1.PPI.5380425&amp;isFromPublicArea=True&amp;isModal=False" TargetMode="External"/><Relationship Id="rId114" Type="http://schemas.openxmlformats.org/officeDocument/2006/relationships/hyperlink" Target="https://community.secop.gov.co/Public/Tendering/ContractNoticePhases/View?PPI=CO1.PPI.5652708&amp;isFromPublicArea=True&amp;isModal=False" TargetMode="External"/><Relationship Id="rId275" Type="http://schemas.openxmlformats.org/officeDocument/2006/relationships/hyperlink" Target="https://community.secop.gov.co/Public/Tendering/ContractNoticePhases/View?PPI=CO1.PPI.7514598&amp;isFromPublicArea=True&amp;isModal=False" TargetMode="External"/><Relationship Id="rId60" Type="http://schemas.openxmlformats.org/officeDocument/2006/relationships/hyperlink" Target="https://community.secop.gov.co/Public/Tendering/ContractNoticePhases/View?PPI=CO1.PPI.5405417&amp;isFromPublicArea=True&amp;isModal=False" TargetMode="External"/><Relationship Id="rId81" Type="http://schemas.openxmlformats.org/officeDocument/2006/relationships/hyperlink" Target="https://community.secop.gov.co/Public/Tendering/ContractNoticePhases/View?PPI=CO1.PPI.5438762&amp;isFromPublicArea=True&amp;isModal=False" TargetMode="External"/><Relationship Id="rId135" Type="http://schemas.openxmlformats.org/officeDocument/2006/relationships/hyperlink" Target="https://community.secop.gov.co/Public/Tendering/ContractNoticePhases/View?PPI=CO1.PPI.5695113&amp;isFromPublicArea=True&amp;isModal=False" TargetMode="External"/><Relationship Id="rId156" Type="http://schemas.openxmlformats.org/officeDocument/2006/relationships/hyperlink" Target="https://community.secop.gov.co/Public/Tendering/ContractNoticePhases/View?PPI=CO1.PPI.6307338&amp;isFromPublicArea=True&amp;isModal=False" TargetMode="External"/><Relationship Id="rId177" Type="http://schemas.openxmlformats.org/officeDocument/2006/relationships/hyperlink" Target="https://community.secop.gov.co/Public/Tendering/ContractNoticePhases/View?PPI=CO1.PPI.9072686&amp;isFromPublicArea=True&amp;isModal=False" TargetMode="External"/><Relationship Id="rId198" Type="http://schemas.openxmlformats.org/officeDocument/2006/relationships/hyperlink" Target="https://community.secop.gov.co/Public/Tendering/ContractNoticePhases/View?PPI=CO1.PPI.10748327&amp;isFromPublicArea=True&amp;isModal=False" TargetMode="External"/><Relationship Id="rId202" Type="http://schemas.openxmlformats.org/officeDocument/2006/relationships/hyperlink" Target="https://community.secop.gov.co/Public/Tendering/ContractNoticePhases/View?PPI=CO1.PPI.11193973&amp;isFromPublicArea=True&amp;isModal=False" TargetMode="External"/><Relationship Id="rId223" Type="http://schemas.openxmlformats.org/officeDocument/2006/relationships/hyperlink" Target="https://www.colombiacompra.gov.co/tienda-virtual-del-estado-colombiano/ordenes-compra/45474" TargetMode="External"/><Relationship Id="rId244" Type="http://schemas.openxmlformats.org/officeDocument/2006/relationships/hyperlink" Target="https://community.secop.gov.co/Public/Tendering/ContractNoticePhases/View?PPI=CO1.PPI.6169378&amp;isFromPublicArea=True&amp;isModal=False" TargetMode="External"/><Relationship Id="rId18" Type="http://schemas.openxmlformats.org/officeDocument/2006/relationships/hyperlink" Target="https://community.secop.gov.co/Public/Tendering/ContractNoticePhases/View?PPI=CO1.PPI.5299387&amp;isFromPublicArea=True&amp;isModal=False" TargetMode="External"/><Relationship Id="rId39" Type="http://schemas.openxmlformats.org/officeDocument/2006/relationships/hyperlink" Target="https://community.secop.gov.co/Public/Tendering/ContractNoticePhases/View?PPI=CO1.PPI.5359856&amp;isFromPublicArea=True&amp;isModal=False" TargetMode="External"/><Relationship Id="rId265" Type="http://schemas.openxmlformats.org/officeDocument/2006/relationships/hyperlink" Target="https://community.secop.gov.co/Public/Tendering/ContractNoticePhases/View?PPI=CO1.PPI.10938890&amp;isFromPublicArea=True&amp;isModal=False" TargetMode="External"/><Relationship Id="rId286" Type="http://schemas.openxmlformats.org/officeDocument/2006/relationships/hyperlink" Target="https://community.secop.gov.co/Public/Tendering/ContractNoticePhases/View?PPI=CO1.PPI.10734255&amp;isFromPublicArea=True&amp;isModal=False" TargetMode="External"/><Relationship Id="rId50" Type="http://schemas.openxmlformats.org/officeDocument/2006/relationships/hyperlink" Target="https://community.secop.gov.co/Public/Tendering/ContractNoticePhases/View?PPI=CO1.PPI.5380425&amp;isFromPublicArea=True&amp;isModal=False" TargetMode="External"/><Relationship Id="rId104" Type="http://schemas.openxmlformats.org/officeDocument/2006/relationships/hyperlink" Target="https://community.secop.gov.co/Public/Tendering/ContractNoticePhases/View?PPI=CO1.PPI.5515411&amp;isFromPublicArea=True&amp;isModal=False" TargetMode="External"/><Relationship Id="rId125" Type="http://schemas.openxmlformats.org/officeDocument/2006/relationships/hyperlink" Target="https://community.secop.gov.co/Public/Tendering/ContractNoticePhases/View?PPI=CO1.PPI.5683445&amp;isFromPublicArea=True&amp;isModal=False" TargetMode="External"/><Relationship Id="rId146" Type="http://schemas.openxmlformats.org/officeDocument/2006/relationships/hyperlink" Target="https://community.secop.gov.co/Public/Tendering/ContractNoticePhases/View?PPI=CO1.PPI.5767608&amp;isFromPublicArea=True&amp;isModal=False" TargetMode="External"/><Relationship Id="rId167" Type="http://schemas.openxmlformats.org/officeDocument/2006/relationships/hyperlink" Target="https://community.secop.gov.co/Public/Tendering/ContractNoticePhases/View?PPI=CO1.PPI.6485129&amp;isFromPublicArea=True&amp;isModal=False" TargetMode="External"/><Relationship Id="rId188" Type="http://schemas.openxmlformats.org/officeDocument/2006/relationships/hyperlink" Target="https://community.secop.gov.co/Public/Tendering/ContractNoticePhases/View?PPI=CO1.PPI.10529365&amp;isFromPublicArea=True&amp;isModal=False" TargetMode="External"/><Relationship Id="rId71" Type="http://schemas.openxmlformats.org/officeDocument/2006/relationships/hyperlink" Target="https://community.secop.gov.co/Public/Tendering/ContractNoticePhases/View?PPI=CO1.PPI.5432652&amp;isFromPublicArea=True&amp;isModal=False" TargetMode="External"/><Relationship Id="rId92" Type="http://schemas.openxmlformats.org/officeDocument/2006/relationships/hyperlink" Target="https://community.secop.gov.co/Public/Tendering/ContractNoticePhases/View?PPI=CO1.PPI.5458031&amp;isFromPublicArea=True&amp;isModal=False" TargetMode="External"/><Relationship Id="rId213" Type="http://schemas.openxmlformats.org/officeDocument/2006/relationships/hyperlink" Target="https://community.secop.gov.co/Public/Tendering/ContractNoticePhases/View?PPI=CO1.PPI.11119215&amp;isFromPublicArea=True&amp;isModal=False" TargetMode="External"/><Relationship Id="rId234" Type="http://schemas.openxmlformats.org/officeDocument/2006/relationships/hyperlink" Target="https://www.colombiacompra.gov.co/tienda-virtual-del-estado-colombiano/ordenes-compra/47183" TargetMode="External"/><Relationship Id="rId2" Type="http://schemas.openxmlformats.org/officeDocument/2006/relationships/hyperlink" Target="https://community.secop.gov.co/Public/Tendering/ContractNoticePhases/View?PPI=CO1.PPI.5242513&amp;isFromPublicArea=True&amp;isModal=False" TargetMode="External"/><Relationship Id="rId29" Type="http://schemas.openxmlformats.org/officeDocument/2006/relationships/hyperlink" Target="https://community.secop.gov.co/Public/Tendering/ContractNoticePhases/View?PPI=CO1.PPI.5321343&amp;isFromPublicArea=True&amp;isModal=False" TargetMode="External"/><Relationship Id="rId255" Type="http://schemas.openxmlformats.org/officeDocument/2006/relationships/hyperlink" Target="https://community.secop.gov.co/Public/Tendering/ContractNoticePhases/View?PPI=CO1.PPI.8666057&amp;isFromPublicArea=True&amp;isModal=False" TargetMode="External"/><Relationship Id="rId276" Type="http://schemas.openxmlformats.org/officeDocument/2006/relationships/hyperlink" Target="https://community.secop.gov.co/Public/Tendering/ContractNoticePhases/View?PPI=CO1.PPI.7514598&amp;isFromPublicArea=True&amp;isModal=False" TargetMode="External"/><Relationship Id="rId40" Type="http://schemas.openxmlformats.org/officeDocument/2006/relationships/hyperlink" Target="https://community.secop.gov.co/Public/Tendering/ContractNoticePhases/View?PPI=CO1.PPI.5359856&amp;isFromPublicArea=True&amp;isModal=False" TargetMode="External"/><Relationship Id="rId115" Type="http://schemas.openxmlformats.org/officeDocument/2006/relationships/hyperlink" Target="https://community.secop.gov.co/Public/Tendering/ContractNoticePhases/View?PPI=CO1.PPI.5652708&amp;isFromPublicArea=True&amp;isModal=False" TargetMode="External"/><Relationship Id="rId136" Type="http://schemas.openxmlformats.org/officeDocument/2006/relationships/hyperlink" Target="https://community.secop.gov.co/Public/Tendering/ContractNoticePhases/View?PPI=CO1.PPI.5695108&amp;isFromPublicArea=True&amp;isModal=False" TargetMode="External"/><Relationship Id="rId157" Type="http://schemas.openxmlformats.org/officeDocument/2006/relationships/hyperlink" Target="https://community.secop.gov.co/Public/Tendering/ContractNoticePhases/View?PPI=CO1.PPI.6307338&amp;isFromPublicArea=True&amp;isModal=False" TargetMode="External"/><Relationship Id="rId178" Type="http://schemas.openxmlformats.org/officeDocument/2006/relationships/hyperlink" Target="https://community.secop.gov.co/Public/Tendering/ContractNoticePhases/View?PPI=CO1.PPI.9645336&amp;isFromPublicArea=True&amp;isModal=False" TargetMode="External"/><Relationship Id="rId61" Type="http://schemas.openxmlformats.org/officeDocument/2006/relationships/hyperlink" Target="https://community.secop.gov.co/Public/Tendering/ContractNoticePhases/View?PPI=CO1.PPI.5407412&amp;isFromPublicArea=True&amp;isModal=False" TargetMode="External"/><Relationship Id="rId82" Type="http://schemas.openxmlformats.org/officeDocument/2006/relationships/hyperlink" Target="https://community.secop.gov.co/Public/Tendering/ContractNoticePhases/View?PPI=CO1.PPI.5438676&amp;isFromPublicArea=True&amp;isModal=False" TargetMode="External"/><Relationship Id="rId199" Type="http://schemas.openxmlformats.org/officeDocument/2006/relationships/hyperlink" Target="https://community.secop.gov.co/Public/Tendering/ContractNoticePhases/View?PPI=CO1.PPI.11140159&amp;isFromPublicArea=True&amp;isModal=False" TargetMode="External"/><Relationship Id="rId203" Type="http://schemas.openxmlformats.org/officeDocument/2006/relationships/hyperlink" Target="https://community.secop.gov.co/Public/Tendering/ContractNoticePhases/View?PPI=CO1.PPI.11231897&amp;isFromPublicArea=True&amp;isModal=False" TargetMode="External"/><Relationship Id="rId19" Type="http://schemas.openxmlformats.org/officeDocument/2006/relationships/hyperlink" Target="https://community.secop.gov.co/Public/Tendering/ContractNoticePhases/View?PPI=CO1.PPI.5301077&amp;isFromPublicArea=True&amp;isModal=False" TargetMode="External"/><Relationship Id="rId224" Type="http://schemas.openxmlformats.org/officeDocument/2006/relationships/hyperlink" Target="https://www.colombiacompra.gov.co/tienda-virtual-del-estado-colombiano/ordenes-compra/45474" TargetMode="External"/><Relationship Id="rId245" Type="http://schemas.openxmlformats.org/officeDocument/2006/relationships/hyperlink" Target="https://community.secop.gov.co/Public/Tendering/ContractNoticePhases/View?PPI=CO1.PPI.6653470&amp;isFromPublicArea=True&amp;isModal=False" TargetMode="External"/><Relationship Id="rId266" Type="http://schemas.openxmlformats.org/officeDocument/2006/relationships/hyperlink" Target="https://community.secop.gov.co/Public/Tendering/ContractNoticePhases/View?PPI=CO1.PPI.10938890&amp;isFromPublicArea=True&amp;isModal=False" TargetMode="External"/><Relationship Id="rId287" Type="http://schemas.openxmlformats.org/officeDocument/2006/relationships/hyperlink" Target="https://community.secop.gov.co/Public/Tendering/ContractNoticePhases/View?PPI=CO1.PPI.10714302&amp;isFromPublicArea=True&amp;isModal=False" TargetMode="External"/><Relationship Id="rId30" Type="http://schemas.openxmlformats.org/officeDocument/2006/relationships/hyperlink" Target="https://community.secop.gov.co/Public/Tendering/ContractNoticePhases/View?PPI=CO1.PPI.5321343&amp;isFromPublicArea=True&amp;isModal=False" TargetMode="External"/><Relationship Id="rId105" Type="http://schemas.openxmlformats.org/officeDocument/2006/relationships/hyperlink" Target="https://community.secop.gov.co/Public/Tendering/ContractNoticePhases/View?PPI=CO1.PPI.5515411&amp;isFromPublicArea=True&amp;isModal=False" TargetMode="External"/><Relationship Id="rId126" Type="http://schemas.openxmlformats.org/officeDocument/2006/relationships/hyperlink" Target="https://community.secop.gov.co/Public/Tendering/ContractNoticePhases/View?PPI=CO1.PPI.5687112&amp;isFromPublicArea=True&amp;isModal=False" TargetMode="External"/><Relationship Id="rId147" Type="http://schemas.openxmlformats.org/officeDocument/2006/relationships/hyperlink" Target="https://community.secop.gov.co/Public/Tendering/ContractNoticePhases/View?PPI=CO1.PPI.5767608&amp;isFromPublicArea=True&amp;isModal=False" TargetMode="External"/><Relationship Id="rId168" Type="http://schemas.openxmlformats.org/officeDocument/2006/relationships/hyperlink" Target="https://community.secop.gov.co/Public/Tendering/ContractNoticePhases/View?PPI=CO1.PPI.6481878&amp;isFromPublicArea=True&amp;isModal=False" TargetMode="External"/><Relationship Id="rId51" Type="http://schemas.openxmlformats.org/officeDocument/2006/relationships/hyperlink" Target="https://community.secop.gov.co/Public/Tendering/ContractNoticePhases/View?PPI=CO1.PPI.5382698&amp;isFromPublicArea=True&amp;isModal=False" TargetMode="External"/><Relationship Id="rId72" Type="http://schemas.openxmlformats.org/officeDocument/2006/relationships/hyperlink" Target="https://community.secop.gov.co/Public/Tendering/ContractNoticePhases/View?PPI=CO1.PPI.5432652&amp;isFromPublicArea=True&amp;isModal=False" TargetMode="External"/><Relationship Id="rId93" Type="http://schemas.openxmlformats.org/officeDocument/2006/relationships/hyperlink" Target="https://community.secop.gov.co/Public/Tendering/ContractNoticePhases/View?PPI=CO1.PPI.5458031&amp;isFromPublicArea=True&amp;isModal=False" TargetMode="External"/><Relationship Id="rId189" Type="http://schemas.openxmlformats.org/officeDocument/2006/relationships/hyperlink" Target="https://community.secop.gov.co/Public/Tendering/ContractNoticePhases/View?PPI=CO1.PPI.10595571&amp;isFromPublicArea=True&amp;isModal=False" TargetMode="External"/><Relationship Id="rId3" Type="http://schemas.openxmlformats.org/officeDocument/2006/relationships/hyperlink" Target="https://community.secop.gov.co/Public/Tendering/ContractNoticePhases/View?PPI=CO1.PPI.5259966&amp;isFromPublicArea=True&amp;isModal=False" TargetMode="External"/><Relationship Id="rId214" Type="http://schemas.openxmlformats.org/officeDocument/2006/relationships/hyperlink" Target="https://community.secop.gov.co/Public/Tendering/ContractNoticePhases/View?PPI=CO1.PPI.11119215&amp;isFromPublicArea=True&amp;isModal=False" TargetMode="External"/><Relationship Id="rId235" Type="http://schemas.openxmlformats.org/officeDocument/2006/relationships/hyperlink" Target="https://www.colombiacompra.gov.co/tienda-virtual-del-estado-colombiano/ordenes-compra/54949" TargetMode="External"/><Relationship Id="rId256" Type="http://schemas.openxmlformats.org/officeDocument/2006/relationships/hyperlink" Target="https://community.secop.gov.co/Public/Tendering/ContractNoticePhases/View?PPI=CO1.PPI.8666057&amp;isFromPublicArea=True&amp;isModal=False" TargetMode="External"/><Relationship Id="rId277" Type="http://schemas.openxmlformats.org/officeDocument/2006/relationships/hyperlink" Target="https://community.secop.gov.co/Public/Tendering/ContractNoticePhases/View?PPI=CO1.PPI.7747444&amp;isFromPublicArea=True&amp;isModal=False" TargetMode="External"/><Relationship Id="rId116" Type="http://schemas.openxmlformats.org/officeDocument/2006/relationships/hyperlink" Target="https://community.secop.gov.co/Public/Tendering/ContractNoticePhases/View?PPI=CO1.PPI.5652794&amp;isFromPublicArea=True&amp;isModal=False" TargetMode="External"/><Relationship Id="rId137" Type="http://schemas.openxmlformats.org/officeDocument/2006/relationships/hyperlink" Target="https://community.secop.gov.co/Public/Tendering/ContractNoticePhases/View?PPI=CO1.PPI.5695108&amp;isFromPublicArea=True&amp;isModal=False" TargetMode="External"/><Relationship Id="rId158" Type="http://schemas.openxmlformats.org/officeDocument/2006/relationships/hyperlink" Target="https://community.secop.gov.co/Public/Tendering/ContractNoticePhases/View?PPI=CO1.PPI.6381494&amp;isFromPublicArea=True&amp;isModal=False" TargetMode="External"/><Relationship Id="rId20" Type="http://schemas.openxmlformats.org/officeDocument/2006/relationships/hyperlink" Target="https://community.secop.gov.co/Public/Tendering/ContractNoticePhases/View?PPI=CO1.PPI.5301077&amp;isFromPublicArea=True&amp;isModal=False" TargetMode="External"/><Relationship Id="rId41" Type="http://schemas.openxmlformats.org/officeDocument/2006/relationships/hyperlink" Target="https://community.secop.gov.co/Public/Tendering/ContractNoticePhases/View?PPI=CO1.PPI.5362740&amp;isFromPublicArea=True&amp;isModal=False" TargetMode="External"/><Relationship Id="rId62" Type="http://schemas.openxmlformats.org/officeDocument/2006/relationships/hyperlink" Target="https://community.secop.gov.co/Public/Tendering/ContractNoticePhases/View?PPI=CO1.PPI.5407412&amp;isFromPublicArea=True&amp;isModal=False" TargetMode="External"/><Relationship Id="rId83" Type="http://schemas.openxmlformats.org/officeDocument/2006/relationships/hyperlink" Target="https://community.secop.gov.co/Public/Tendering/ContractNoticePhases/View?PPI=CO1.PPI.5438676&amp;isFromPublicArea=True&amp;isModal=False" TargetMode="External"/><Relationship Id="rId179" Type="http://schemas.openxmlformats.org/officeDocument/2006/relationships/hyperlink" Target="https://community.secop.gov.co/Public/Tendering/ContractNoticePhases/View?PPI=CO1.PPI.9645336&amp;isFromPublicArea=True&amp;isModal=False" TargetMode="External"/><Relationship Id="rId190" Type="http://schemas.openxmlformats.org/officeDocument/2006/relationships/hyperlink" Target="https://community.secop.gov.co/Public/Tendering/ContractNoticePhases/View?PPI=CO1.PPI.10595571&amp;isFromPublicArea=True&amp;isModal=False" TargetMode="External"/><Relationship Id="rId204" Type="http://schemas.openxmlformats.org/officeDocument/2006/relationships/hyperlink" Target="https://community.secop.gov.co/Public/Tendering/ContractNoticePhases/View?PPI=CO1.PPI.11231897&amp;isFromPublicArea=True&amp;isModal=False" TargetMode="External"/><Relationship Id="rId225" Type="http://schemas.openxmlformats.org/officeDocument/2006/relationships/hyperlink" Target="https://www.colombiacompra.gov.co/tienda-virtual-del-estado-colombiano/ordenes-compra/45474" TargetMode="External"/><Relationship Id="rId246" Type="http://schemas.openxmlformats.org/officeDocument/2006/relationships/hyperlink" Target="https://community.secop.gov.co/Public/Tendering/ContractNoticePhases/View?PPI=CO1.PPI.6653470&amp;isFromPublicArea=True&amp;isModal=False" TargetMode="External"/><Relationship Id="rId267" Type="http://schemas.openxmlformats.org/officeDocument/2006/relationships/hyperlink" Target="https://community.secop.gov.co/Public/Tendering/ContractNoticePhases/View?PPI=CO1.PPI.11235248&amp;isFromPublicArea=True&amp;isModal=False" TargetMode="External"/><Relationship Id="rId288" Type="http://schemas.openxmlformats.org/officeDocument/2006/relationships/hyperlink" Target="https://community.secop.gov.co/Public/Tendering/ContractNoticePhases/View?PPI=CO1.PPI.10714302&amp;isFromPublicArea=True&amp;isModal=False" TargetMode="External"/><Relationship Id="rId106" Type="http://schemas.openxmlformats.org/officeDocument/2006/relationships/hyperlink" Target="https://community.secop.gov.co/Public/Tendering/ContractNoticePhases/View?PPI=CO1.PPI.5515769&amp;isFromPublicArea=True&amp;isModal=False" TargetMode="External"/><Relationship Id="rId127" Type="http://schemas.openxmlformats.org/officeDocument/2006/relationships/hyperlink" Target="https://community.secop.gov.co/Public/Tendering/ContractNoticePhases/View?PPI=CO1.PPI.5687112&amp;isFromPublicArea=True&amp;isModal=False" TargetMode="External"/><Relationship Id="rId10" Type="http://schemas.openxmlformats.org/officeDocument/2006/relationships/hyperlink" Target="https://community.secop.gov.co/Public/Tendering/ContractNoticePhases/View?PPI=CO1.PPI.5282096&amp;isFromPublicArea=True&amp;isModal=False" TargetMode="External"/><Relationship Id="rId31" Type="http://schemas.openxmlformats.org/officeDocument/2006/relationships/hyperlink" Target="https://community.secop.gov.co/Public/Tendering/ContractNoticePhases/View?PPI=CO1.PPI.5323044&amp;isFromPublicArea=True&amp;isModal=False" TargetMode="External"/><Relationship Id="rId52" Type="http://schemas.openxmlformats.org/officeDocument/2006/relationships/hyperlink" Target="https://community.secop.gov.co/Public/Tendering/ContractNoticePhases/View?PPI=CO1.PPI.5382698&amp;isFromPublicArea=True&amp;isModal=False" TargetMode="External"/><Relationship Id="rId73" Type="http://schemas.openxmlformats.org/officeDocument/2006/relationships/hyperlink" Target="https://community.secop.gov.co/Public/Tendering/ContractNoticePhases/View?PPI=CO1.PPI.5433050&amp;isFromPublicArea=True&amp;isModal=False" TargetMode="External"/><Relationship Id="rId94" Type="http://schemas.openxmlformats.org/officeDocument/2006/relationships/hyperlink" Target="https://community.secop.gov.co/Public/Tendering/ContractNoticePhases/View?PPI=CO1.PPI.5461531&amp;isFromPublicArea=True&amp;isModal=False" TargetMode="External"/><Relationship Id="rId148" Type="http://schemas.openxmlformats.org/officeDocument/2006/relationships/hyperlink" Target="https://community.secop.gov.co/Public/Tendering/ContractNoticePhases/View?PPI=CO1.PPI.5811489&amp;isFromPublicArea=True&amp;isModal=False" TargetMode="External"/><Relationship Id="rId169" Type="http://schemas.openxmlformats.org/officeDocument/2006/relationships/hyperlink" Target="https://community.secop.gov.co/Public/Tendering/ContractNoticePhases/View?PPI=CO1.PPI.6481878&amp;isFromPublicArea=True&amp;isModal=False" TargetMode="External"/><Relationship Id="rId4" Type="http://schemas.openxmlformats.org/officeDocument/2006/relationships/hyperlink" Target="https://community.secop.gov.co/Public/Tendering/ContractNoticePhases/View?PPI=CO1.PPI.5259966&amp;isFromPublicArea=True&amp;isModal=False" TargetMode="External"/><Relationship Id="rId180" Type="http://schemas.openxmlformats.org/officeDocument/2006/relationships/hyperlink" Target="https://community.secop.gov.co/Public/Tendering/ContractNoticePhases/View?PPI=CO1.PPI.9645336&amp;isFromPublicArea=True&amp;isModal=False" TargetMode="External"/><Relationship Id="rId215" Type="http://schemas.openxmlformats.org/officeDocument/2006/relationships/hyperlink" Target="https://community.secop.gov.co/Public/Tendering/ContractNoticePhases/View?PPI=CO1.PPI.11133281&amp;isFromPublicArea=True&amp;isModal=False" TargetMode="External"/><Relationship Id="rId236" Type="http://schemas.openxmlformats.org/officeDocument/2006/relationships/hyperlink" Target="https://www.colombiacompra.gov.co/tienda-virtual-del-estado-colombiano/ordenes-compra/54949" TargetMode="External"/><Relationship Id="rId257" Type="http://schemas.openxmlformats.org/officeDocument/2006/relationships/hyperlink" Target="https://community.secop.gov.co/Public/Tendering/ContractNoticePhases/View?PPI=CO1.PPI.8666057&amp;isFromPublicArea=True&amp;isModal=False" TargetMode="External"/><Relationship Id="rId278" Type="http://schemas.openxmlformats.org/officeDocument/2006/relationships/hyperlink" Target="https://community.secop.gov.co/Public/Tendering/ContractNoticePhases/View?PPI=CO1.PPI.7747444&amp;isFromPublicArea=True&amp;isModal=False" TargetMode="External"/><Relationship Id="rId42" Type="http://schemas.openxmlformats.org/officeDocument/2006/relationships/hyperlink" Target="https://community.secop.gov.co/Public/Tendering/ContractNoticePhases/View?PPI=CO1.PPI.5362740&amp;isFromPublicArea=True&amp;isModal=False" TargetMode="External"/><Relationship Id="rId84" Type="http://schemas.openxmlformats.org/officeDocument/2006/relationships/hyperlink" Target="https://community.secop.gov.co/Public/Tendering/ContractNoticePhases/View?PPI=CO1.PPI.5454312&amp;isFromPublicArea=True&amp;isModal=False" TargetMode="External"/><Relationship Id="rId138" Type="http://schemas.openxmlformats.org/officeDocument/2006/relationships/hyperlink" Target="https://community.secop.gov.co/Public/Tendering/ContractNoticePhases/View?PPI=CO1.PPI.5707231&amp;isFromPublicArea=True&amp;isModal=False" TargetMode="External"/><Relationship Id="rId191" Type="http://schemas.openxmlformats.org/officeDocument/2006/relationships/hyperlink" Target="https://community.secop.gov.co/Public/Tendering/ContractNoticePhases/View?PPI=CO1.PPI.10940737&amp;isFromPublicArea=True&amp;isModal=False" TargetMode="External"/><Relationship Id="rId205" Type="http://schemas.openxmlformats.org/officeDocument/2006/relationships/hyperlink" Target="https://community.secop.gov.co/Public/Tendering/ContractNoticePhases/View?PPI=CO1.PPI.11234595&amp;isFromPublicArea=True&amp;isModal=False" TargetMode="External"/><Relationship Id="rId247" Type="http://schemas.openxmlformats.org/officeDocument/2006/relationships/hyperlink" Target="https://community.secop.gov.co/Public/Tendering/ContractNoticePhases/View?PPI=CO1.PPI.6746181&amp;isFromPublicArea=True&amp;isModal=False" TargetMode="External"/><Relationship Id="rId107" Type="http://schemas.openxmlformats.org/officeDocument/2006/relationships/hyperlink" Target="https://community.secop.gov.co/Public/Tendering/ContractNoticePhases/View?PPI=CO1.PPI.5515769&amp;isFromPublicArea=True&amp;isModal=False" TargetMode="External"/><Relationship Id="rId11" Type="http://schemas.openxmlformats.org/officeDocument/2006/relationships/hyperlink" Target="https://community.secop.gov.co/Public/Tendering/ContractNoticePhases/View?PPI=CO1.PPI.5282786&amp;isFromPublicArea=True&amp;isModal=False" TargetMode="External"/><Relationship Id="rId53" Type="http://schemas.openxmlformats.org/officeDocument/2006/relationships/hyperlink" Target="https://community.secop.gov.co/Public/Tendering/ContractNoticePhases/View?PPI=CO1.PPI.5387912&amp;isFromPublicArea=True&amp;isModal=False" TargetMode="External"/><Relationship Id="rId149" Type="http://schemas.openxmlformats.org/officeDocument/2006/relationships/hyperlink" Target="https://community.secop.gov.co/Public/Tendering/ContractNoticePhases/View?PPI=CO1.PPI.5811489&amp;isFromPublicArea=True&amp;isModal=False" TargetMode="External"/><Relationship Id="rId95" Type="http://schemas.openxmlformats.org/officeDocument/2006/relationships/hyperlink" Target="https://community.secop.gov.co/Public/Tendering/ContractNoticePhases/View?PPI=CO1.PPI.5461531&amp;isFromPublicArea=True&amp;isModal=False" TargetMode="External"/><Relationship Id="rId160" Type="http://schemas.openxmlformats.org/officeDocument/2006/relationships/hyperlink" Target="https://community.secop.gov.co/Public/Tendering/ContractNoticePhases/View?PPI=CO1.PPI.6416532&amp;isFromPublicArea=True&amp;isModal=False" TargetMode="External"/><Relationship Id="rId216" Type="http://schemas.openxmlformats.org/officeDocument/2006/relationships/hyperlink" Target="https://community.secop.gov.co/Public/Tendering/ContractNoticePhases/View?PPI=CO1.PPI.11133281&amp;isFromPublicArea=True&amp;isModal=False" TargetMode="External"/><Relationship Id="rId258" Type="http://schemas.openxmlformats.org/officeDocument/2006/relationships/hyperlink" Target="https://community.secop.gov.co/Public/Tendering/ContractNoticePhases/View?PPI=CO1.PPI.8666057&amp;isFromPublicArea=True&amp;isModal=False" TargetMode="External"/><Relationship Id="rId22" Type="http://schemas.openxmlformats.org/officeDocument/2006/relationships/hyperlink" Target="https://community.secop.gov.co/Public/Tendering/ContractNoticePhases/View?PPI=CO1.PPI.5303043&amp;isFromPublicArea=True&amp;isModal=False" TargetMode="External"/><Relationship Id="rId64" Type="http://schemas.openxmlformats.org/officeDocument/2006/relationships/hyperlink" Target="https://community.secop.gov.co/Public/Tendering/ContractNoticePhases/View?PPI=CO1.PPI.5407755&amp;isFromPublicArea=True&amp;isModal=False" TargetMode="External"/><Relationship Id="rId118" Type="http://schemas.openxmlformats.org/officeDocument/2006/relationships/hyperlink" Target="https://community.secop.gov.co/Public/Tendering/ContractNoticePhases/View?PPI=CO1.PPI.565456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64"/>
  <sheetViews>
    <sheetView tabSelected="1" topLeftCell="A2" workbookViewId="0">
      <selection sqref="A1:XFD1048576"/>
    </sheetView>
  </sheetViews>
  <sheetFormatPr baseColWidth="10" defaultColWidth="17.28515625" defaultRowHeight="15"/>
  <cols>
    <col min="1" max="1" width="16.28515625" style="12" customWidth="1"/>
    <col min="2" max="2" width="13" style="12" customWidth="1"/>
    <col min="3" max="3" width="17.5703125" style="12" customWidth="1"/>
    <col min="4" max="4" width="11.28515625" style="12" customWidth="1"/>
    <col min="5" max="5" width="39.7109375" style="12" customWidth="1"/>
    <col min="6" max="6" width="14" style="12" customWidth="1"/>
    <col min="7" max="7" width="45.28515625" style="12" customWidth="1"/>
    <col min="8" max="8" width="20.85546875" style="12" customWidth="1"/>
    <col min="9" max="9" width="14.28515625" style="12" customWidth="1"/>
    <col min="10" max="10" width="19.28515625" style="12" customWidth="1"/>
    <col min="11" max="11" width="10.7109375" style="12" customWidth="1"/>
    <col min="12" max="12" width="13.7109375" style="12" customWidth="1"/>
    <col min="13" max="14" width="17.28515625" style="12" customWidth="1"/>
    <col min="15" max="15" width="23.85546875" style="12" customWidth="1"/>
    <col min="16" max="16" width="14.5703125" style="12" customWidth="1"/>
    <col min="17" max="17" width="18.28515625" style="12" customWidth="1"/>
    <col min="18" max="18" width="24.42578125" style="12" customWidth="1"/>
    <col min="19" max="19" width="20.7109375" style="12" customWidth="1"/>
    <col min="20" max="20" width="14.42578125" style="12" customWidth="1"/>
    <col min="21" max="21" width="15.5703125" style="12" customWidth="1"/>
    <col min="22" max="24" width="13.5703125" style="12" customWidth="1"/>
    <col min="25" max="25" width="12.7109375" style="12" customWidth="1"/>
    <col min="26" max="26" width="14" style="12" customWidth="1"/>
    <col min="27" max="27" width="13" style="12" customWidth="1"/>
    <col min="28" max="28" width="19.140625" style="12" customWidth="1"/>
    <col min="29" max="29" width="14.7109375" style="12" customWidth="1"/>
    <col min="30" max="30" width="21" style="12" customWidth="1"/>
    <col min="31" max="31" width="30.7109375" style="12" customWidth="1"/>
    <col min="32" max="32" width="14.140625" style="12" customWidth="1"/>
    <col min="33" max="33" width="48.42578125" style="12" customWidth="1"/>
    <col min="34" max="34" width="20" style="12" customWidth="1"/>
    <col min="35" max="35" width="35.42578125" style="12" customWidth="1"/>
    <col min="36" max="36" width="16.140625" style="12" customWidth="1"/>
    <col min="37" max="37" width="13.140625" style="12" customWidth="1"/>
    <col min="38" max="39" width="16.28515625" style="12" customWidth="1"/>
    <col min="40" max="40" width="19.28515625" style="12" customWidth="1"/>
    <col min="41" max="41" width="15.140625" style="12" customWidth="1"/>
    <col min="42" max="42" width="16.7109375" style="12" customWidth="1"/>
    <col min="43" max="43" width="16.28515625" style="12" customWidth="1"/>
    <col min="44" max="44" width="16.140625" style="12" customWidth="1"/>
    <col min="45" max="45" width="16.5703125" style="12" customWidth="1"/>
    <col min="46" max="48" width="21" style="12" customWidth="1"/>
    <col min="49" max="49" width="17.85546875" style="12" customWidth="1"/>
    <col min="50" max="51" width="15.140625" style="12" customWidth="1"/>
    <col min="52" max="52" width="22.28515625" style="12" customWidth="1"/>
    <col min="53" max="53" width="16.140625" style="12" customWidth="1"/>
    <col min="54" max="54" width="13.5703125" style="12" customWidth="1"/>
    <col min="55" max="55" width="13.85546875" style="12" customWidth="1"/>
    <col min="56" max="56" width="17.85546875" style="12" customWidth="1"/>
    <col min="57" max="57" width="22.140625" style="12" customWidth="1"/>
    <col min="58" max="58" width="17.28515625" style="12" customWidth="1"/>
    <col min="59" max="59" width="38" style="12" customWidth="1"/>
    <col min="60" max="60" width="22.140625" style="12" customWidth="1"/>
    <col min="61" max="61" width="17.28515625" style="12" customWidth="1"/>
    <col min="62" max="62" width="28.140625" style="12" customWidth="1"/>
    <col min="63" max="63" width="56" style="12" customWidth="1"/>
    <col min="64" max="64" width="17.28515625" style="12" customWidth="1"/>
    <col min="65" max="16384" width="17.28515625" style="12"/>
  </cols>
  <sheetData>
    <row r="1" spans="1:64" ht="1.5" hidden="1" customHeight="1">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10">
        <v>35</v>
      </c>
      <c r="AN1" s="1">
        <v>36</v>
      </c>
      <c r="AO1" s="1">
        <v>37</v>
      </c>
      <c r="AP1" s="1">
        <v>38</v>
      </c>
      <c r="AQ1" s="1">
        <v>39</v>
      </c>
      <c r="AR1" s="1">
        <v>40</v>
      </c>
      <c r="AS1" s="1">
        <v>41</v>
      </c>
      <c r="AT1" s="1">
        <v>42</v>
      </c>
      <c r="AU1" s="1"/>
      <c r="AV1" s="1">
        <v>43</v>
      </c>
      <c r="AW1" s="1">
        <v>44</v>
      </c>
      <c r="AX1" s="1">
        <v>45</v>
      </c>
      <c r="AY1" s="1"/>
      <c r="AZ1" s="1">
        <v>46</v>
      </c>
      <c r="BA1" s="1"/>
      <c r="BB1" s="1">
        <v>47</v>
      </c>
      <c r="BC1" s="11">
        <v>48</v>
      </c>
      <c r="BD1" s="11">
        <v>49</v>
      </c>
      <c r="BE1" s="1">
        <v>50</v>
      </c>
      <c r="BF1" s="1">
        <v>51</v>
      </c>
      <c r="BG1" s="1">
        <v>52</v>
      </c>
      <c r="BH1" s="1"/>
      <c r="BI1" s="1">
        <v>53</v>
      </c>
    </row>
    <row r="2" spans="1:64" ht="51" customHeight="1">
      <c r="A2" s="13" t="s">
        <v>1</v>
      </c>
      <c r="B2" s="13" t="s">
        <v>2</v>
      </c>
      <c r="C2" s="14" t="s">
        <v>3</v>
      </c>
      <c r="D2" s="15" t="s">
        <v>4</v>
      </c>
      <c r="E2" s="13" t="s">
        <v>5</v>
      </c>
      <c r="F2" s="13" t="s">
        <v>6</v>
      </c>
      <c r="G2" s="13" t="s">
        <v>7</v>
      </c>
      <c r="H2" s="13" t="s">
        <v>8</v>
      </c>
      <c r="I2" s="13" t="s">
        <v>9</v>
      </c>
      <c r="J2" s="13" t="s">
        <v>10</v>
      </c>
      <c r="K2" s="16" t="s">
        <v>11</v>
      </c>
      <c r="L2" s="16" t="s">
        <v>12</v>
      </c>
      <c r="M2" s="14" t="s">
        <v>13</v>
      </c>
      <c r="N2" s="14" t="s">
        <v>14</v>
      </c>
      <c r="O2" s="13" t="s">
        <v>15</v>
      </c>
      <c r="P2" s="17" t="s">
        <v>16</v>
      </c>
      <c r="Q2" s="18" t="s">
        <v>17</v>
      </c>
      <c r="R2" s="19" t="s">
        <v>18</v>
      </c>
      <c r="S2" s="13" t="s">
        <v>19</v>
      </c>
      <c r="T2" s="13" t="s">
        <v>20</v>
      </c>
      <c r="U2" s="17" t="s">
        <v>21</v>
      </c>
      <c r="V2" s="13" t="s">
        <v>22</v>
      </c>
      <c r="W2" s="13" t="s">
        <v>23</v>
      </c>
      <c r="X2" s="13" t="s">
        <v>24</v>
      </c>
      <c r="Y2" s="13" t="s">
        <v>25</v>
      </c>
      <c r="Z2" s="13" t="s">
        <v>26</v>
      </c>
      <c r="AA2" s="13" t="s">
        <v>27</v>
      </c>
      <c r="AB2" s="13" t="s">
        <v>28</v>
      </c>
      <c r="AC2" s="13" t="s">
        <v>29</v>
      </c>
      <c r="AD2" s="13" t="s">
        <v>30</v>
      </c>
      <c r="AE2" s="13" t="s">
        <v>31</v>
      </c>
      <c r="AF2" s="13" t="s">
        <v>32</v>
      </c>
      <c r="AG2" s="13" t="s">
        <v>33</v>
      </c>
      <c r="AH2" s="20" t="s">
        <v>34</v>
      </c>
      <c r="AI2" s="13" t="s">
        <v>35</v>
      </c>
      <c r="AJ2" s="16" t="s">
        <v>36</v>
      </c>
      <c r="AK2" s="21" t="s">
        <v>37</v>
      </c>
      <c r="AL2" s="22" t="s">
        <v>38</v>
      </c>
      <c r="AM2" s="23" t="s">
        <v>39</v>
      </c>
      <c r="AN2" s="13" t="s">
        <v>40</v>
      </c>
      <c r="AO2" s="13" t="s">
        <v>41</v>
      </c>
      <c r="AP2" s="24" t="s">
        <v>42</v>
      </c>
      <c r="AQ2" s="13" t="s">
        <v>43</v>
      </c>
      <c r="AR2" s="13" t="s">
        <v>44</v>
      </c>
      <c r="AS2" s="13" t="s">
        <v>45</v>
      </c>
      <c r="AT2" s="13" t="s">
        <v>46</v>
      </c>
      <c r="AU2" s="13" t="s">
        <v>47</v>
      </c>
      <c r="AV2" s="13" t="s">
        <v>48</v>
      </c>
      <c r="AW2" s="13" t="s">
        <v>49</v>
      </c>
      <c r="AX2" s="13" t="s">
        <v>50</v>
      </c>
      <c r="AY2" s="13" t="s">
        <v>51</v>
      </c>
      <c r="AZ2" s="13" t="s">
        <v>52</v>
      </c>
      <c r="BA2" s="25" t="s">
        <v>53</v>
      </c>
      <c r="BB2" s="13" t="s">
        <v>54</v>
      </c>
      <c r="BC2" s="13" t="s">
        <v>55</v>
      </c>
      <c r="BD2" s="13" t="s">
        <v>56</v>
      </c>
      <c r="BE2" s="13" t="s">
        <v>57</v>
      </c>
      <c r="BF2" s="26" t="s">
        <v>58</v>
      </c>
      <c r="BG2" s="27" t="s">
        <v>59</v>
      </c>
      <c r="BH2" s="27" t="s">
        <v>60</v>
      </c>
      <c r="BI2" s="27" t="s">
        <v>61</v>
      </c>
      <c r="BJ2" s="27" t="s">
        <v>62</v>
      </c>
      <c r="BK2" s="27" t="s">
        <v>63</v>
      </c>
      <c r="BL2" s="28" t="s">
        <v>64</v>
      </c>
    </row>
    <row r="3" spans="1:64" ht="12.75" customHeight="1">
      <c r="A3" s="29" t="s">
        <v>65</v>
      </c>
      <c r="B3" s="30" t="s">
        <v>66</v>
      </c>
      <c r="C3" s="31" t="s">
        <v>67</v>
      </c>
      <c r="D3" s="32">
        <v>1</v>
      </c>
      <c r="E3" s="32" t="s">
        <v>68</v>
      </c>
      <c r="F3" s="33">
        <v>43847</v>
      </c>
      <c r="G3" s="32" t="s">
        <v>69</v>
      </c>
      <c r="H3" s="32" t="s">
        <v>70</v>
      </c>
      <c r="I3" s="32" t="s">
        <v>71</v>
      </c>
      <c r="J3" s="34" t="s">
        <v>72</v>
      </c>
      <c r="K3" s="34">
        <v>120</v>
      </c>
      <c r="L3" s="34">
        <v>220</v>
      </c>
      <c r="M3" s="35"/>
      <c r="N3" s="33">
        <v>43847</v>
      </c>
      <c r="O3" s="36"/>
      <c r="P3" s="37">
        <v>5397388</v>
      </c>
      <c r="Q3" s="38">
        <v>61890049</v>
      </c>
      <c r="R3" s="39"/>
      <c r="S3" s="32" t="s">
        <v>73</v>
      </c>
      <c r="T3" s="32" t="s">
        <v>74</v>
      </c>
      <c r="U3" s="40">
        <v>40443831</v>
      </c>
      <c r="V3" s="40" t="s">
        <v>72</v>
      </c>
      <c r="W3" s="41" t="s">
        <v>75</v>
      </c>
      <c r="X3" s="41" t="s">
        <v>72</v>
      </c>
      <c r="Y3" s="32" t="str">
        <f t="shared" ref="Y3:Y188" si="0">E3</f>
        <v>RUIZ SANCHEZ LINA MARIA</v>
      </c>
      <c r="Z3" s="32" t="s">
        <v>76</v>
      </c>
      <c r="AA3" s="32" t="s">
        <v>77</v>
      </c>
      <c r="AB3" s="42" t="s">
        <v>78</v>
      </c>
      <c r="AC3" s="33">
        <v>43847</v>
      </c>
      <c r="AD3" s="42" t="s">
        <v>79</v>
      </c>
      <c r="AE3" s="36" t="s">
        <v>80</v>
      </c>
      <c r="AF3" s="32" t="s">
        <v>81</v>
      </c>
      <c r="AG3" s="32" t="s">
        <v>74</v>
      </c>
      <c r="AH3" s="43">
        <v>11387082</v>
      </c>
      <c r="AI3" s="36" t="s">
        <v>82</v>
      </c>
      <c r="AJ3" s="32">
        <v>344</v>
      </c>
      <c r="AK3" s="32" t="s">
        <v>83</v>
      </c>
      <c r="AL3" s="44">
        <v>43847</v>
      </c>
      <c r="AM3" s="33">
        <v>43857</v>
      </c>
      <c r="AN3" s="32" t="s">
        <v>84</v>
      </c>
      <c r="AO3" s="32">
        <v>0</v>
      </c>
      <c r="AP3" s="45">
        <v>0</v>
      </c>
      <c r="AQ3" s="33"/>
      <c r="AR3" s="46">
        <v>0</v>
      </c>
      <c r="AS3" s="33"/>
      <c r="AT3" s="47">
        <v>43847</v>
      </c>
      <c r="AU3" s="47">
        <v>44195</v>
      </c>
      <c r="AV3" s="30"/>
      <c r="AW3" s="32" t="s">
        <v>85</v>
      </c>
      <c r="AX3" s="32"/>
      <c r="AY3" s="32"/>
      <c r="AZ3" s="32" t="s">
        <v>85</v>
      </c>
      <c r="BA3" s="32">
        <v>0</v>
      </c>
      <c r="BB3" s="32"/>
      <c r="BC3" s="32"/>
      <c r="BD3" s="32"/>
      <c r="BE3" s="48" t="s">
        <v>86</v>
      </c>
      <c r="BF3" s="49">
        <f t="shared" ref="BF3:BF190" si="1">Q3+AP3</f>
        <v>61890049</v>
      </c>
      <c r="BH3" s="50" t="s">
        <v>87</v>
      </c>
      <c r="BI3" s="36" t="s">
        <v>88</v>
      </c>
      <c r="BJ3" s="36"/>
      <c r="BK3" s="50" t="s">
        <v>87</v>
      </c>
      <c r="BL3" s="36"/>
    </row>
    <row r="4" spans="1:64" ht="12.75" customHeight="1">
      <c r="A4" s="29" t="s">
        <v>89</v>
      </c>
      <c r="B4" s="30" t="s">
        <v>66</v>
      </c>
      <c r="C4" s="31" t="s">
        <v>90</v>
      </c>
      <c r="D4" s="32">
        <v>2</v>
      </c>
      <c r="E4" s="32" t="s">
        <v>91</v>
      </c>
      <c r="F4" s="33">
        <v>43847</v>
      </c>
      <c r="G4" s="32" t="s">
        <v>92</v>
      </c>
      <c r="H4" s="32" t="s">
        <v>70</v>
      </c>
      <c r="I4" s="32" t="s">
        <v>71</v>
      </c>
      <c r="J4" s="34" t="s">
        <v>72</v>
      </c>
      <c r="K4" s="34">
        <v>220</v>
      </c>
      <c r="L4" s="34">
        <v>320</v>
      </c>
      <c r="M4" s="35"/>
      <c r="N4" s="33">
        <v>43847</v>
      </c>
      <c r="O4" s="36"/>
      <c r="P4" s="37">
        <v>5971344</v>
      </c>
      <c r="Q4" s="38">
        <v>68471411</v>
      </c>
      <c r="R4" s="39"/>
      <c r="S4" s="32" t="s">
        <v>73</v>
      </c>
      <c r="T4" s="32" t="s">
        <v>74</v>
      </c>
      <c r="U4" s="40">
        <v>65631626</v>
      </c>
      <c r="V4" s="40" t="s">
        <v>72</v>
      </c>
      <c r="W4" s="41" t="s">
        <v>75</v>
      </c>
      <c r="X4" s="41" t="s">
        <v>72</v>
      </c>
      <c r="Y4" s="32" t="str">
        <f t="shared" si="0"/>
        <v>GASCA PAEZ LESLIE DEL PILAR</v>
      </c>
      <c r="Z4" s="32" t="s">
        <v>76</v>
      </c>
      <c r="AA4" s="32" t="s">
        <v>77</v>
      </c>
      <c r="AB4" s="32" t="s">
        <v>78</v>
      </c>
      <c r="AC4" s="33">
        <v>43847</v>
      </c>
      <c r="AD4" s="32" t="s">
        <v>93</v>
      </c>
      <c r="AE4" s="36" t="s">
        <v>80</v>
      </c>
      <c r="AF4" s="32" t="s">
        <v>81</v>
      </c>
      <c r="AG4" s="32" t="s">
        <v>74</v>
      </c>
      <c r="AH4" s="43">
        <v>11387082</v>
      </c>
      <c r="AI4" s="36" t="s">
        <v>82</v>
      </c>
      <c r="AJ4" s="32">
        <v>344</v>
      </c>
      <c r="AK4" s="32" t="s">
        <v>83</v>
      </c>
      <c r="AL4" s="44">
        <v>43847</v>
      </c>
      <c r="AM4" s="33">
        <v>43857</v>
      </c>
      <c r="AN4" s="32" t="s">
        <v>84</v>
      </c>
      <c r="AO4" s="32">
        <v>0</v>
      </c>
      <c r="AP4" s="45">
        <v>0</v>
      </c>
      <c r="AQ4" s="33"/>
      <c r="AR4" s="46">
        <v>0</v>
      </c>
      <c r="AS4" s="33"/>
      <c r="AT4" s="47">
        <v>43847</v>
      </c>
      <c r="AU4" s="47">
        <v>44195</v>
      </c>
      <c r="AV4" s="30"/>
      <c r="AW4" s="32" t="s">
        <v>85</v>
      </c>
      <c r="AX4" s="32"/>
      <c r="AY4" s="32"/>
      <c r="AZ4" s="32" t="s">
        <v>85</v>
      </c>
      <c r="BA4" s="32">
        <v>0</v>
      </c>
      <c r="BB4" s="32"/>
      <c r="BC4" s="32"/>
      <c r="BD4" s="32"/>
      <c r="BE4" s="48" t="s">
        <v>94</v>
      </c>
      <c r="BF4" s="49">
        <f t="shared" si="1"/>
        <v>68471411</v>
      </c>
      <c r="BH4" s="50" t="s">
        <v>95</v>
      </c>
      <c r="BI4" s="36" t="s">
        <v>88</v>
      </c>
      <c r="BJ4" s="36"/>
      <c r="BK4" s="50" t="s">
        <v>95</v>
      </c>
      <c r="BL4" s="36"/>
    </row>
    <row r="5" spans="1:64" ht="12.75" customHeight="1">
      <c r="A5" s="29" t="s">
        <v>96</v>
      </c>
      <c r="B5" s="30" t="s">
        <v>66</v>
      </c>
      <c r="C5" s="31" t="s">
        <v>97</v>
      </c>
      <c r="D5" s="32">
        <v>3</v>
      </c>
      <c r="E5" s="51" t="s">
        <v>98</v>
      </c>
      <c r="F5" s="33">
        <v>43852</v>
      </c>
      <c r="G5" s="32" t="s">
        <v>99</v>
      </c>
      <c r="H5" s="32" t="s">
        <v>70</v>
      </c>
      <c r="I5" s="32" t="s">
        <v>71</v>
      </c>
      <c r="J5" s="34" t="s">
        <v>72</v>
      </c>
      <c r="K5" s="34">
        <v>2320</v>
      </c>
      <c r="L5" s="34">
        <v>420</v>
      </c>
      <c r="M5" s="35"/>
      <c r="N5" s="33">
        <v>43852</v>
      </c>
      <c r="O5" s="36"/>
      <c r="P5" s="37">
        <v>3852124</v>
      </c>
      <c r="Q5" s="38">
        <v>42373364</v>
      </c>
      <c r="R5" s="39"/>
      <c r="S5" s="32" t="s">
        <v>73</v>
      </c>
      <c r="T5" s="32" t="s">
        <v>74</v>
      </c>
      <c r="U5" s="40">
        <v>1033724375</v>
      </c>
      <c r="V5" s="40" t="s">
        <v>72</v>
      </c>
      <c r="W5" s="41" t="s">
        <v>75</v>
      </c>
      <c r="X5" s="41" t="s">
        <v>72</v>
      </c>
      <c r="Y5" s="32" t="str">
        <f t="shared" si="0"/>
        <v>DUARTE VARGAS JAVIER IVAN</v>
      </c>
      <c r="Z5" s="32" t="s">
        <v>76</v>
      </c>
      <c r="AA5" s="32" t="s">
        <v>77</v>
      </c>
      <c r="AB5" s="32" t="s">
        <v>78</v>
      </c>
      <c r="AC5" s="33">
        <v>43852</v>
      </c>
      <c r="AD5" s="32" t="s">
        <v>100</v>
      </c>
      <c r="AE5" s="36" t="s">
        <v>80</v>
      </c>
      <c r="AF5" s="32" t="s">
        <v>81</v>
      </c>
      <c r="AG5" s="32" t="s">
        <v>74</v>
      </c>
      <c r="AH5" s="43">
        <v>11387082</v>
      </c>
      <c r="AI5" s="36" t="s">
        <v>82</v>
      </c>
      <c r="AJ5" s="32">
        <v>330</v>
      </c>
      <c r="AK5" s="32" t="s">
        <v>83</v>
      </c>
      <c r="AL5" s="44">
        <v>43852</v>
      </c>
      <c r="AM5" s="33">
        <v>43857</v>
      </c>
      <c r="AN5" s="32" t="s">
        <v>84</v>
      </c>
      <c r="AO5" s="32">
        <v>0</v>
      </c>
      <c r="AP5" s="45">
        <v>0</v>
      </c>
      <c r="AQ5" s="33"/>
      <c r="AR5" s="46">
        <v>0</v>
      </c>
      <c r="AS5" s="33"/>
      <c r="AT5" s="47">
        <v>43852</v>
      </c>
      <c r="AU5" s="47">
        <v>44186</v>
      </c>
      <c r="AV5" s="30"/>
      <c r="AW5" s="32" t="s">
        <v>85</v>
      </c>
      <c r="AX5" s="32"/>
      <c r="AY5" s="32"/>
      <c r="AZ5" s="32" t="s">
        <v>85</v>
      </c>
      <c r="BA5" s="32">
        <v>0</v>
      </c>
      <c r="BB5" s="32"/>
      <c r="BC5" s="32"/>
      <c r="BD5" s="32"/>
      <c r="BE5" s="48" t="s">
        <v>101</v>
      </c>
      <c r="BF5" s="49">
        <f t="shared" si="1"/>
        <v>42373364</v>
      </c>
      <c r="BH5" s="52" t="s">
        <v>102</v>
      </c>
      <c r="BI5" s="36" t="s">
        <v>88</v>
      </c>
      <c r="BJ5" s="36"/>
      <c r="BK5" s="50" t="s">
        <v>102</v>
      </c>
      <c r="BL5" s="36"/>
    </row>
    <row r="6" spans="1:64" ht="12.75" customHeight="1">
      <c r="A6" s="29" t="s">
        <v>103</v>
      </c>
      <c r="B6" s="30" t="s">
        <v>66</v>
      </c>
      <c r="C6" s="31" t="s">
        <v>104</v>
      </c>
      <c r="D6" s="32">
        <v>4</v>
      </c>
      <c r="E6" s="32" t="s">
        <v>105</v>
      </c>
      <c r="F6" s="33">
        <v>43852</v>
      </c>
      <c r="G6" s="32" t="s">
        <v>106</v>
      </c>
      <c r="H6" s="32" t="s">
        <v>70</v>
      </c>
      <c r="I6" s="32" t="s">
        <v>71</v>
      </c>
      <c r="J6" s="34" t="s">
        <v>72</v>
      </c>
      <c r="K6" s="34">
        <v>1420</v>
      </c>
      <c r="L6" s="34">
        <v>520</v>
      </c>
      <c r="M6" s="35"/>
      <c r="N6" s="33">
        <v>43852</v>
      </c>
      <c r="O6" s="36"/>
      <c r="P6" s="37">
        <v>2206872</v>
      </c>
      <c r="Q6" s="38">
        <v>23981342</v>
      </c>
      <c r="R6" s="39"/>
      <c r="S6" s="32" t="s">
        <v>73</v>
      </c>
      <c r="T6" s="32" t="s">
        <v>74</v>
      </c>
      <c r="U6" s="40">
        <v>1075285739</v>
      </c>
      <c r="V6" s="40" t="s">
        <v>72</v>
      </c>
      <c r="W6" s="41" t="s">
        <v>75</v>
      </c>
      <c r="X6" s="41" t="s">
        <v>72</v>
      </c>
      <c r="Y6" s="32" t="str">
        <f t="shared" si="0"/>
        <v>PRIETO PERDOMO DANIEL</v>
      </c>
      <c r="Z6" s="32" t="s">
        <v>76</v>
      </c>
      <c r="AA6" s="32" t="s">
        <v>77</v>
      </c>
      <c r="AB6" s="32" t="s">
        <v>78</v>
      </c>
      <c r="AC6" s="33">
        <v>43852</v>
      </c>
      <c r="AD6" s="32" t="s">
        <v>107</v>
      </c>
      <c r="AE6" s="36" t="s">
        <v>80</v>
      </c>
      <c r="AF6" s="32" t="s">
        <v>81</v>
      </c>
      <c r="AG6" s="32" t="s">
        <v>74</v>
      </c>
      <c r="AH6" s="43">
        <v>52423663</v>
      </c>
      <c r="AI6" s="36" t="s">
        <v>108</v>
      </c>
      <c r="AJ6" s="32">
        <v>326</v>
      </c>
      <c r="AK6" s="32" t="s">
        <v>83</v>
      </c>
      <c r="AL6" s="44">
        <v>43852</v>
      </c>
      <c r="AM6" s="33">
        <v>43857</v>
      </c>
      <c r="AN6" s="32" t="s">
        <v>84</v>
      </c>
      <c r="AO6" s="32">
        <v>0</v>
      </c>
      <c r="AP6" s="45">
        <v>0</v>
      </c>
      <c r="AQ6" s="33"/>
      <c r="AR6" s="46">
        <v>0</v>
      </c>
      <c r="AS6" s="33"/>
      <c r="AT6" s="47">
        <v>43852</v>
      </c>
      <c r="AU6" s="47">
        <v>44182</v>
      </c>
      <c r="AV6" s="30"/>
      <c r="AW6" s="32" t="s">
        <v>85</v>
      </c>
      <c r="AX6" s="32"/>
      <c r="AY6" s="32"/>
      <c r="AZ6" s="32" t="s">
        <v>85</v>
      </c>
      <c r="BA6" s="32">
        <v>0</v>
      </c>
      <c r="BB6" s="32"/>
      <c r="BC6" s="32"/>
      <c r="BD6" s="32"/>
      <c r="BE6" s="48" t="s">
        <v>109</v>
      </c>
      <c r="BF6" s="49">
        <f t="shared" si="1"/>
        <v>23981342</v>
      </c>
      <c r="BH6" s="53" t="s">
        <v>110</v>
      </c>
      <c r="BI6" s="36" t="s">
        <v>88</v>
      </c>
      <c r="BJ6" s="36"/>
      <c r="BK6" s="54" t="s">
        <v>110</v>
      </c>
      <c r="BL6" s="36"/>
    </row>
    <row r="7" spans="1:64" ht="12.75" customHeight="1">
      <c r="A7" s="29" t="s">
        <v>111</v>
      </c>
      <c r="B7" s="30" t="s">
        <v>66</v>
      </c>
      <c r="C7" s="31" t="s">
        <v>112</v>
      </c>
      <c r="D7" s="32">
        <v>5</v>
      </c>
      <c r="E7" s="32" t="s">
        <v>113</v>
      </c>
      <c r="F7" s="33">
        <v>43852</v>
      </c>
      <c r="G7" s="32" t="s">
        <v>114</v>
      </c>
      <c r="H7" s="32" t="s">
        <v>70</v>
      </c>
      <c r="I7" s="32" t="s">
        <v>71</v>
      </c>
      <c r="J7" s="34" t="s">
        <v>72</v>
      </c>
      <c r="K7" s="34">
        <v>2020</v>
      </c>
      <c r="L7" s="34">
        <v>620</v>
      </c>
      <c r="M7" s="35"/>
      <c r="N7" s="33">
        <v>43852</v>
      </c>
      <c r="O7" s="36"/>
      <c r="P7" s="37">
        <v>3156754</v>
      </c>
      <c r="Q7" s="38">
        <v>34408618</v>
      </c>
      <c r="R7" s="39"/>
      <c r="S7" s="32" t="s">
        <v>73</v>
      </c>
      <c r="T7" s="32" t="s">
        <v>74</v>
      </c>
      <c r="U7" s="40">
        <v>1032427979</v>
      </c>
      <c r="V7" s="40" t="s">
        <v>72</v>
      </c>
      <c r="W7" s="41" t="s">
        <v>75</v>
      </c>
      <c r="X7" s="41" t="s">
        <v>72</v>
      </c>
      <c r="Y7" s="32" t="str">
        <f t="shared" si="0"/>
        <v>HERNANDEZ MALAVER ANDREA DEL PILAR</v>
      </c>
      <c r="Z7" s="32" t="s">
        <v>76</v>
      </c>
      <c r="AA7" s="32" t="s">
        <v>77</v>
      </c>
      <c r="AB7" s="32" t="s">
        <v>78</v>
      </c>
      <c r="AC7" s="33">
        <v>43852</v>
      </c>
      <c r="AD7" s="32" t="s">
        <v>115</v>
      </c>
      <c r="AE7" s="36" t="s">
        <v>116</v>
      </c>
      <c r="AF7" s="32" t="s">
        <v>81</v>
      </c>
      <c r="AG7" s="32" t="s">
        <v>74</v>
      </c>
      <c r="AH7" s="43">
        <v>79531595</v>
      </c>
      <c r="AI7" s="36" t="s">
        <v>117</v>
      </c>
      <c r="AJ7" s="32">
        <v>327</v>
      </c>
      <c r="AK7" s="32" t="s">
        <v>83</v>
      </c>
      <c r="AL7" s="44">
        <v>43852</v>
      </c>
      <c r="AM7" s="33">
        <v>43857</v>
      </c>
      <c r="AN7" s="32" t="s">
        <v>84</v>
      </c>
      <c r="AO7" s="32">
        <v>0</v>
      </c>
      <c r="AP7" s="45">
        <v>0</v>
      </c>
      <c r="AQ7" s="33"/>
      <c r="AR7" s="46">
        <v>0</v>
      </c>
      <c r="AS7" s="33"/>
      <c r="AT7" s="47">
        <v>43852</v>
      </c>
      <c r="AU7" s="47">
        <v>44183</v>
      </c>
      <c r="AV7" s="30"/>
      <c r="AW7" s="32" t="s">
        <v>85</v>
      </c>
      <c r="AX7" s="32"/>
      <c r="AY7" s="32"/>
      <c r="AZ7" s="32" t="s">
        <v>85</v>
      </c>
      <c r="BA7" s="32">
        <v>0</v>
      </c>
      <c r="BB7" s="32"/>
      <c r="BC7" s="32"/>
      <c r="BD7" s="32"/>
      <c r="BE7" s="48" t="s">
        <v>118</v>
      </c>
      <c r="BF7" s="49">
        <f t="shared" si="1"/>
        <v>34408618</v>
      </c>
      <c r="BH7" s="54" t="s">
        <v>119</v>
      </c>
      <c r="BI7" s="36" t="s">
        <v>88</v>
      </c>
      <c r="BJ7" s="36"/>
      <c r="BK7" s="54" t="s">
        <v>119</v>
      </c>
      <c r="BL7" s="36"/>
    </row>
    <row r="8" spans="1:64" ht="12.75" customHeight="1">
      <c r="A8" s="29" t="s">
        <v>120</v>
      </c>
      <c r="B8" s="30" t="s">
        <v>66</v>
      </c>
      <c r="C8" s="31" t="s">
        <v>121</v>
      </c>
      <c r="D8" s="32">
        <v>6</v>
      </c>
      <c r="E8" s="32" t="s">
        <v>122</v>
      </c>
      <c r="F8" s="33">
        <v>43852</v>
      </c>
      <c r="G8" s="32" t="s">
        <v>123</v>
      </c>
      <c r="H8" s="32" t="s">
        <v>70</v>
      </c>
      <c r="I8" s="32" t="s">
        <v>71</v>
      </c>
      <c r="J8" s="34" t="s">
        <v>72</v>
      </c>
      <c r="K8" s="34">
        <v>2120</v>
      </c>
      <c r="L8" s="34">
        <v>720</v>
      </c>
      <c r="M8" s="35"/>
      <c r="N8" s="33">
        <v>43852</v>
      </c>
      <c r="O8" s="36"/>
      <c r="P8" s="37">
        <v>3156754</v>
      </c>
      <c r="Q8" s="38">
        <v>34408619</v>
      </c>
      <c r="R8" s="39"/>
      <c r="S8" s="32" t="s">
        <v>73</v>
      </c>
      <c r="T8" s="32" t="s">
        <v>74</v>
      </c>
      <c r="U8" s="40">
        <v>1078368631</v>
      </c>
      <c r="V8" s="40" t="s">
        <v>72</v>
      </c>
      <c r="W8" s="41" t="s">
        <v>75</v>
      </c>
      <c r="X8" s="41" t="s">
        <v>72</v>
      </c>
      <c r="Y8" s="32" t="str">
        <f t="shared" si="0"/>
        <v>PALACIOS MORALES ANGELICA MARIA</v>
      </c>
      <c r="Z8" s="32" t="s">
        <v>76</v>
      </c>
      <c r="AA8" s="32" t="s">
        <v>77</v>
      </c>
      <c r="AB8" s="32" t="s">
        <v>78</v>
      </c>
      <c r="AC8" s="33">
        <v>43852</v>
      </c>
      <c r="AD8" s="32" t="s">
        <v>124</v>
      </c>
      <c r="AE8" s="36" t="s">
        <v>116</v>
      </c>
      <c r="AF8" s="32" t="s">
        <v>81</v>
      </c>
      <c r="AG8" s="32" t="s">
        <v>74</v>
      </c>
      <c r="AH8" s="43">
        <v>79531595</v>
      </c>
      <c r="AI8" s="36" t="s">
        <v>117</v>
      </c>
      <c r="AJ8" s="32">
        <v>327</v>
      </c>
      <c r="AK8" s="32" t="s">
        <v>83</v>
      </c>
      <c r="AL8" s="44">
        <v>43852</v>
      </c>
      <c r="AM8" s="33">
        <v>43857</v>
      </c>
      <c r="AN8" s="32" t="s">
        <v>84</v>
      </c>
      <c r="AO8" s="32">
        <v>0</v>
      </c>
      <c r="AP8" s="45">
        <v>0</v>
      </c>
      <c r="AQ8" s="33"/>
      <c r="AR8" s="46">
        <v>0</v>
      </c>
      <c r="AS8" s="33"/>
      <c r="AT8" s="47">
        <v>43852</v>
      </c>
      <c r="AU8" s="47">
        <v>44183</v>
      </c>
      <c r="AV8" s="30"/>
      <c r="AW8" s="32" t="s">
        <v>85</v>
      </c>
      <c r="AX8" s="32"/>
      <c r="AY8" s="32"/>
      <c r="AZ8" s="32" t="s">
        <v>85</v>
      </c>
      <c r="BA8" s="32">
        <v>0</v>
      </c>
      <c r="BB8" s="32"/>
      <c r="BC8" s="32"/>
      <c r="BD8" s="32"/>
      <c r="BE8" s="48" t="s">
        <v>125</v>
      </c>
      <c r="BF8" s="49">
        <f t="shared" si="1"/>
        <v>34408619</v>
      </c>
      <c r="BH8" s="54" t="s">
        <v>126</v>
      </c>
      <c r="BI8" s="36" t="s">
        <v>88</v>
      </c>
      <c r="BJ8" s="36"/>
      <c r="BK8" s="54" t="s">
        <v>126</v>
      </c>
      <c r="BL8" s="36"/>
    </row>
    <row r="9" spans="1:64" ht="12.75" customHeight="1">
      <c r="A9" s="29" t="s">
        <v>127</v>
      </c>
      <c r="B9" s="30" t="s">
        <v>66</v>
      </c>
      <c r="C9" s="31" t="s">
        <v>128</v>
      </c>
      <c r="D9" s="32">
        <v>7</v>
      </c>
      <c r="E9" s="32" t="s">
        <v>129</v>
      </c>
      <c r="F9" s="33">
        <v>43853</v>
      </c>
      <c r="G9" s="32" t="s">
        <v>130</v>
      </c>
      <c r="H9" s="32" t="s">
        <v>70</v>
      </c>
      <c r="I9" s="32" t="s">
        <v>71</v>
      </c>
      <c r="J9" s="34" t="s">
        <v>72</v>
      </c>
      <c r="K9" s="34">
        <v>2220</v>
      </c>
      <c r="L9" s="34">
        <v>920</v>
      </c>
      <c r="M9" s="35"/>
      <c r="N9" s="33">
        <v>43853</v>
      </c>
      <c r="O9" s="36"/>
      <c r="P9" s="37">
        <v>1855778</v>
      </c>
      <c r="Q9" s="38">
        <v>20166121</v>
      </c>
      <c r="R9" s="39"/>
      <c r="S9" s="32" t="s">
        <v>73</v>
      </c>
      <c r="T9" s="32" t="s">
        <v>74</v>
      </c>
      <c r="U9" s="40">
        <v>1124191312</v>
      </c>
      <c r="V9" s="40" t="s">
        <v>72</v>
      </c>
      <c r="W9" s="41" t="s">
        <v>75</v>
      </c>
      <c r="X9" s="41" t="s">
        <v>72</v>
      </c>
      <c r="Y9" s="32" t="str">
        <f t="shared" si="0"/>
        <v>TENORIO AREVALO INGRID DAYAN</v>
      </c>
      <c r="Z9" s="32" t="s">
        <v>76</v>
      </c>
      <c r="AA9" s="32" t="s">
        <v>77</v>
      </c>
      <c r="AB9" s="32" t="s">
        <v>78</v>
      </c>
      <c r="AC9" s="33">
        <v>43853</v>
      </c>
      <c r="AD9" s="32" t="s">
        <v>131</v>
      </c>
      <c r="AE9" s="36" t="s">
        <v>116</v>
      </c>
      <c r="AF9" s="32" t="s">
        <v>81</v>
      </c>
      <c r="AG9" s="32" t="s">
        <v>74</v>
      </c>
      <c r="AH9" s="43">
        <v>79531595</v>
      </c>
      <c r="AI9" s="36" t="s">
        <v>117</v>
      </c>
      <c r="AJ9" s="32">
        <v>327</v>
      </c>
      <c r="AK9" s="32" t="s">
        <v>83</v>
      </c>
      <c r="AL9" s="44">
        <v>43853</v>
      </c>
      <c r="AM9" s="33">
        <v>43857</v>
      </c>
      <c r="AN9" s="32" t="s">
        <v>84</v>
      </c>
      <c r="AO9" s="32">
        <v>0</v>
      </c>
      <c r="AP9" s="45">
        <v>0</v>
      </c>
      <c r="AQ9" s="33"/>
      <c r="AR9" s="46">
        <v>0</v>
      </c>
      <c r="AS9" s="33"/>
      <c r="AT9" s="47">
        <v>43853</v>
      </c>
      <c r="AU9" s="47">
        <v>44184</v>
      </c>
      <c r="AV9" s="30"/>
      <c r="AW9" s="32" t="s">
        <v>85</v>
      </c>
      <c r="AX9" s="32"/>
      <c r="AY9" s="32"/>
      <c r="AZ9" s="32" t="s">
        <v>85</v>
      </c>
      <c r="BA9" s="32">
        <v>0</v>
      </c>
      <c r="BB9" s="32"/>
      <c r="BC9" s="32"/>
      <c r="BD9" s="32"/>
      <c r="BE9" s="48" t="s">
        <v>132</v>
      </c>
      <c r="BF9" s="49">
        <f t="shared" si="1"/>
        <v>20166121</v>
      </c>
      <c r="BH9" s="54" t="s">
        <v>133</v>
      </c>
      <c r="BI9" s="36" t="s">
        <v>88</v>
      </c>
      <c r="BJ9" s="36"/>
      <c r="BK9" s="54" t="s">
        <v>133</v>
      </c>
      <c r="BL9" s="36"/>
    </row>
    <row r="10" spans="1:64" ht="12.75" customHeight="1">
      <c r="A10" s="29" t="s">
        <v>134</v>
      </c>
      <c r="B10" s="30" t="s">
        <v>66</v>
      </c>
      <c r="C10" s="31" t="s">
        <v>135</v>
      </c>
      <c r="D10" s="32">
        <v>8</v>
      </c>
      <c r="E10" s="32" t="s">
        <v>136</v>
      </c>
      <c r="F10" s="33">
        <v>43853</v>
      </c>
      <c r="G10" s="32" t="s">
        <v>137</v>
      </c>
      <c r="H10" s="32" t="s">
        <v>70</v>
      </c>
      <c r="I10" s="32" t="s">
        <v>71</v>
      </c>
      <c r="J10" s="34" t="s">
        <v>72</v>
      </c>
      <c r="K10" s="34">
        <v>1920</v>
      </c>
      <c r="L10" s="34">
        <v>1020</v>
      </c>
      <c r="M10" s="35"/>
      <c r="N10" s="33">
        <v>43853</v>
      </c>
      <c r="O10" s="36"/>
      <c r="P10" s="37">
        <v>3156754</v>
      </c>
      <c r="Q10" s="38">
        <v>34303393</v>
      </c>
      <c r="R10" s="39"/>
      <c r="S10" s="32" t="s">
        <v>73</v>
      </c>
      <c r="T10" s="32" t="s">
        <v>74</v>
      </c>
      <c r="U10" s="40">
        <v>52776778</v>
      </c>
      <c r="V10" s="40" t="s">
        <v>72</v>
      </c>
      <c r="W10" s="41" t="s">
        <v>75</v>
      </c>
      <c r="X10" s="41" t="s">
        <v>72</v>
      </c>
      <c r="Y10" s="32" t="str">
        <f t="shared" si="0"/>
        <v>BENAVIDES RODRIGUEZ ERIKA PATRICIA</v>
      </c>
      <c r="Z10" s="32" t="s">
        <v>76</v>
      </c>
      <c r="AA10" s="32" t="s">
        <v>77</v>
      </c>
      <c r="AB10" s="32" t="s">
        <v>78</v>
      </c>
      <c r="AC10" s="33">
        <v>43853</v>
      </c>
      <c r="AD10" s="32" t="s">
        <v>138</v>
      </c>
      <c r="AE10" s="36" t="s">
        <v>116</v>
      </c>
      <c r="AF10" s="32" t="s">
        <v>81</v>
      </c>
      <c r="AG10" s="32" t="s">
        <v>74</v>
      </c>
      <c r="AH10" s="43">
        <v>79531595</v>
      </c>
      <c r="AI10" s="36" t="s">
        <v>117</v>
      </c>
      <c r="AJ10" s="32">
        <v>327</v>
      </c>
      <c r="AK10" s="32" t="s">
        <v>83</v>
      </c>
      <c r="AL10" s="44">
        <v>43853</v>
      </c>
      <c r="AM10" s="33">
        <v>43857</v>
      </c>
      <c r="AN10" s="32" t="s">
        <v>84</v>
      </c>
      <c r="AO10" s="32">
        <v>0</v>
      </c>
      <c r="AP10" s="45">
        <v>0</v>
      </c>
      <c r="AQ10" s="33"/>
      <c r="AR10" s="46">
        <v>0</v>
      </c>
      <c r="AS10" s="33"/>
      <c r="AT10" s="47">
        <v>43853</v>
      </c>
      <c r="AU10" s="47">
        <v>44184</v>
      </c>
      <c r="AV10" s="30"/>
      <c r="AW10" s="32" t="s">
        <v>85</v>
      </c>
      <c r="AX10" s="32"/>
      <c r="AY10" s="32"/>
      <c r="AZ10" s="32" t="s">
        <v>85</v>
      </c>
      <c r="BA10" s="32">
        <v>0</v>
      </c>
      <c r="BB10" s="32"/>
      <c r="BC10" s="32"/>
      <c r="BD10" s="32"/>
      <c r="BE10" s="48" t="s">
        <v>139</v>
      </c>
      <c r="BF10" s="49">
        <f t="shared" si="1"/>
        <v>34303393</v>
      </c>
      <c r="BH10" s="54" t="s">
        <v>140</v>
      </c>
      <c r="BI10" s="36" t="s">
        <v>88</v>
      </c>
      <c r="BJ10" s="36"/>
      <c r="BK10" s="54" t="s">
        <v>140</v>
      </c>
      <c r="BL10" s="36"/>
    </row>
    <row r="11" spans="1:64" ht="12.75" customHeight="1">
      <c r="A11" s="29" t="s">
        <v>141</v>
      </c>
      <c r="B11" s="30" t="s">
        <v>66</v>
      </c>
      <c r="C11" s="31" t="s">
        <v>142</v>
      </c>
      <c r="D11" s="32">
        <v>10</v>
      </c>
      <c r="E11" s="32" t="s">
        <v>143</v>
      </c>
      <c r="F11" s="33">
        <v>43854</v>
      </c>
      <c r="G11" s="32" t="s">
        <v>144</v>
      </c>
      <c r="H11" s="32" t="s">
        <v>70</v>
      </c>
      <c r="I11" s="32" t="s">
        <v>71</v>
      </c>
      <c r="J11" s="34" t="s">
        <v>72</v>
      </c>
      <c r="K11" s="34">
        <v>4320</v>
      </c>
      <c r="L11" s="34">
        <v>1220</v>
      </c>
      <c r="M11" s="35"/>
      <c r="N11" s="33">
        <v>43854</v>
      </c>
      <c r="O11" s="36"/>
      <c r="P11" s="37">
        <v>2663850</v>
      </c>
      <c r="Q11" s="38">
        <v>29302350</v>
      </c>
      <c r="R11" s="39"/>
      <c r="S11" s="32" t="s">
        <v>73</v>
      </c>
      <c r="T11" s="32" t="s">
        <v>74</v>
      </c>
      <c r="U11" s="40">
        <v>46370860</v>
      </c>
      <c r="V11" s="40" t="s">
        <v>72</v>
      </c>
      <c r="W11" s="41" t="s">
        <v>75</v>
      </c>
      <c r="X11" s="41" t="s">
        <v>72</v>
      </c>
      <c r="Y11" s="32" t="str">
        <f t="shared" si="0"/>
        <v>sotaquira melo claudia astrid</v>
      </c>
      <c r="Z11" s="32" t="s">
        <v>76</v>
      </c>
      <c r="AA11" s="32" t="s">
        <v>77</v>
      </c>
      <c r="AB11" s="32" t="s">
        <v>78</v>
      </c>
      <c r="AC11" s="33">
        <v>43854</v>
      </c>
      <c r="AD11" s="32" t="s">
        <v>145</v>
      </c>
      <c r="AE11" s="36" t="s">
        <v>80</v>
      </c>
      <c r="AF11" s="32" t="s">
        <v>81</v>
      </c>
      <c r="AG11" s="32" t="s">
        <v>74</v>
      </c>
      <c r="AH11" s="43">
        <v>11387082</v>
      </c>
      <c r="AI11" s="36" t="s">
        <v>82</v>
      </c>
      <c r="AJ11" s="32">
        <v>330</v>
      </c>
      <c r="AK11" s="32" t="s">
        <v>83</v>
      </c>
      <c r="AL11" s="44">
        <v>43854</v>
      </c>
      <c r="AM11" s="33">
        <v>43857</v>
      </c>
      <c r="AN11" s="32" t="s">
        <v>84</v>
      </c>
      <c r="AO11" s="32">
        <v>0</v>
      </c>
      <c r="AP11" s="45">
        <v>0</v>
      </c>
      <c r="AQ11" s="33"/>
      <c r="AR11" s="46">
        <v>0</v>
      </c>
      <c r="AS11" s="33"/>
      <c r="AT11" s="47">
        <v>43854</v>
      </c>
      <c r="AU11" s="47">
        <v>44188</v>
      </c>
      <c r="AV11" s="30"/>
      <c r="AW11" s="32" t="s">
        <v>85</v>
      </c>
      <c r="AX11" s="32"/>
      <c r="AY11" s="32"/>
      <c r="AZ11" s="32" t="s">
        <v>85</v>
      </c>
      <c r="BA11" s="32">
        <v>0</v>
      </c>
      <c r="BB11" s="32"/>
      <c r="BC11" s="32"/>
      <c r="BD11" s="32"/>
      <c r="BE11" s="48" t="s">
        <v>146</v>
      </c>
      <c r="BF11" s="49">
        <f t="shared" si="1"/>
        <v>29302350</v>
      </c>
      <c r="BH11" s="50" t="s">
        <v>147</v>
      </c>
      <c r="BI11" s="36" t="s">
        <v>88</v>
      </c>
      <c r="BJ11" s="36"/>
      <c r="BK11" s="50" t="s">
        <v>147</v>
      </c>
      <c r="BL11" s="36"/>
    </row>
    <row r="12" spans="1:64" ht="12.75" customHeight="1">
      <c r="A12" s="29" t="s">
        <v>148</v>
      </c>
      <c r="B12" s="30" t="s">
        <v>66</v>
      </c>
      <c r="C12" s="31" t="s">
        <v>149</v>
      </c>
      <c r="D12" s="32">
        <v>11</v>
      </c>
      <c r="E12" s="32" t="s">
        <v>150</v>
      </c>
      <c r="F12" s="33">
        <v>43854</v>
      </c>
      <c r="G12" s="32" t="s">
        <v>151</v>
      </c>
      <c r="H12" s="32" t="s">
        <v>70</v>
      </c>
      <c r="I12" s="32" t="s">
        <v>71</v>
      </c>
      <c r="J12" s="34" t="s">
        <v>72</v>
      </c>
      <c r="K12" s="34">
        <v>1820</v>
      </c>
      <c r="L12" s="34">
        <v>1320</v>
      </c>
      <c r="M12" s="35"/>
      <c r="N12" s="33">
        <v>43854</v>
      </c>
      <c r="O12" s="36"/>
      <c r="P12" s="37">
        <v>1337498</v>
      </c>
      <c r="Q12" s="38">
        <v>14489562</v>
      </c>
      <c r="R12" s="39"/>
      <c r="S12" s="32" t="s">
        <v>73</v>
      </c>
      <c r="T12" s="32" t="s">
        <v>74</v>
      </c>
      <c r="U12" s="40">
        <v>3129603</v>
      </c>
      <c r="V12" s="40" t="s">
        <v>72</v>
      </c>
      <c r="W12" s="41" t="s">
        <v>75</v>
      </c>
      <c r="X12" s="41" t="s">
        <v>72</v>
      </c>
      <c r="Y12" s="32" t="str">
        <f t="shared" si="0"/>
        <v>PENAGOS RIOS MOISES ORLANDO</v>
      </c>
      <c r="Z12" s="32" t="s">
        <v>76</v>
      </c>
      <c r="AA12" s="32" t="s">
        <v>77</v>
      </c>
      <c r="AB12" s="32" t="s">
        <v>78</v>
      </c>
      <c r="AC12" s="33">
        <v>43854</v>
      </c>
      <c r="AD12" s="32" t="s">
        <v>152</v>
      </c>
      <c r="AE12" s="36" t="s">
        <v>116</v>
      </c>
      <c r="AF12" s="32" t="s">
        <v>81</v>
      </c>
      <c r="AG12" s="32" t="s">
        <v>74</v>
      </c>
      <c r="AH12" s="43">
        <v>79531595</v>
      </c>
      <c r="AI12" s="36" t="s">
        <v>117</v>
      </c>
      <c r="AJ12" s="32">
        <v>325</v>
      </c>
      <c r="AK12" s="32" t="s">
        <v>83</v>
      </c>
      <c r="AL12" s="44">
        <v>43854</v>
      </c>
      <c r="AM12" s="33">
        <v>43857</v>
      </c>
      <c r="AN12" s="32" t="s">
        <v>84</v>
      </c>
      <c r="AO12" s="32">
        <v>0</v>
      </c>
      <c r="AP12" s="45">
        <v>0</v>
      </c>
      <c r="AQ12" s="33"/>
      <c r="AR12" s="46">
        <v>0</v>
      </c>
      <c r="AS12" s="33"/>
      <c r="AT12" s="47">
        <v>43854</v>
      </c>
      <c r="AU12" s="47">
        <v>44183</v>
      </c>
      <c r="AV12" s="30"/>
      <c r="AW12" s="32" t="s">
        <v>85</v>
      </c>
      <c r="AX12" s="32"/>
      <c r="AY12" s="32"/>
      <c r="AZ12" s="32" t="s">
        <v>85</v>
      </c>
      <c r="BA12" s="32">
        <v>0</v>
      </c>
      <c r="BB12" s="32"/>
      <c r="BC12" s="32"/>
      <c r="BD12" s="32"/>
      <c r="BE12" s="48" t="s">
        <v>153</v>
      </c>
      <c r="BF12" s="49">
        <f t="shared" si="1"/>
        <v>14489562</v>
      </c>
      <c r="BH12" s="54" t="s">
        <v>154</v>
      </c>
      <c r="BI12" s="36" t="s">
        <v>88</v>
      </c>
      <c r="BJ12" s="36"/>
      <c r="BK12" s="54" t="s">
        <v>154</v>
      </c>
      <c r="BL12" s="36"/>
    </row>
    <row r="13" spans="1:64" ht="12.75" customHeight="1">
      <c r="A13" s="29" t="s">
        <v>155</v>
      </c>
      <c r="B13" s="30" t="s">
        <v>66</v>
      </c>
      <c r="C13" s="31" t="s">
        <v>156</v>
      </c>
      <c r="D13" s="32">
        <v>12</v>
      </c>
      <c r="E13" s="32" t="s">
        <v>157</v>
      </c>
      <c r="F13" s="33">
        <v>43857</v>
      </c>
      <c r="G13" s="32" t="s">
        <v>158</v>
      </c>
      <c r="H13" s="32" t="s">
        <v>70</v>
      </c>
      <c r="I13" s="32" t="s">
        <v>71</v>
      </c>
      <c r="J13" s="34" t="s">
        <v>72</v>
      </c>
      <c r="K13" s="34">
        <v>2520</v>
      </c>
      <c r="L13" s="34">
        <v>1420</v>
      </c>
      <c r="M13" s="35"/>
      <c r="N13" s="33">
        <v>43857</v>
      </c>
      <c r="O13" s="36"/>
      <c r="P13" s="37">
        <v>1337498</v>
      </c>
      <c r="Q13" s="38">
        <v>14355812</v>
      </c>
      <c r="R13" s="39"/>
      <c r="S13" s="32" t="s">
        <v>73</v>
      </c>
      <c r="T13" s="32" t="s">
        <v>74</v>
      </c>
      <c r="U13" s="40">
        <v>1123141299</v>
      </c>
      <c r="V13" s="40" t="s">
        <v>72</v>
      </c>
      <c r="W13" s="41" t="s">
        <v>75</v>
      </c>
      <c r="X13" s="41" t="s">
        <v>72</v>
      </c>
      <c r="Y13" s="32" t="str">
        <f t="shared" si="0"/>
        <v>BARBOSA CAJICA MAURICIO</v>
      </c>
      <c r="Z13" s="32" t="s">
        <v>76</v>
      </c>
      <c r="AA13" s="32" t="s">
        <v>77</v>
      </c>
      <c r="AB13" s="32" t="s">
        <v>78</v>
      </c>
      <c r="AC13" s="33">
        <v>43857</v>
      </c>
      <c r="AD13" s="32" t="s">
        <v>159</v>
      </c>
      <c r="AE13" s="36" t="s">
        <v>160</v>
      </c>
      <c r="AF13" s="32" t="s">
        <v>81</v>
      </c>
      <c r="AG13" s="32" t="s">
        <v>74</v>
      </c>
      <c r="AH13" s="43">
        <v>93291822</v>
      </c>
      <c r="AI13" s="36" t="s">
        <v>161</v>
      </c>
      <c r="AJ13" s="32">
        <v>322</v>
      </c>
      <c r="AK13" s="32" t="s">
        <v>83</v>
      </c>
      <c r="AL13" s="44">
        <v>43857</v>
      </c>
      <c r="AM13" s="33">
        <v>43858</v>
      </c>
      <c r="AN13" s="32" t="s">
        <v>84</v>
      </c>
      <c r="AO13" s="32">
        <v>0</v>
      </c>
      <c r="AP13" s="45">
        <v>-4235410</v>
      </c>
      <c r="AQ13" s="33"/>
      <c r="AR13" s="46">
        <v>0</v>
      </c>
      <c r="AS13" s="33"/>
      <c r="AT13" s="47">
        <v>43857</v>
      </c>
      <c r="AU13" s="47">
        <v>44087</v>
      </c>
      <c r="AV13" s="47">
        <v>44106</v>
      </c>
      <c r="AW13" s="32" t="s">
        <v>85</v>
      </c>
      <c r="AX13" s="32"/>
      <c r="AY13" s="32"/>
      <c r="AZ13" s="32" t="s">
        <v>85</v>
      </c>
      <c r="BA13" s="32">
        <v>0</v>
      </c>
      <c r="BB13" s="32"/>
      <c r="BC13" s="32"/>
      <c r="BD13" s="32" t="s">
        <v>162</v>
      </c>
      <c r="BE13" s="48" t="s">
        <v>163</v>
      </c>
      <c r="BF13" s="49">
        <f t="shared" si="1"/>
        <v>10120402</v>
      </c>
      <c r="BH13" s="54" t="s">
        <v>164</v>
      </c>
      <c r="BI13" s="36" t="s">
        <v>88</v>
      </c>
      <c r="BJ13" s="36"/>
      <c r="BK13" s="54" t="s">
        <v>164</v>
      </c>
      <c r="BL13" s="36"/>
    </row>
    <row r="14" spans="1:64" ht="12.75" customHeight="1">
      <c r="A14" s="29" t="s">
        <v>165</v>
      </c>
      <c r="B14" s="30" t="s">
        <v>66</v>
      </c>
      <c r="C14" s="31" t="s">
        <v>166</v>
      </c>
      <c r="D14" s="32">
        <v>13</v>
      </c>
      <c r="E14" s="32" t="s">
        <v>167</v>
      </c>
      <c r="F14" s="33">
        <v>43857</v>
      </c>
      <c r="G14" s="32" t="s">
        <v>168</v>
      </c>
      <c r="H14" s="32" t="s">
        <v>70</v>
      </c>
      <c r="I14" s="32" t="s">
        <v>71</v>
      </c>
      <c r="J14" s="34" t="s">
        <v>72</v>
      </c>
      <c r="K14" s="34">
        <v>1720</v>
      </c>
      <c r="L14" s="34">
        <v>1520</v>
      </c>
      <c r="M14" s="35"/>
      <c r="N14" s="33">
        <v>43857</v>
      </c>
      <c r="O14" s="36"/>
      <c r="P14" s="37">
        <v>1337498</v>
      </c>
      <c r="Q14" s="38">
        <v>14355812</v>
      </c>
      <c r="R14" s="39"/>
      <c r="S14" s="32" t="s">
        <v>73</v>
      </c>
      <c r="T14" s="32" t="s">
        <v>74</v>
      </c>
      <c r="U14" s="40">
        <v>1075272175</v>
      </c>
      <c r="V14" s="40" t="s">
        <v>72</v>
      </c>
      <c r="W14" s="41" t="s">
        <v>75</v>
      </c>
      <c r="X14" s="41" t="s">
        <v>72</v>
      </c>
      <c r="Y14" s="32" t="str">
        <f t="shared" si="0"/>
        <v>GARCIA SANTOS YEFRY SMITH</v>
      </c>
      <c r="Z14" s="32" t="s">
        <v>76</v>
      </c>
      <c r="AA14" s="32" t="s">
        <v>77</v>
      </c>
      <c r="AB14" s="32" t="s">
        <v>78</v>
      </c>
      <c r="AC14" s="33">
        <v>43857</v>
      </c>
      <c r="AD14" s="32" t="s">
        <v>169</v>
      </c>
      <c r="AE14" s="36" t="s">
        <v>80</v>
      </c>
      <c r="AF14" s="32" t="s">
        <v>81</v>
      </c>
      <c r="AG14" s="32" t="s">
        <v>74</v>
      </c>
      <c r="AH14" s="43">
        <v>52423663</v>
      </c>
      <c r="AI14" s="36" t="s">
        <v>108</v>
      </c>
      <c r="AJ14" s="32">
        <v>322</v>
      </c>
      <c r="AK14" s="32" t="s">
        <v>83</v>
      </c>
      <c r="AL14" s="44">
        <v>43857</v>
      </c>
      <c r="AM14" s="33">
        <v>43858</v>
      </c>
      <c r="AN14" s="32" t="s">
        <v>84</v>
      </c>
      <c r="AO14" s="32">
        <v>0</v>
      </c>
      <c r="AP14" s="45">
        <v>0</v>
      </c>
      <c r="AQ14" s="33"/>
      <c r="AR14" s="46">
        <v>0</v>
      </c>
      <c r="AS14" s="33"/>
      <c r="AT14" s="47">
        <v>43857</v>
      </c>
      <c r="AU14" s="47">
        <v>44183</v>
      </c>
      <c r="AV14" s="30"/>
      <c r="AW14" s="32" t="s">
        <v>85</v>
      </c>
      <c r="AX14" s="32"/>
      <c r="AY14" s="32"/>
      <c r="AZ14" s="32" t="s">
        <v>85</v>
      </c>
      <c r="BA14" s="32">
        <v>0</v>
      </c>
      <c r="BB14" s="32"/>
      <c r="BC14" s="32"/>
      <c r="BD14" s="32"/>
      <c r="BE14" s="48" t="s">
        <v>170</v>
      </c>
      <c r="BF14" s="49">
        <f t="shared" si="1"/>
        <v>14355812</v>
      </c>
      <c r="BH14" s="54" t="s">
        <v>171</v>
      </c>
      <c r="BI14" s="36" t="s">
        <v>88</v>
      </c>
      <c r="BJ14" s="36"/>
      <c r="BK14" s="54" t="s">
        <v>171</v>
      </c>
      <c r="BL14" s="36"/>
    </row>
    <row r="15" spans="1:64" ht="12.75" customHeight="1">
      <c r="A15" s="29" t="s">
        <v>172</v>
      </c>
      <c r="B15" s="30" t="s">
        <v>66</v>
      </c>
      <c r="C15" s="31" t="s">
        <v>173</v>
      </c>
      <c r="D15" s="32">
        <v>14</v>
      </c>
      <c r="E15" s="32" t="s">
        <v>174</v>
      </c>
      <c r="F15" s="33">
        <v>43857</v>
      </c>
      <c r="G15" s="32" t="s">
        <v>175</v>
      </c>
      <c r="H15" s="32" t="s">
        <v>70</v>
      </c>
      <c r="I15" s="32" t="s">
        <v>71</v>
      </c>
      <c r="J15" s="34" t="s">
        <v>72</v>
      </c>
      <c r="K15" s="34">
        <v>1620</v>
      </c>
      <c r="L15" s="34">
        <v>1620</v>
      </c>
      <c r="M15" s="35"/>
      <c r="N15" s="33">
        <v>43857</v>
      </c>
      <c r="O15" s="36"/>
      <c r="P15" s="37">
        <v>1337498</v>
      </c>
      <c r="Q15" s="38">
        <v>14355812</v>
      </c>
      <c r="R15" s="39"/>
      <c r="S15" s="32" t="s">
        <v>73</v>
      </c>
      <c r="T15" s="32" t="s">
        <v>74</v>
      </c>
      <c r="U15" s="40">
        <v>1081156205</v>
      </c>
      <c r="V15" s="40" t="s">
        <v>72</v>
      </c>
      <c r="W15" s="41" t="s">
        <v>75</v>
      </c>
      <c r="X15" s="41" t="s">
        <v>72</v>
      </c>
      <c r="Y15" s="32" t="str">
        <f t="shared" si="0"/>
        <v>CASTILLO VERGEL JULY TATIANA</v>
      </c>
      <c r="Z15" s="32" t="s">
        <v>76</v>
      </c>
      <c r="AA15" s="32" t="s">
        <v>77</v>
      </c>
      <c r="AB15" s="32" t="s">
        <v>78</v>
      </c>
      <c r="AC15" s="33">
        <v>43857</v>
      </c>
      <c r="AD15" s="32" t="s">
        <v>176</v>
      </c>
      <c r="AE15" s="36" t="s">
        <v>80</v>
      </c>
      <c r="AF15" s="32" t="s">
        <v>81</v>
      </c>
      <c r="AG15" s="32" t="s">
        <v>74</v>
      </c>
      <c r="AH15" s="43">
        <v>52423663</v>
      </c>
      <c r="AI15" s="36" t="s">
        <v>108</v>
      </c>
      <c r="AJ15" s="32">
        <v>322</v>
      </c>
      <c r="AK15" s="32" t="s">
        <v>83</v>
      </c>
      <c r="AL15" s="44">
        <v>43857</v>
      </c>
      <c r="AM15" s="33">
        <v>43858</v>
      </c>
      <c r="AN15" s="32" t="s">
        <v>84</v>
      </c>
      <c r="AO15" s="32">
        <v>0</v>
      </c>
      <c r="AP15" s="45">
        <v>0</v>
      </c>
      <c r="AQ15" s="33"/>
      <c r="AR15" s="46">
        <v>0</v>
      </c>
      <c r="AS15" s="33"/>
      <c r="AT15" s="47">
        <v>43857</v>
      </c>
      <c r="AU15" s="47">
        <v>44183</v>
      </c>
      <c r="AV15" s="30"/>
      <c r="AW15" s="32" t="s">
        <v>85</v>
      </c>
      <c r="AX15" s="32"/>
      <c r="AY15" s="32"/>
      <c r="AZ15" s="32" t="s">
        <v>85</v>
      </c>
      <c r="BA15" s="32">
        <v>0</v>
      </c>
      <c r="BB15" s="32"/>
      <c r="BC15" s="32"/>
      <c r="BD15" s="32"/>
      <c r="BE15" s="48" t="s">
        <v>177</v>
      </c>
      <c r="BF15" s="49">
        <f t="shared" si="1"/>
        <v>14355812</v>
      </c>
      <c r="BH15" s="54" t="s">
        <v>178</v>
      </c>
      <c r="BI15" s="36" t="s">
        <v>88</v>
      </c>
      <c r="BJ15" s="36"/>
      <c r="BK15" s="54" t="s">
        <v>178</v>
      </c>
      <c r="BL15" s="36"/>
    </row>
    <row r="16" spans="1:64" ht="12.75" customHeight="1">
      <c r="A16" s="29" t="s">
        <v>179</v>
      </c>
      <c r="B16" s="30" t="s">
        <v>66</v>
      </c>
      <c r="C16" s="31" t="s">
        <v>180</v>
      </c>
      <c r="D16" s="32">
        <v>15</v>
      </c>
      <c r="E16" s="32" t="s">
        <v>181</v>
      </c>
      <c r="F16" s="33">
        <v>43857</v>
      </c>
      <c r="G16" s="32" t="s">
        <v>182</v>
      </c>
      <c r="H16" s="32" t="s">
        <v>70</v>
      </c>
      <c r="I16" s="32" t="s">
        <v>71</v>
      </c>
      <c r="J16" s="34" t="s">
        <v>72</v>
      </c>
      <c r="K16" s="34">
        <v>1520</v>
      </c>
      <c r="L16" s="34">
        <v>1720</v>
      </c>
      <c r="M16" s="35"/>
      <c r="N16" s="33">
        <v>43857</v>
      </c>
      <c r="O16" s="36"/>
      <c r="P16" s="37">
        <v>1337498</v>
      </c>
      <c r="Q16" s="38">
        <v>14355812</v>
      </c>
      <c r="R16" s="39"/>
      <c r="S16" s="32" t="s">
        <v>73</v>
      </c>
      <c r="T16" s="32" t="s">
        <v>74</v>
      </c>
      <c r="U16" s="40">
        <v>1077867648</v>
      </c>
      <c r="V16" s="40" t="s">
        <v>72</v>
      </c>
      <c r="W16" s="41" t="s">
        <v>75</v>
      </c>
      <c r="X16" s="41" t="s">
        <v>72</v>
      </c>
      <c r="Y16" s="32" t="str">
        <f t="shared" si="0"/>
        <v>SANTOS BONILLA YODMAN</v>
      </c>
      <c r="Z16" s="32" t="s">
        <v>76</v>
      </c>
      <c r="AA16" s="32" t="s">
        <v>77</v>
      </c>
      <c r="AB16" s="32" t="s">
        <v>78</v>
      </c>
      <c r="AC16" s="33">
        <v>43857</v>
      </c>
      <c r="AD16" s="32" t="s">
        <v>183</v>
      </c>
      <c r="AE16" s="36" t="s">
        <v>80</v>
      </c>
      <c r="AF16" s="32" t="s">
        <v>81</v>
      </c>
      <c r="AG16" s="32" t="s">
        <v>74</v>
      </c>
      <c r="AH16" s="43">
        <v>52423663</v>
      </c>
      <c r="AI16" s="36" t="s">
        <v>108</v>
      </c>
      <c r="AJ16" s="32">
        <v>322</v>
      </c>
      <c r="AK16" s="32" t="s">
        <v>83</v>
      </c>
      <c r="AL16" s="44">
        <v>43857</v>
      </c>
      <c r="AM16" s="33">
        <v>43858</v>
      </c>
      <c r="AN16" s="32" t="s">
        <v>84</v>
      </c>
      <c r="AO16" s="32">
        <v>0</v>
      </c>
      <c r="AP16" s="45">
        <v>0</v>
      </c>
      <c r="AQ16" s="33"/>
      <c r="AR16" s="46">
        <v>0</v>
      </c>
      <c r="AS16" s="33"/>
      <c r="AT16" s="47">
        <v>43857</v>
      </c>
      <c r="AU16" s="47">
        <v>44183</v>
      </c>
      <c r="AV16" s="30"/>
      <c r="AW16" s="32" t="s">
        <v>85</v>
      </c>
      <c r="AX16" s="32"/>
      <c r="AY16" s="32"/>
      <c r="AZ16" s="32" t="s">
        <v>85</v>
      </c>
      <c r="BA16" s="32">
        <v>0</v>
      </c>
      <c r="BB16" s="32"/>
      <c r="BC16" s="32"/>
      <c r="BD16" s="32"/>
      <c r="BE16" s="48" t="s">
        <v>184</v>
      </c>
      <c r="BF16" s="49">
        <f t="shared" si="1"/>
        <v>14355812</v>
      </c>
      <c r="BH16" s="54" t="s">
        <v>185</v>
      </c>
      <c r="BI16" s="36" t="s">
        <v>88</v>
      </c>
      <c r="BJ16" s="36"/>
      <c r="BK16" s="54" t="s">
        <v>185</v>
      </c>
      <c r="BL16" s="36"/>
    </row>
    <row r="17" spans="1:64" ht="12.75" customHeight="1">
      <c r="A17" s="29" t="s">
        <v>186</v>
      </c>
      <c r="B17" s="30" t="s">
        <v>66</v>
      </c>
      <c r="C17" s="31" t="s">
        <v>187</v>
      </c>
      <c r="D17" s="32">
        <v>16</v>
      </c>
      <c r="E17" s="32" t="s">
        <v>188</v>
      </c>
      <c r="F17" s="33">
        <v>43858</v>
      </c>
      <c r="G17" s="32" t="s">
        <v>189</v>
      </c>
      <c r="H17" s="32" t="s">
        <v>70</v>
      </c>
      <c r="I17" s="32" t="s">
        <v>71</v>
      </c>
      <c r="J17" s="34" t="s">
        <v>72</v>
      </c>
      <c r="K17" s="34">
        <v>2420</v>
      </c>
      <c r="L17" s="34">
        <v>2120</v>
      </c>
      <c r="M17" s="35"/>
      <c r="N17" s="33">
        <v>43858</v>
      </c>
      <c r="O17" s="36"/>
      <c r="P17" s="37">
        <v>1337498</v>
      </c>
      <c r="Q17" s="38">
        <v>14311229</v>
      </c>
      <c r="R17" s="39"/>
      <c r="S17" s="32" t="s">
        <v>73</v>
      </c>
      <c r="T17" s="32" t="s">
        <v>74</v>
      </c>
      <c r="U17" s="40">
        <v>1110453687</v>
      </c>
      <c r="V17" s="40" t="s">
        <v>72</v>
      </c>
      <c r="W17" s="41" t="s">
        <v>75</v>
      </c>
      <c r="X17" s="41" t="s">
        <v>72</v>
      </c>
      <c r="Y17" s="32" t="str">
        <f t="shared" si="0"/>
        <v>DAZA ESPINOSA WILMER YEFERSON SMITH</v>
      </c>
      <c r="Z17" s="32" t="s">
        <v>76</v>
      </c>
      <c r="AA17" s="32" t="s">
        <v>77</v>
      </c>
      <c r="AB17" s="32" t="s">
        <v>78</v>
      </c>
      <c r="AC17" s="33">
        <v>43858</v>
      </c>
      <c r="AD17" s="32" t="s">
        <v>190</v>
      </c>
      <c r="AE17" s="36" t="s">
        <v>191</v>
      </c>
      <c r="AF17" s="32" t="s">
        <v>81</v>
      </c>
      <c r="AG17" s="32" t="s">
        <v>74</v>
      </c>
      <c r="AH17" s="43">
        <v>51935189</v>
      </c>
      <c r="AI17" s="36" t="s">
        <v>192</v>
      </c>
      <c r="AJ17" s="32">
        <v>321</v>
      </c>
      <c r="AK17" s="32" t="s">
        <v>83</v>
      </c>
      <c r="AL17" s="44">
        <v>43858</v>
      </c>
      <c r="AM17" s="33">
        <v>43868</v>
      </c>
      <c r="AN17" s="32" t="s">
        <v>84</v>
      </c>
      <c r="AO17" s="32">
        <v>0</v>
      </c>
      <c r="AP17" s="45">
        <v>0</v>
      </c>
      <c r="AQ17" s="33"/>
      <c r="AR17" s="46">
        <v>0</v>
      </c>
      <c r="AS17" s="33"/>
      <c r="AT17" s="47">
        <v>43858</v>
      </c>
      <c r="AU17" s="47">
        <v>44183</v>
      </c>
      <c r="AV17" s="30"/>
      <c r="AW17" s="32" t="s">
        <v>85</v>
      </c>
      <c r="AX17" s="32"/>
      <c r="AY17" s="32"/>
      <c r="AZ17" s="32" t="s">
        <v>85</v>
      </c>
      <c r="BA17" s="32">
        <v>0</v>
      </c>
      <c r="BB17" s="32"/>
      <c r="BC17" s="32"/>
      <c r="BD17" s="32"/>
      <c r="BE17" s="48" t="s">
        <v>193</v>
      </c>
      <c r="BF17" s="49">
        <f t="shared" si="1"/>
        <v>14311229</v>
      </c>
      <c r="BH17" s="54" t="s">
        <v>194</v>
      </c>
      <c r="BI17" s="36" t="s">
        <v>88</v>
      </c>
      <c r="BJ17" s="36"/>
      <c r="BK17" s="54" t="s">
        <v>194</v>
      </c>
      <c r="BL17" s="36"/>
    </row>
    <row r="18" spans="1:64" ht="12.75" customHeight="1">
      <c r="A18" s="29" t="s">
        <v>195</v>
      </c>
      <c r="B18" s="30" t="s">
        <v>66</v>
      </c>
      <c r="C18" s="31" t="s">
        <v>196</v>
      </c>
      <c r="D18" s="32">
        <v>17</v>
      </c>
      <c r="E18" s="32" t="s">
        <v>197</v>
      </c>
      <c r="F18" s="33">
        <v>43859</v>
      </c>
      <c r="G18" s="32" t="s">
        <v>198</v>
      </c>
      <c r="H18" s="32" t="s">
        <v>70</v>
      </c>
      <c r="I18" s="32" t="s">
        <v>71</v>
      </c>
      <c r="J18" s="34" t="s">
        <v>72</v>
      </c>
      <c r="K18" s="34">
        <v>8520</v>
      </c>
      <c r="L18" s="34">
        <v>2720</v>
      </c>
      <c r="M18" s="35"/>
      <c r="N18" s="33">
        <v>43859</v>
      </c>
      <c r="O18" s="36"/>
      <c r="P18" s="37">
        <v>2663850</v>
      </c>
      <c r="Q18" s="38">
        <v>26816090</v>
      </c>
      <c r="R18" s="39"/>
      <c r="S18" s="32" t="s">
        <v>73</v>
      </c>
      <c r="T18" s="32" t="s">
        <v>74</v>
      </c>
      <c r="U18" s="40">
        <v>1123860494</v>
      </c>
      <c r="V18" s="40" t="s">
        <v>72</v>
      </c>
      <c r="W18" s="41" t="s">
        <v>75</v>
      </c>
      <c r="X18" s="41" t="s">
        <v>72</v>
      </c>
      <c r="Y18" s="32" t="str">
        <f t="shared" si="0"/>
        <v>MUÑOZ SARMIENTO LUIS ARLEY</v>
      </c>
      <c r="Z18" s="32" t="s">
        <v>76</v>
      </c>
      <c r="AA18" s="32" t="s">
        <v>77</v>
      </c>
      <c r="AB18" s="32" t="s">
        <v>78</v>
      </c>
      <c r="AC18" s="33">
        <v>43859</v>
      </c>
      <c r="AD18" s="32" t="s">
        <v>199</v>
      </c>
      <c r="AE18" s="36" t="s">
        <v>80</v>
      </c>
      <c r="AF18" s="32" t="s">
        <v>81</v>
      </c>
      <c r="AG18" s="32" t="s">
        <v>74</v>
      </c>
      <c r="AH18" s="43">
        <v>11387082</v>
      </c>
      <c r="AI18" s="36" t="s">
        <v>82</v>
      </c>
      <c r="AJ18" s="32">
        <v>302</v>
      </c>
      <c r="AK18" s="32" t="s">
        <v>83</v>
      </c>
      <c r="AL18" s="44">
        <v>43859</v>
      </c>
      <c r="AM18" s="33">
        <v>43868</v>
      </c>
      <c r="AN18" s="32" t="s">
        <v>84</v>
      </c>
      <c r="AO18" s="32">
        <v>0</v>
      </c>
      <c r="AP18" s="45">
        <v>0</v>
      </c>
      <c r="AQ18" s="33"/>
      <c r="AR18" s="46">
        <v>0</v>
      </c>
      <c r="AS18" s="33"/>
      <c r="AT18" s="47">
        <v>43859</v>
      </c>
      <c r="AU18" s="47">
        <v>44165</v>
      </c>
      <c r="AV18" s="30"/>
      <c r="AW18" s="32" t="s">
        <v>85</v>
      </c>
      <c r="AX18" s="32"/>
      <c r="AY18" s="32"/>
      <c r="AZ18" s="32" t="s">
        <v>85</v>
      </c>
      <c r="BA18" s="32">
        <v>0</v>
      </c>
      <c r="BB18" s="32"/>
      <c r="BC18" s="32"/>
      <c r="BD18" s="32"/>
      <c r="BE18" s="48" t="s">
        <v>200</v>
      </c>
      <c r="BF18" s="49">
        <f t="shared" si="1"/>
        <v>26816090</v>
      </c>
      <c r="BH18" s="50" t="s">
        <v>201</v>
      </c>
      <c r="BI18" s="36" t="s">
        <v>88</v>
      </c>
      <c r="BJ18" s="36"/>
      <c r="BK18" s="50" t="s">
        <v>201</v>
      </c>
      <c r="BL18" s="36"/>
    </row>
    <row r="19" spans="1:64" ht="12.75" customHeight="1">
      <c r="A19" s="29" t="s">
        <v>202</v>
      </c>
      <c r="B19" s="30" t="s">
        <v>66</v>
      </c>
      <c r="C19" s="31" t="s">
        <v>203</v>
      </c>
      <c r="D19" s="32">
        <v>18</v>
      </c>
      <c r="E19" s="32" t="s">
        <v>204</v>
      </c>
      <c r="F19" s="33">
        <v>43859</v>
      </c>
      <c r="G19" s="32" t="s">
        <v>205</v>
      </c>
      <c r="H19" s="32" t="s">
        <v>70</v>
      </c>
      <c r="I19" s="32" t="s">
        <v>71</v>
      </c>
      <c r="J19" s="34" t="s">
        <v>72</v>
      </c>
      <c r="K19" s="34">
        <v>8320</v>
      </c>
      <c r="L19" s="34">
        <v>2820</v>
      </c>
      <c r="M19" s="35"/>
      <c r="N19" s="33">
        <v>43859</v>
      </c>
      <c r="O19" s="36"/>
      <c r="P19" s="37">
        <v>2663850</v>
      </c>
      <c r="Q19" s="38">
        <v>26816090</v>
      </c>
      <c r="R19" s="39"/>
      <c r="S19" s="32" t="s">
        <v>73</v>
      </c>
      <c r="T19" s="32" t="s">
        <v>74</v>
      </c>
      <c r="U19" s="40">
        <v>1015396908</v>
      </c>
      <c r="V19" s="40" t="s">
        <v>72</v>
      </c>
      <c r="W19" s="41" t="s">
        <v>75</v>
      </c>
      <c r="X19" s="41" t="s">
        <v>72</v>
      </c>
      <c r="Y19" s="32" t="str">
        <f t="shared" si="0"/>
        <v>NIEVES VARGAS DUVAN CAMILO</v>
      </c>
      <c r="Z19" s="32" t="s">
        <v>76</v>
      </c>
      <c r="AA19" s="32" t="s">
        <v>77</v>
      </c>
      <c r="AB19" s="32" t="s">
        <v>78</v>
      </c>
      <c r="AC19" s="33">
        <v>43859</v>
      </c>
      <c r="AD19" s="32" t="s">
        <v>206</v>
      </c>
      <c r="AE19" s="36" t="s">
        <v>80</v>
      </c>
      <c r="AF19" s="32" t="s">
        <v>81</v>
      </c>
      <c r="AG19" s="32" t="s">
        <v>74</v>
      </c>
      <c r="AH19" s="43">
        <v>11387082</v>
      </c>
      <c r="AI19" s="36" t="s">
        <v>82</v>
      </c>
      <c r="AJ19" s="32">
        <v>302</v>
      </c>
      <c r="AK19" s="32" t="s">
        <v>83</v>
      </c>
      <c r="AL19" s="44">
        <v>43859</v>
      </c>
      <c r="AM19" s="33">
        <v>43868</v>
      </c>
      <c r="AN19" s="32" t="s">
        <v>84</v>
      </c>
      <c r="AO19" s="32">
        <v>0</v>
      </c>
      <c r="AP19" s="45">
        <v>0</v>
      </c>
      <c r="AQ19" s="33"/>
      <c r="AR19" s="46">
        <v>0</v>
      </c>
      <c r="AS19" s="33"/>
      <c r="AT19" s="47">
        <v>43859</v>
      </c>
      <c r="AU19" s="47">
        <v>44165</v>
      </c>
      <c r="AV19" s="30"/>
      <c r="AW19" s="32" t="s">
        <v>85</v>
      </c>
      <c r="AX19" s="32"/>
      <c r="AY19" s="32"/>
      <c r="AZ19" s="32" t="s">
        <v>85</v>
      </c>
      <c r="BA19" s="32">
        <v>0</v>
      </c>
      <c r="BB19" s="32"/>
      <c r="BC19" s="32"/>
      <c r="BD19" s="32"/>
      <c r="BE19" s="48" t="s">
        <v>207</v>
      </c>
      <c r="BF19" s="49">
        <f t="shared" si="1"/>
        <v>26816090</v>
      </c>
      <c r="BH19" s="55" t="s">
        <v>208</v>
      </c>
      <c r="BI19" s="36" t="s">
        <v>88</v>
      </c>
      <c r="BJ19" s="36"/>
      <c r="BK19" s="55" t="s">
        <v>208</v>
      </c>
      <c r="BL19" s="36"/>
    </row>
    <row r="20" spans="1:64" ht="12.75" customHeight="1">
      <c r="A20" s="29" t="s">
        <v>209</v>
      </c>
      <c r="B20" s="30" t="s">
        <v>66</v>
      </c>
      <c r="C20" s="31" t="s">
        <v>210</v>
      </c>
      <c r="D20" s="32">
        <v>19</v>
      </c>
      <c r="E20" s="32" t="s">
        <v>211</v>
      </c>
      <c r="F20" s="33">
        <v>43860</v>
      </c>
      <c r="G20" s="32" t="s">
        <v>212</v>
      </c>
      <c r="H20" s="32" t="s">
        <v>70</v>
      </c>
      <c r="I20" s="32" t="s">
        <v>71</v>
      </c>
      <c r="J20" s="34" t="s">
        <v>72</v>
      </c>
      <c r="K20" s="34">
        <v>8420</v>
      </c>
      <c r="L20" s="34">
        <v>2920</v>
      </c>
      <c r="M20" s="35"/>
      <c r="N20" s="33">
        <v>43860</v>
      </c>
      <c r="O20" s="36"/>
      <c r="P20" s="37">
        <v>2663850</v>
      </c>
      <c r="Q20" s="38">
        <v>28325605</v>
      </c>
      <c r="R20" s="39"/>
      <c r="S20" s="32" t="s">
        <v>73</v>
      </c>
      <c r="T20" s="32" t="s">
        <v>74</v>
      </c>
      <c r="U20" s="40">
        <v>1068973963</v>
      </c>
      <c r="V20" s="40" t="s">
        <v>72</v>
      </c>
      <c r="W20" s="41" t="s">
        <v>75</v>
      </c>
      <c r="X20" s="41" t="s">
        <v>72</v>
      </c>
      <c r="Y20" s="32" t="str">
        <f t="shared" si="0"/>
        <v>GARCIA PULIDO FREDY YAMIT</v>
      </c>
      <c r="Z20" s="32" t="s">
        <v>76</v>
      </c>
      <c r="AA20" s="32" t="s">
        <v>77</v>
      </c>
      <c r="AB20" s="32" t="s">
        <v>78</v>
      </c>
      <c r="AC20" s="33">
        <v>43860</v>
      </c>
      <c r="AD20" s="32" t="s">
        <v>213</v>
      </c>
      <c r="AE20" s="36" t="s">
        <v>80</v>
      </c>
      <c r="AF20" s="32" t="s">
        <v>81</v>
      </c>
      <c r="AG20" s="32" t="s">
        <v>74</v>
      </c>
      <c r="AH20" s="43">
        <v>11387082</v>
      </c>
      <c r="AI20" s="36" t="s">
        <v>82</v>
      </c>
      <c r="AJ20" s="32">
        <v>319</v>
      </c>
      <c r="AK20" s="32" t="s">
        <v>83</v>
      </c>
      <c r="AL20" s="44">
        <v>43860</v>
      </c>
      <c r="AM20" s="33">
        <v>43868</v>
      </c>
      <c r="AN20" s="32" t="s">
        <v>84</v>
      </c>
      <c r="AO20" s="32">
        <v>0</v>
      </c>
      <c r="AP20" s="45">
        <v>0</v>
      </c>
      <c r="AQ20" s="33"/>
      <c r="AR20" s="46">
        <v>0</v>
      </c>
      <c r="AS20" s="33"/>
      <c r="AT20" s="47">
        <v>43860</v>
      </c>
      <c r="AU20" s="47">
        <v>44183</v>
      </c>
      <c r="AV20" s="30"/>
      <c r="AW20" s="32" t="s">
        <v>85</v>
      </c>
      <c r="AX20" s="32"/>
      <c r="AY20" s="32"/>
      <c r="AZ20" s="32" t="s">
        <v>85</v>
      </c>
      <c r="BA20" s="32">
        <v>0</v>
      </c>
      <c r="BB20" s="32"/>
      <c r="BC20" s="32"/>
      <c r="BD20" s="32"/>
      <c r="BE20" s="48" t="s">
        <v>214</v>
      </c>
      <c r="BF20" s="49">
        <f t="shared" si="1"/>
        <v>28325605</v>
      </c>
      <c r="BH20" s="50" t="s">
        <v>215</v>
      </c>
      <c r="BI20" s="36" t="s">
        <v>88</v>
      </c>
      <c r="BJ20" s="36"/>
      <c r="BK20" s="50" t="s">
        <v>215</v>
      </c>
      <c r="BL20" s="36"/>
    </row>
    <row r="21" spans="1:64" ht="12.75" customHeight="1">
      <c r="A21" s="29" t="s">
        <v>216</v>
      </c>
      <c r="B21" s="30" t="s">
        <v>66</v>
      </c>
      <c r="C21" s="31" t="s">
        <v>217</v>
      </c>
      <c r="D21" s="32">
        <v>20</v>
      </c>
      <c r="E21" s="32" t="s">
        <v>218</v>
      </c>
      <c r="F21" s="33">
        <v>43860</v>
      </c>
      <c r="G21" s="32" t="s">
        <v>219</v>
      </c>
      <c r="H21" s="32" t="s">
        <v>70</v>
      </c>
      <c r="I21" s="32" t="s">
        <v>71</v>
      </c>
      <c r="J21" s="34" t="s">
        <v>72</v>
      </c>
      <c r="K21" s="34">
        <v>8920</v>
      </c>
      <c r="L21" s="34">
        <v>3020</v>
      </c>
      <c r="M21" s="35"/>
      <c r="N21" s="33">
        <v>43860</v>
      </c>
      <c r="O21" s="36"/>
      <c r="P21" s="37">
        <v>2663850</v>
      </c>
      <c r="Q21" s="38">
        <v>28325605</v>
      </c>
      <c r="R21" s="39"/>
      <c r="S21" s="32" t="s">
        <v>73</v>
      </c>
      <c r="T21" s="32" t="s">
        <v>74</v>
      </c>
      <c r="U21" s="40">
        <v>3099924</v>
      </c>
      <c r="V21" s="40" t="s">
        <v>72</v>
      </c>
      <c r="W21" s="41" t="s">
        <v>75</v>
      </c>
      <c r="X21" s="41" t="s">
        <v>72</v>
      </c>
      <c r="Y21" s="32" t="str">
        <f t="shared" si="0"/>
        <v>ROLDAN GARZON AUGUSTO</v>
      </c>
      <c r="Z21" s="32" t="s">
        <v>76</v>
      </c>
      <c r="AA21" s="32" t="s">
        <v>77</v>
      </c>
      <c r="AB21" s="32" t="s">
        <v>78</v>
      </c>
      <c r="AC21" s="33">
        <v>43860</v>
      </c>
      <c r="AD21" s="32" t="s">
        <v>220</v>
      </c>
      <c r="AE21" s="36" t="s">
        <v>80</v>
      </c>
      <c r="AF21" s="32" t="s">
        <v>81</v>
      </c>
      <c r="AG21" s="32" t="s">
        <v>74</v>
      </c>
      <c r="AH21" s="43">
        <v>11387082</v>
      </c>
      <c r="AI21" s="36" t="s">
        <v>82</v>
      </c>
      <c r="AJ21" s="32">
        <v>319</v>
      </c>
      <c r="AK21" s="32" t="s">
        <v>83</v>
      </c>
      <c r="AL21" s="44">
        <v>43860</v>
      </c>
      <c r="AM21" s="33">
        <v>43868</v>
      </c>
      <c r="AN21" s="32" t="s">
        <v>84</v>
      </c>
      <c r="AO21" s="32">
        <v>0</v>
      </c>
      <c r="AP21" s="45">
        <v>0</v>
      </c>
      <c r="AQ21" s="33"/>
      <c r="AR21" s="46">
        <v>0</v>
      </c>
      <c r="AS21" s="33"/>
      <c r="AT21" s="47">
        <v>43860</v>
      </c>
      <c r="AU21" s="47">
        <v>44183</v>
      </c>
      <c r="AV21" s="30"/>
      <c r="AW21" s="32" t="s">
        <v>85</v>
      </c>
      <c r="AX21" s="32"/>
      <c r="AY21" s="32"/>
      <c r="AZ21" s="32" t="s">
        <v>85</v>
      </c>
      <c r="BA21" s="32">
        <v>0</v>
      </c>
      <c r="BB21" s="32"/>
      <c r="BC21" s="32"/>
      <c r="BD21" s="32"/>
      <c r="BE21" s="48" t="s">
        <v>221</v>
      </c>
      <c r="BF21" s="49">
        <f t="shared" si="1"/>
        <v>28325605</v>
      </c>
      <c r="BH21" s="56" t="s">
        <v>222</v>
      </c>
      <c r="BI21" s="36" t="s">
        <v>88</v>
      </c>
      <c r="BJ21" s="36"/>
      <c r="BK21" s="56" t="s">
        <v>222</v>
      </c>
      <c r="BL21" s="36"/>
    </row>
    <row r="22" spans="1:64" ht="12.75" customHeight="1">
      <c r="A22" s="29" t="s">
        <v>223</v>
      </c>
      <c r="B22" s="30" t="s">
        <v>66</v>
      </c>
      <c r="C22" s="31" t="s">
        <v>224</v>
      </c>
      <c r="D22" s="32">
        <v>21</v>
      </c>
      <c r="E22" s="32" t="s">
        <v>225</v>
      </c>
      <c r="F22" s="33">
        <v>43860</v>
      </c>
      <c r="G22" s="32" t="s">
        <v>226</v>
      </c>
      <c r="H22" s="32" t="s">
        <v>70</v>
      </c>
      <c r="I22" s="32" t="s">
        <v>71</v>
      </c>
      <c r="J22" s="34" t="s">
        <v>72</v>
      </c>
      <c r="K22" s="34">
        <v>8720</v>
      </c>
      <c r="L22" s="34">
        <v>3120</v>
      </c>
      <c r="M22" s="35"/>
      <c r="N22" s="33">
        <v>43860</v>
      </c>
      <c r="O22" s="36"/>
      <c r="P22" s="37">
        <v>2663850</v>
      </c>
      <c r="Q22" s="38">
        <v>26727295</v>
      </c>
      <c r="R22" s="39"/>
      <c r="S22" s="32" t="s">
        <v>73</v>
      </c>
      <c r="T22" s="32" t="s">
        <v>74</v>
      </c>
      <c r="U22" s="40">
        <v>5820177</v>
      </c>
      <c r="V22" s="40" t="s">
        <v>72</v>
      </c>
      <c r="W22" s="41" t="s">
        <v>75</v>
      </c>
      <c r="X22" s="41" t="s">
        <v>72</v>
      </c>
      <c r="Y22" s="32" t="str">
        <f t="shared" si="0"/>
        <v>HERNANDEZ CORTES BLADIMIR</v>
      </c>
      <c r="Z22" s="32" t="s">
        <v>76</v>
      </c>
      <c r="AA22" s="32" t="s">
        <v>77</v>
      </c>
      <c r="AB22" s="32" t="s">
        <v>78</v>
      </c>
      <c r="AC22" s="33">
        <v>43860</v>
      </c>
      <c r="AD22" s="32" t="s">
        <v>227</v>
      </c>
      <c r="AE22" s="36" t="s">
        <v>80</v>
      </c>
      <c r="AF22" s="32" t="s">
        <v>81</v>
      </c>
      <c r="AG22" s="32" t="s">
        <v>74</v>
      </c>
      <c r="AH22" s="43">
        <v>11387082</v>
      </c>
      <c r="AI22" s="36" t="s">
        <v>82</v>
      </c>
      <c r="AJ22" s="32">
        <v>301</v>
      </c>
      <c r="AK22" s="32" t="s">
        <v>83</v>
      </c>
      <c r="AL22" s="57">
        <v>43860</v>
      </c>
      <c r="AM22" s="33">
        <v>43868</v>
      </c>
      <c r="AN22" s="32" t="s">
        <v>84</v>
      </c>
      <c r="AO22" s="32">
        <v>0</v>
      </c>
      <c r="AP22" s="45">
        <v>0</v>
      </c>
      <c r="AQ22" s="33"/>
      <c r="AR22" s="46">
        <v>0</v>
      </c>
      <c r="AS22" s="33"/>
      <c r="AT22" s="47">
        <v>43860</v>
      </c>
      <c r="AU22" s="47">
        <v>44165</v>
      </c>
      <c r="AV22" s="30"/>
      <c r="AW22" s="32" t="s">
        <v>85</v>
      </c>
      <c r="AX22" s="32"/>
      <c r="AY22" s="32"/>
      <c r="AZ22" s="32" t="s">
        <v>85</v>
      </c>
      <c r="BA22" s="32">
        <v>0</v>
      </c>
      <c r="BB22" s="32"/>
      <c r="BC22" s="32"/>
      <c r="BD22" s="32"/>
      <c r="BE22" s="48" t="s">
        <v>228</v>
      </c>
      <c r="BF22" s="49">
        <f t="shared" si="1"/>
        <v>26727295</v>
      </c>
      <c r="BH22" s="50" t="s">
        <v>229</v>
      </c>
      <c r="BI22" s="36" t="s">
        <v>88</v>
      </c>
      <c r="BJ22" s="36"/>
      <c r="BK22" s="50" t="s">
        <v>229</v>
      </c>
      <c r="BL22" s="36"/>
    </row>
    <row r="23" spans="1:64" ht="12.75" customHeight="1">
      <c r="A23" s="29" t="s">
        <v>230</v>
      </c>
      <c r="B23" s="30" t="s">
        <v>66</v>
      </c>
      <c r="C23" s="31" t="s">
        <v>231</v>
      </c>
      <c r="D23" s="32">
        <v>22</v>
      </c>
      <c r="E23" s="32" t="s">
        <v>232</v>
      </c>
      <c r="F23" s="33">
        <v>43860</v>
      </c>
      <c r="G23" s="32" t="s">
        <v>233</v>
      </c>
      <c r="H23" s="32" t="s">
        <v>70</v>
      </c>
      <c r="I23" s="32" t="s">
        <v>71</v>
      </c>
      <c r="J23" s="34" t="s">
        <v>72</v>
      </c>
      <c r="K23" s="34">
        <v>8820</v>
      </c>
      <c r="L23" s="34">
        <v>3220</v>
      </c>
      <c r="M23" s="35"/>
      <c r="N23" s="33">
        <v>43860</v>
      </c>
      <c r="O23" s="36"/>
      <c r="P23" s="37">
        <v>2206872</v>
      </c>
      <c r="Q23" s="38">
        <v>23466406</v>
      </c>
      <c r="R23" s="39"/>
      <c r="S23" s="32" t="s">
        <v>73</v>
      </c>
      <c r="T23" s="32" t="s">
        <v>74</v>
      </c>
      <c r="U23" s="40">
        <v>11350370</v>
      </c>
      <c r="V23" s="40" t="s">
        <v>72</v>
      </c>
      <c r="W23" s="41" t="s">
        <v>75</v>
      </c>
      <c r="X23" s="41" t="s">
        <v>72</v>
      </c>
      <c r="Y23" s="32" t="str">
        <f t="shared" si="0"/>
        <v>AVELLANEDA FREDY ENRIQUE</v>
      </c>
      <c r="Z23" s="32" t="s">
        <v>76</v>
      </c>
      <c r="AA23" s="32" t="s">
        <v>77</v>
      </c>
      <c r="AB23" s="32" t="s">
        <v>78</v>
      </c>
      <c r="AC23" s="33">
        <v>43860</v>
      </c>
      <c r="AD23" s="32" t="s">
        <v>234</v>
      </c>
      <c r="AE23" s="36" t="s">
        <v>80</v>
      </c>
      <c r="AF23" s="32" t="s">
        <v>81</v>
      </c>
      <c r="AG23" s="32" t="s">
        <v>74</v>
      </c>
      <c r="AH23" s="43">
        <v>11387082</v>
      </c>
      <c r="AI23" s="36" t="s">
        <v>82</v>
      </c>
      <c r="AJ23" s="32">
        <v>319</v>
      </c>
      <c r="AK23" s="32" t="s">
        <v>83</v>
      </c>
      <c r="AL23" s="44">
        <v>43860</v>
      </c>
      <c r="AM23" s="33">
        <v>43868</v>
      </c>
      <c r="AN23" s="32" t="s">
        <v>84</v>
      </c>
      <c r="AO23" s="32">
        <v>0</v>
      </c>
      <c r="AP23" s="45">
        <v>0</v>
      </c>
      <c r="AQ23" s="33"/>
      <c r="AR23" s="46">
        <v>0</v>
      </c>
      <c r="AS23" s="33"/>
      <c r="AT23" s="47">
        <v>43860</v>
      </c>
      <c r="AU23" s="47">
        <v>44183</v>
      </c>
      <c r="AV23" s="30"/>
      <c r="AW23" s="32" t="s">
        <v>85</v>
      </c>
      <c r="AX23" s="32"/>
      <c r="AY23" s="32"/>
      <c r="AZ23" s="32" t="s">
        <v>85</v>
      </c>
      <c r="BA23" s="32">
        <v>0</v>
      </c>
      <c r="BB23" s="32"/>
      <c r="BC23" s="32"/>
      <c r="BD23" s="32"/>
      <c r="BE23" s="48" t="s">
        <v>235</v>
      </c>
      <c r="BF23" s="49">
        <f t="shared" si="1"/>
        <v>23466406</v>
      </c>
      <c r="BH23" s="50" t="s">
        <v>229</v>
      </c>
      <c r="BI23" s="36" t="s">
        <v>88</v>
      </c>
      <c r="BJ23" s="36"/>
      <c r="BK23" s="50" t="s">
        <v>229</v>
      </c>
      <c r="BL23" s="36"/>
    </row>
    <row r="24" spans="1:64" ht="12.75" customHeight="1">
      <c r="A24" s="29" t="s">
        <v>236</v>
      </c>
      <c r="B24" s="30" t="s">
        <v>66</v>
      </c>
      <c r="C24" s="31" t="s">
        <v>237</v>
      </c>
      <c r="D24" s="32">
        <v>23</v>
      </c>
      <c r="E24" s="32" t="s">
        <v>238</v>
      </c>
      <c r="F24" s="33">
        <v>43864</v>
      </c>
      <c r="G24" s="32" t="s">
        <v>239</v>
      </c>
      <c r="H24" s="32" t="s">
        <v>70</v>
      </c>
      <c r="I24" s="32" t="s">
        <v>71</v>
      </c>
      <c r="J24" s="34" t="s">
        <v>72</v>
      </c>
      <c r="K24" s="34">
        <v>9620</v>
      </c>
      <c r="L24" s="34">
        <v>4120</v>
      </c>
      <c r="M24" s="35"/>
      <c r="N24" s="33">
        <v>43864</v>
      </c>
      <c r="O24" s="36"/>
      <c r="P24" s="37">
        <v>5971344</v>
      </c>
      <c r="Q24" s="38">
        <v>62898157</v>
      </c>
      <c r="R24" s="39"/>
      <c r="S24" s="32" t="s">
        <v>73</v>
      </c>
      <c r="T24" s="32" t="s">
        <v>74</v>
      </c>
      <c r="U24" s="40">
        <v>4173445</v>
      </c>
      <c r="V24" s="40" t="s">
        <v>72</v>
      </c>
      <c r="W24" s="41" t="s">
        <v>75</v>
      </c>
      <c r="X24" s="41" t="s">
        <v>72</v>
      </c>
      <c r="Y24" s="32" t="str">
        <f t="shared" si="0"/>
        <v>PATIÑO LOPEZ ORLANDO</v>
      </c>
      <c r="Z24" s="32" t="s">
        <v>76</v>
      </c>
      <c r="AA24" s="32" t="s">
        <v>77</v>
      </c>
      <c r="AB24" s="32" t="s">
        <v>78</v>
      </c>
      <c r="AC24" s="33">
        <v>43864</v>
      </c>
      <c r="AD24" s="32" t="s">
        <v>240</v>
      </c>
      <c r="AE24" s="36" t="s">
        <v>80</v>
      </c>
      <c r="AF24" s="32" t="s">
        <v>81</v>
      </c>
      <c r="AG24" s="32" t="s">
        <v>74</v>
      </c>
      <c r="AH24" s="43">
        <v>11387082</v>
      </c>
      <c r="AI24" s="36" t="s">
        <v>82</v>
      </c>
      <c r="AJ24" s="32">
        <v>316</v>
      </c>
      <c r="AK24" s="32" t="s">
        <v>83</v>
      </c>
      <c r="AL24" s="33">
        <v>43864</v>
      </c>
      <c r="AM24" s="33">
        <v>43868</v>
      </c>
      <c r="AN24" s="32" t="s">
        <v>84</v>
      </c>
      <c r="AO24" s="32">
        <v>0</v>
      </c>
      <c r="AP24" s="45">
        <v>0</v>
      </c>
      <c r="AQ24" s="33"/>
      <c r="AR24" s="46">
        <v>0</v>
      </c>
      <c r="AS24" s="33"/>
      <c r="AT24" s="47">
        <v>43864</v>
      </c>
      <c r="AU24" s="47">
        <v>44183</v>
      </c>
      <c r="AV24" s="30"/>
      <c r="AW24" s="32" t="s">
        <v>85</v>
      </c>
      <c r="AX24" s="32"/>
      <c r="AY24" s="32"/>
      <c r="AZ24" s="32" t="s">
        <v>85</v>
      </c>
      <c r="BA24" s="32">
        <v>0</v>
      </c>
      <c r="BB24" s="32"/>
      <c r="BC24" s="32"/>
      <c r="BD24" s="32"/>
      <c r="BE24" s="48" t="s">
        <v>241</v>
      </c>
      <c r="BF24" s="49">
        <f t="shared" si="1"/>
        <v>62898157</v>
      </c>
      <c r="BH24" s="50" t="s">
        <v>242</v>
      </c>
      <c r="BI24" s="36" t="s">
        <v>88</v>
      </c>
      <c r="BJ24" s="36"/>
      <c r="BK24" s="50" t="s">
        <v>242</v>
      </c>
      <c r="BL24" s="36"/>
    </row>
    <row r="25" spans="1:64" ht="12.75" customHeight="1">
      <c r="A25" s="29" t="s">
        <v>243</v>
      </c>
      <c r="B25" s="30" t="s">
        <v>66</v>
      </c>
      <c r="C25" s="31" t="s">
        <v>244</v>
      </c>
      <c r="D25" s="32">
        <v>24</v>
      </c>
      <c r="E25" s="32" t="s">
        <v>245</v>
      </c>
      <c r="F25" s="33">
        <v>43864</v>
      </c>
      <c r="G25" s="32" t="s">
        <v>246</v>
      </c>
      <c r="H25" s="32" t="s">
        <v>70</v>
      </c>
      <c r="I25" s="32" t="s">
        <v>71</v>
      </c>
      <c r="J25" s="34" t="s">
        <v>72</v>
      </c>
      <c r="K25" s="34">
        <v>9420</v>
      </c>
      <c r="L25" s="34">
        <v>4220</v>
      </c>
      <c r="M25" s="35"/>
      <c r="N25" s="33">
        <v>43864</v>
      </c>
      <c r="O25" s="36"/>
      <c r="P25" s="37">
        <v>1337498</v>
      </c>
      <c r="Q25" s="38">
        <v>14088312</v>
      </c>
      <c r="R25" s="39"/>
      <c r="S25" s="32" t="s">
        <v>73</v>
      </c>
      <c r="T25" s="32" t="s">
        <v>74</v>
      </c>
      <c r="U25" s="40">
        <v>23495461</v>
      </c>
      <c r="V25" s="40" t="s">
        <v>72</v>
      </c>
      <c r="W25" s="41" t="s">
        <v>75</v>
      </c>
      <c r="X25" s="41" t="s">
        <v>72</v>
      </c>
      <c r="Y25" s="32" t="str">
        <f t="shared" si="0"/>
        <v>BALAGUERA ALVAREZ MIRYAM STELLA</v>
      </c>
      <c r="Z25" s="32" t="s">
        <v>76</v>
      </c>
      <c r="AA25" s="32" t="s">
        <v>77</v>
      </c>
      <c r="AB25" s="32" t="s">
        <v>78</v>
      </c>
      <c r="AC25" s="33">
        <v>43864</v>
      </c>
      <c r="AD25" s="32" t="s">
        <v>247</v>
      </c>
      <c r="AE25" s="36" t="s">
        <v>80</v>
      </c>
      <c r="AF25" s="32" t="s">
        <v>81</v>
      </c>
      <c r="AG25" s="32" t="s">
        <v>74</v>
      </c>
      <c r="AH25" s="43">
        <v>11387082</v>
      </c>
      <c r="AI25" s="36" t="s">
        <v>82</v>
      </c>
      <c r="AJ25" s="32">
        <v>316</v>
      </c>
      <c r="AK25" s="32" t="s">
        <v>83</v>
      </c>
      <c r="AL25" s="33">
        <v>43864</v>
      </c>
      <c r="AM25" s="33">
        <v>43868</v>
      </c>
      <c r="AN25" s="32" t="s">
        <v>84</v>
      </c>
      <c r="AO25" s="32">
        <v>0</v>
      </c>
      <c r="AP25" s="45">
        <v>0</v>
      </c>
      <c r="AQ25" s="33"/>
      <c r="AR25" s="46">
        <v>0</v>
      </c>
      <c r="AS25" s="33"/>
      <c r="AT25" s="47">
        <v>43864</v>
      </c>
      <c r="AU25" s="47">
        <v>44183</v>
      </c>
      <c r="AV25" s="30"/>
      <c r="AW25" s="32" t="s">
        <v>85</v>
      </c>
      <c r="AX25" s="32"/>
      <c r="AY25" s="32"/>
      <c r="AZ25" s="32" t="s">
        <v>85</v>
      </c>
      <c r="BA25" s="32">
        <v>0</v>
      </c>
      <c r="BB25" s="32"/>
      <c r="BC25" s="32"/>
      <c r="BD25" s="32"/>
      <c r="BE25" s="48" t="s">
        <v>248</v>
      </c>
      <c r="BF25" s="49">
        <f t="shared" si="1"/>
        <v>14088312</v>
      </c>
      <c r="BH25" s="50" t="s">
        <v>249</v>
      </c>
      <c r="BI25" s="36" t="s">
        <v>88</v>
      </c>
      <c r="BJ25" s="36"/>
      <c r="BK25" s="50" t="s">
        <v>249</v>
      </c>
      <c r="BL25" s="36"/>
    </row>
    <row r="26" spans="1:64" ht="12.75" customHeight="1">
      <c r="A26" s="29" t="s">
        <v>250</v>
      </c>
      <c r="B26" s="30" t="s">
        <v>66</v>
      </c>
      <c r="C26" s="31" t="s">
        <v>251</v>
      </c>
      <c r="D26" s="32">
        <v>25</v>
      </c>
      <c r="E26" s="32" t="s">
        <v>252</v>
      </c>
      <c r="F26" s="33">
        <v>43864</v>
      </c>
      <c r="G26" s="32" t="s">
        <v>253</v>
      </c>
      <c r="H26" s="32" t="s">
        <v>70</v>
      </c>
      <c r="I26" s="32" t="s">
        <v>71</v>
      </c>
      <c r="J26" s="34" t="s">
        <v>72</v>
      </c>
      <c r="K26" s="34">
        <v>9520</v>
      </c>
      <c r="L26" s="34">
        <v>4320</v>
      </c>
      <c r="M26" s="35"/>
      <c r="N26" s="33">
        <v>43864</v>
      </c>
      <c r="O26" s="36"/>
      <c r="P26" s="37">
        <v>1337498</v>
      </c>
      <c r="Q26" s="38">
        <v>14088312</v>
      </c>
      <c r="R26" s="39"/>
      <c r="S26" s="32" t="s">
        <v>73</v>
      </c>
      <c r="T26" s="32" t="s">
        <v>74</v>
      </c>
      <c r="U26" s="40">
        <v>1069852667</v>
      </c>
      <c r="V26" s="40" t="s">
        <v>72</v>
      </c>
      <c r="W26" s="41" t="s">
        <v>75</v>
      </c>
      <c r="X26" s="41" t="s">
        <v>72</v>
      </c>
      <c r="Y26" s="32" t="str">
        <f t="shared" si="0"/>
        <v>RODRIGUEZ ACOSTA OSCAR ARTURO</v>
      </c>
      <c r="Z26" s="32" t="s">
        <v>76</v>
      </c>
      <c r="AA26" s="32" t="s">
        <v>77</v>
      </c>
      <c r="AB26" s="32" t="s">
        <v>78</v>
      </c>
      <c r="AC26" s="33">
        <v>43864</v>
      </c>
      <c r="AD26" s="32" t="s">
        <v>254</v>
      </c>
      <c r="AE26" s="36" t="s">
        <v>80</v>
      </c>
      <c r="AF26" s="32" t="s">
        <v>81</v>
      </c>
      <c r="AG26" s="32" t="s">
        <v>74</v>
      </c>
      <c r="AH26" s="43">
        <v>11387082</v>
      </c>
      <c r="AI26" s="36" t="s">
        <v>82</v>
      </c>
      <c r="AJ26" s="32">
        <v>316</v>
      </c>
      <c r="AK26" s="32" t="s">
        <v>83</v>
      </c>
      <c r="AL26" s="33">
        <v>43864</v>
      </c>
      <c r="AM26" s="33">
        <v>43868</v>
      </c>
      <c r="AN26" s="32" t="s">
        <v>84</v>
      </c>
      <c r="AO26" s="32">
        <v>0</v>
      </c>
      <c r="AP26" s="45">
        <v>0</v>
      </c>
      <c r="AQ26" s="33"/>
      <c r="AR26" s="46">
        <v>0</v>
      </c>
      <c r="AS26" s="33"/>
      <c r="AT26" s="47">
        <v>43864</v>
      </c>
      <c r="AU26" s="47">
        <v>44183</v>
      </c>
      <c r="AV26" s="30"/>
      <c r="AW26" s="32" t="s">
        <v>85</v>
      </c>
      <c r="AX26" s="32"/>
      <c r="AY26" s="32"/>
      <c r="AZ26" s="32" t="s">
        <v>85</v>
      </c>
      <c r="BA26" s="32">
        <v>0</v>
      </c>
      <c r="BB26" s="32"/>
      <c r="BC26" s="32"/>
      <c r="BD26" s="32"/>
      <c r="BE26" s="48" t="s">
        <v>255</v>
      </c>
      <c r="BF26" s="49">
        <f t="shared" si="1"/>
        <v>14088312</v>
      </c>
      <c r="BH26" s="55" t="s">
        <v>256</v>
      </c>
      <c r="BI26" s="36" t="s">
        <v>88</v>
      </c>
      <c r="BJ26" s="36"/>
      <c r="BK26" s="55" t="s">
        <v>256</v>
      </c>
      <c r="BL26" s="36"/>
    </row>
    <row r="27" spans="1:64" ht="12.75" customHeight="1">
      <c r="A27" s="29" t="s">
        <v>257</v>
      </c>
      <c r="B27" s="30" t="s">
        <v>66</v>
      </c>
      <c r="C27" s="31" t="s">
        <v>258</v>
      </c>
      <c r="D27" s="32">
        <v>26</v>
      </c>
      <c r="E27" s="32" t="s">
        <v>259</v>
      </c>
      <c r="F27" s="33">
        <v>43864</v>
      </c>
      <c r="G27" s="32" t="s">
        <v>260</v>
      </c>
      <c r="H27" s="32" t="s">
        <v>70</v>
      </c>
      <c r="I27" s="32" t="s">
        <v>71</v>
      </c>
      <c r="J27" s="34" t="s">
        <v>72</v>
      </c>
      <c r="K27" s="34">
        <v>9320</v>
      </c>
      <c r="L27" s="34">
        <v>4420</v>
      </c>
      <c r="M27" s="35"/>
      <c r="N27" s="33">
        <v>43864</v>
      </c>
      <c r="O27" s="36"/>
      <c r="P27" s="37">
        <v>1337498</v>
      </c>
      <c r="Q27" s="38">
        <v>14088312</v>
      </c>
      <c r="R27" s="39"/>
      <c r="S27" s="32" t="s">
        <v>73</v>
      </c>
      <c r="T27" s="32" t="s">
        <v>74</v>
      </c>
      <c r="U27" s="40">
        <v>1069900717</v>
      </c>
      <c r="V27" s="40" t="s">
        <v>72</v>
      </c>
      <c r="W27" s="41" t="s">
        <v>75</v>
      </c>
      <c r="X27" s="41" t="s">
        <v>72</v>
      </c>
      <c r="Y27" s="32" t="str">
        <f t="shared" si="0"/>
        <v>BEJARANO MONDRAGON DUMAR ANTONIO</v>
      </c>
      <c r="Z27" s="32" t="s">
        <v>76</v>
      </c>
      <c r="AA27" s="32" t="s">
        <v>77</v>
      </c>
      <c r="AB27" s="32" t="s">
        <v>78</v>
      </c>
      <c r="AC27" s="33">
        <v>43864</v>
      </c>
      <c r="AD27" s="32" t="s">
        <v>261</v>
      </c>
      <c r="AE27" s="36" t="s">
        <v>80</v>
      </c>
      <c r="AF27" s="32" t="s">
        <v>81</v>
      </c>
      <c r="AG27" s="32" t="s">
        <v>74</v>
      </c>
      <c r="AH27" s="43">
        <v>11387082</v>
      </c>
      <c r="AI27" s="36" t="s">
        <v>82</v>
      </c>
      <c r="AJ27" s="32">
        <v>316</v>
      </c>
      <c r="AK27" s="32" t="s">
        <v>83</v>
      </c>
      <c r="AL27" s="33">
        <v>43864</v>
      </c>
      <c r="AM27" s="33">
        <v>43868</v>
      </c>
      <c r="AN27" s="32" t="s">
        <v>84</v>
      </c>
      <c r="AO27" s="32">
        <v>0</v>
      </c>
      <c r="AP27" s="45">
        <v>0</v>
      </c>
      <c r="AQ27" s="33"/>
      <c r="AR27" s="46">
        <v>0</v>
      </c>
      <c r="AS27" s="33"/>
      <c r="AT27" s="47">
        <v>43864</v>
      </c>
      <c r="AU27" s="47">
        <v>44183</v>
      </c>
      <c r="AV27" s="30"/>
      <c r="AW27" s="32" t="s">
        <v>85</v>
      </c>
      <c r="AX27" s="32"/>
      <c r="AY27" s="32"/>
      <c r="AZ27" s="32" t="s">
        <v>85</v>
      </c>
      <c r="BA27" s="32">
        <v>0</v>
      </c>
      <c r="BB27" s="32"/>
      <c r="BC27" s="32"/>
      <c r="BD27" s="32"/>
      <c r="BE27" s="48" t="s">
        <v>262</v>
      </c>
      <c r="BF27" s="49">
        <f t="shared" si="1"/>
        <v>14088312</v>
      </c>
      <c r="BH27" s="50" t="s">
        <v>263</v>
      </c>
      <c r="BI27" s="36" t="s">
        <v>88</v>
      </c>
      <c r="BJ27" s="36"/>
      <c r="BK27" s="50" t="s">
        <v>263</v>
      </c>
      <c r="BL27" s="36"/>
    </row>
    <row r="28" spans="1:64" ht="12.75" customHeight="1">
      <c r="A28" s="29" t="s">
        <v>264</v>
      </c>
      <c r="B28" s="30" t="s">
        <v>66</v>
      </c>
      <c r="C28" s="31" t="s">
        <v>265</v>
      </c>
      <c r="D28" s="32">
        <v>27</v>
      </c>
      <c r="E28" s="32" t="s">
        <v>266</v>
      </c>
      <c r="F28" s="33">
        <v>43864</v>
      </c>
      <c r="G28" s="32" t="s">
        <v>267</v>
      </c>
      <c r="H28" s="32" t="s">
        <v>70</v>
      </c>
      <c r="I28" s="32" t="s">
        <v>71</v>
      </c>
      <c r="J28" s="34" t="s">
        <v>72</v>
      </c>
      <c r="K28" s="34">
        <v>8620</v>
      </c>
      <c r="L28" s="34">
        <v>4520</v>
      </c>
      <c r="M28" s="35"/>
      <c r="N28" s="33">
        <v>43864</v>
      </c>
      <c r="O28" s="36"/>
      <c r="P28" s="37">
        <v>1337498</v>
      </c>
      <c r="Q28" s="38">
        <v>14088312</v>
      </c>
      <c r="R28" s="39"/>
      <c r="S28" s="32" t="s">
        <v>73</v>
      </c>
      <c r="T28" s="32" t="s">
        <v>74</v>
      </c>
      <c r="U28" s="40">
        <v>10304277</v>
      </c>
      <c r="V28" s="40" t="s">
        <v>72</v>
      </c>
      <c r="W28" s="41" t="s">
        <v>75</v>
      </c>
      <c r="X28" s="41" t="s">
        <v>72</v>
      </c>
      <c r="Y28" s="32" t="str">
        <f t="shared" si="0"/>
        <v>VALENCIA ARBOLEDA JORGE IVAN</v>
      </c>
      <c r="Z28" s="32" t="s">
        <v>76</v>
      </c>
      <c r="AA28" s="32" t="s">
        <v>77</v>
      </c>
      <c r="AB28" s="32" t="s">
        <v>78</v>
      </c>
      <c r="AC28" s="33">
        <v>43864</v>
      </c>
      <c r="AD28" s="32" t="s">
        <v>268</v>
      </c>
      <c r="AE28" s="58" t="s">
        <v>269</v>
      </c>
      <c r="AF28" s="32" t="s">
        <v>81</v>
      </c>
      <c r="AG28" s="32" t="s">
        <v>74</v>
      </c>
      <c r="AH28" s="43">
        <v>52423663</v>
      </c>
      <c r="AI28" s="36" t="s">
        <v>108</v>
      </c>
      <c r="AJ28" s="32">
        <v>316</v>
      </c>
      <c r="AK28" s="32" t="s">
        <v>83</v>
      </c>
      <c r="AL28" s="33">
        <v>43864</v>
      </c>
      <c r="AM28" s="33"/>
      <c r="AN28" s="32" t="s">
        <v>84</v>
      </c>
      <c r="AO28" s="32">
        <v>0</v>
      </c>
      <c r="AP28" s="45">
        <v>0</v>
      </c>
      <c r="AQ28" s="33"/>
      <c r="AR28" s="46">
        <v>0</v>
      </c>
      <c r="AS28" s="33"/>
      <c r="AT28" s="47">
        <v>43864</v>
      </c>
      <c r="AU28" s="47">
        <v>44183</v>
      </c>
      <c r="AV28" s="30"/>
      <c r="AW28" s="32" t="s">
        <v>85</v>
      </c>
      <c r="AX28" s="32"/>
      <c r="AY28" s="32"/>
      <c r="AZ28" s="32" t="s">
        <v>85</v>
      </c>
      <c r="BA28" s="32">
        <v>0</v>
      </c>
      <c r="BB28" s="32"/>
      <c r="BC28" s="32"/>
      <c r="BD28" s="32"/>
      <c r="BE28" s="48" t="s">
        <v>270</v>
      </c>
      <c r="BF28" s="49">
        <f t="shared" si="1"/>
        <v>14088312</v>
      </c>
      <c r="BH28" s="54" t="s">
        <v>271</v>
      </c>
      <c r="BI28" s="36" t="s">
        <v>88</v>
      </c>
      <c r="BJ28" s="36"/>
      <c r="BK28" s="54" t="s">
        <v>271</v>
      </c>
      <c r="BL28" s="36"/>
    </row>
    <row r="29" spans="1:64" ht="12" customHeight="1">
      <c r="A29" s="29" t="s">
        <v>272</v>
      </c>
      <c r="B29" s="30" t="s">
        <v>66</v>
      </c>
      <c r="C29" s="31" t="s">
        <v>273</v>
      </c>
      <c r="D29" s="32">
        <v>28</v>
      </c>
      <c r="E29" s="32" t="s">
        <v>274</v>
      </c>
      <c r="F29" s="33">
        <v>43865</v>
      </c>
      <c r="G29" s="32" t="s">
        <v>275</v>
      </c>
      <c r="H29" s="32" t="s">
        <v>70</v>
      </c>
      <c r="I29" s="32" t="s">
        <v>71</v>
      </c>
      <c r="J29" s="34" t="s">
        <v>72</v>
      </c>
      <c r="K29" s="34">
        <v>8220</v>
      </c>
      <c r="L29" s="34">
        <v>4820</v>
      </c>
      <c r="M29" s="35"/>
      <c r="N29" s="33">
        <v>43865</v>
      </c>
      <c r="O29" s="36"/>
      <c r="P29" s="37">
        <v>1337498</v>
      </c>
      <c r="Q29" s="38">
        <v>13374980</v>
      </c>
      <c r="R29" s="39"/>
      <c r="S29" s="32" t="s">
        <v>73</v>
      </c>
      <c r="T29" s="32" t="s">
        <v>74</v>
      </c>
      <c r="U29" s="40">
        <v>19473239</v>
      </c>
      <c r="V29" s="40" t="s">
        <v>72</v>
      </c>
      <c r="W29" s="41" t="s">
        <v>75</v>
      </c>
      <c r="X29" s="41" t="s">
        <v>72</v>
      </c>
      <c r="Y29" s="32" t="str">
        <f t="shared" si="0"/>
        <v>POLANCO CABRERA PEDRO CLAVER</v>
      </c>
      <c r="Z29" s="32" t="s">
        <v>76</v>
      </c>
      <c r="AA29" s="32" t="s">
        <v>77</v>
      </c>
      <c r="AB29" s="32" t="s">
        <v>78</v>
      </c>
      <c r="AC29" s="33">
        <v>43865</v>
      </c>
      <c r="AD29" s="32" t="s">
        <v>276</v>
      </c>
      <c r="AE29" s="58" t="s">
        <v>160</v>
      </c>
      <c r="AF29" s="32" t="s">
        <v>81</v>
      </c>
      <c r="AG29" s="32" t="s">
        <v>74</v>
      </c>
      <c r="AH29" s="43">
        <v>93291822</v>
      </c>
      <c r="AI29" s="36" t="s">
        <v>161</v>
      </c>
      <c r="AJ29" s="32">
        <v>300</v>
      </c>
      <c r="AK29" s="32" t="s">
        <v>83</v>
      </c>
      <c r="AL29" s="33">
        <v>43865</v>
      </c>
      <c r="AM29" s="33">
        <v>43868</v>
      </c>
      <c r="AN29" s="32" t="s">
        <v>84</v>
      </c>
      <c r="AO29" s="32">
        <v>0</v>
      </c>
      <c r="AP29" s="45">
        <v>0</v>
      </c>
      <c r="AQ29" s="33"/>
      <c r="AR29" s="46">
        <v>0</v>
      </c>
      <c r="AS29" s="33"/>
      <c r="AT29" s="47">
        <v>43865</v>
      </c>
      <c r="AU29" s="47">
        <v>44168</v>
      </c>
      <c r="AV29" s="30"/>
      <c r="AW29" s="32" t="s">
        <v>85</v>
      </c>
      <c r="AX29" s="32"/>
      <c r="AY29" s="32"/>
      <c r="AZ29" s="32" t="s">
        <v>85</v>
      </c>
      <c r="BA29" s="32">
        <v>0</v>
      </c>
      <c r="BB29" s="32"/>
      <c r="BC29" s="32"/>
      <c r="BD29" s="32"/>
      <c r="BE29" s="48" t="s">
        <v>277</v>
      </c>
      <c r="BF29" s="49">
        <f t="shared" si="1"/>
        <v>13374980</v>
      </c>
      <c r="BH29" s="59" t="s">
        <v>278</v>
      </c>
      <c r="BI29" s="36" t="s">
        <v>88</v>
      </c>
      <c r="BJ29" s="36"/>
      <c r="BK29" s="59" t="s">
        <v>278</v>
      </c>
      <c r="BL29" s="36"/>
    </row>
    <row r="30" spans="1:64" ht="12.75" customHeight="1">
      <c r="A30" s="29" t="s">
        <v>279</v>
      </c>
      <c r="B30" s="30" t="s">
        <v>66</v>
      </c>
      <c r="C30" s="31" t="s">
        <v>280</v>
      </c>
      <c r="D30" s="32">
        <v>29</v>
      </c>
      <c r="E30" s="32" t="s">
        <v>281</v>
      </c>
      <c r="F30" s="33">
        <v>43865</v>
      </c>
      <c r="G30" s="32" t="s">
        <v>282</v>
      </c>
      <c r="H30" s="32" t="s">
        <v>70</v>
      </c>
      <c r="I30" s="32" t="s">
        <v>71</v>
      </c>
      <c r="J30" s="34" t="s">
        <v>72</v>
      </c>
      <c r="K30" s="34">
        <v>4420</v>
      </c>
      <c r="L30" s="34">
        <v>4920</v>
      </c>
      <c r="M30" s="35"/>
      <c r="N30" s="33">
        <v>43865</v>
      </c>
      <c r="O30" s="36"/>
      <c r="P30" s="37">
        <v>3565146</v>
      </c>
      <c r="Q30" s="38">
        <v>37434033</v>
      </c>
      <c r="R30" s="39"/>
      <c r="S30" s="32" t="s">
        <v>73</v>
      </c>
      <c r="T30" s="32" t="s">
        <v>74</v>
      </c>
      <c r="U30" s="40">
        <v>1124243464</v>
      </c>
      <c r="V30" s="40" t="s">
        <v>72</v>
      </c>
      <c r="W30" s="41" t="s">
        <v>75</v>
      </c>
      <c r="X30" s="41" t="s">
        <v>72</v>
      </c>
      <c r="Y30" s="32" t="str">
        <f t="shared" si="0"/>
        <v>GONZALEZ MALAGON FREDY YESID</v>
      </c>
      <c r="Z30" s="32" t="s">
        <v>76</v>
      </c>
      <c r="AA30" s="32" t="s">
        <v>77</v>
      </c>
      <c r="AB30" s="32" t="s">
        <v>78</v>
      </c>
      <c r="AC30" s="33">
        <v>43865</v>
      </c>
      <c r="AD30" s="32" t="s">
        <v>283</v>
      </c>
      <c r="AE30" s="58" t="s">
        <v>116</v>
      </c>
      <c r="AF30" s="32" t="s">
        <v>81</v>
      </c>
      <c r="AG30" s="32" t="s">
        <v>74</v>
      </c>
      <c r="AH30" s="43">
        <v>79531595</v>
      </c>
      <c r="AI30" s="36" t="s">
        <v>117</v>
      </c>
      <c r="AJ30" s="32">
        <v>315</v>
      </c>
      <c r="AK30" s="32" t="s">
        <v>83</v>
      </c>
      <c r="AL30" s="33">
        <v>43865</v>
      </c>
      <c r="AM30" s="33">
        <v>43868</v>
      </c>
      <c r="AN30" s="32" t="s">
        <v>84</v>
      </c>
      <c r="AO30" s="32">
        <v>0</v>
      </c>
      <c r="AP30" s="45">
        <v>0</v>
      </c>
      <c r="AQ30" s="33"/>
      <c r="AR30" s="46">
        <v>0</v>
      </c>
      <c r="AS30" s="33"/>
      <c r="AT30" s="47">
        <v>43865</v>
      </c>
      <c r="AU30" s="47">
        <v>44183</v>
      </c>
      <c r="AV30" s="30"/>
      <c r="AW30" s="32" t="s">
        <v>85</v>
      </c>
      <c r="AX30" s="32"/>
      <c r="AY30" s="32"/>
      <c r="AZ30" s="32" t="s">
        <v>85</v>
      </c>
      <c r="BA30" s="32">
        <v>0</v>
      </c>
      <c r="BB30" s="32"/>
      <c r="BC30" s="32"/>
      <c r="BD30" s="32"/>
      <c r="BE30" s="48" t="s">
        <v>284</v>
      </c>
      <c r="BF30" s="49">
        <f t="shared" si="1"/>
        <v>37434033</v>
      </c>
      <c r="BH30" s="54" t="s">
        <v>285</v>
      </c>
      <c r="BI30" s="36" t="s">
        <v>88</v>
      </c>
      <c r="BJ30" s="36"/>
      <c r="BK30" s="54" t="s">
        <v>285</v>
      </c>
      <c r="BL30" s="36"/>
    </row>
    <row r="31" spans="1:64" ht="12.75" customHeight="1">
      <c r="A31" s="29" t="s">
        <v>286</v>
      </c>
      <c r="B31" s="30" t="s">
        <v>66</v>
      </c>
      <c r="C31" s="31" t="s">
        <v>287</v>
      </c>
      <c r="D31" s="32">
        <v>30</v>
      </c>
      <c r="E31" s="32" t="s">
        <v>288</v>
      </c>
      <c r="F31" s="33">
        <v>43866</v>
      </c>
      <c r="G31" s="32" t="s">
        <v>289</v>
      </c>
      <c r="H31" s="32" t="s">
        <v>70</v>
      </c>
      <c r="I31" s="32" t="s">
        <v>71</v>
      </c>
      <c r="J31" s="34" t="s">
        <v>72</v>
      </c>
      <c r="K31" s="34">
        <v>10120</v>
      </c>
      <c r="L31" s="34">
        <v>5220</v>
      </c>
      <c r="M31" s="35"/>
      <c r="N31" s="33">
        <v>43866</v>
      </c>
      <c r="O31" s="36"/>
      <c r="P31" s="37">
        <v>3565146</v>
      </c>
      <c r="Q31" s="38">
        <v>37315195</v>
      </c>
      <c r="R31" s="39"/>
      <c r="S31" s="32" t="s">
        <v>73</v>
      </c>
      <c r="T31" s="32" t="s">
        <v>74</v>
      </c>
      <c r="U31" s="40">
        <v>1070013216</v>
      </c>
      <c r="V31" s="40" t="s">
        <v>72</v>
      </c>
      <c r="W31" s="41" t="s">
        <v>75</v>
      </c>
      <c r="X31" s="41" t="s">
        <v>72</v>
      </c>
      <c r="Y31" s="32" t="str">
        <f t="shared" si="0"/>
        <v>CANCHON CAMACHO JULY ANDREA</v>
      </c>
      <c r="Z31" s="32" t="s">
        <v>76</v>
      </c>
      <c r="AA31" s="32" t="s">
        <v>77</v>
      </c>
      <c r="AB31" s="32" t="s">
        <v>78</v>
      </c>
      <c r="AC31" s="33">
        <v>43866</v>
      </c>
      <c r="AD31" s="32" t="s">
        <v>290</v>
      </c>
      <c r="AE31" s="58" t="s">
        <v>160</v>
      </c>
      <c r="AF31" s="32" t="s">
        <v>81</v>
      </c>
      <c r="AG31" s="32" t="s">
        <v>74</v>
      </c>
      <c r="AH31" s="43">
        <v>93291822</v>
      </c>
      <c r="AI31" s="36" t="s">
        <v>161</v>
      </c>
      <c r="AJ31" s="32">
        <v>314</v>
      </c>
      <c r="AK31" s="32" t="s">
        <v>83</v>
      </c>
      <c r="AL31" s="33">
        <v>43866</v>
      </c>
      <c r="AM31" s="33">
        <v>43868</v>
      </c>
      <c r="AN31" s="32" t="s">
        <v>84</v>
      </c>
      <c r="AO31" s="32">
        <v>0</v>
      </c>
      <c r="AP31" s="45">
        <v>-34225402</v>
      </c>
      <c r="AQ31" s="33"/>
      <c r="AR31" s="46">
        <v>0</v>
      </c>
      <c r="AS31" s="33"/>
      <c r="AT31" s="47">
        <v>43866</v>
      </c>
      <c r="AU31" s="47">
        <v>43889</v>
      </c>
      <c r="AV31" s="30"/>
      <c r="AW31" s="32" t="s">
        <v>85</v>
      </c>
      <c r="AX31" s="32"/>
      <c r="AY31" s="32"/>
      <c r="AZ31" s="32" t="s">
        <v>85</v>
      </c>
      <c r="BA31" s="32">
        <v>0</v>
      </c>
      <c r="BB31" s="32"/>
      <c r="BC31" s="32"/>
      <c r="BD31" s="32" t="s">
        <v>291</v>
      </c>
      <c r="BE31" s="48" t="s">
        <v>292</v>
      </c>
      <c r="BF31" s="49">
        <f t="shared" si="1"/>
        <v>3089793</v>
      </c>
      <c r="BH31" s="50" t="s">
        <v>293</v>
      </c>
      <c r="BI31" s="36" t="s">
        <v>88</v>
      </c>
      <c r="BJ31" s="36"/>
      <c r="BK31" s="50" t="s">
        <v>293</v>
      </c>
      <c r="BL31" s="36"/>
    </row>
    <row r="32" spans="1:64" ht="12.75" customHeight="1">
      <c r="A32" s="29" t="s">
        <v>294</v>
      </c>
      <c r="B32" s="30" t="s">
        <v>66</v>
      </c>
      <c r="C32" s="31" t="s">
        <v>295</v>
      </c>
      <c r="D32" s="32">
        <v>31</v>
      </c>
      <c r="E32" s="32" t="s">
        <v>296</v>
      </c>
      <c r="F32" s="33">
        <v>43866</v>
      </c>
      <c r="G32" s="32" t="s">
        <v>297</v>
      </c>
      <c r="H32" s="32" t="s">
        <v>70</v>
      </c>
      <c r="I32" s="32" t="s">
        <v>71</v>
      </c>
      <c r="J32" s="34" t="s">
        <v>72</v>
      </c>
      <c r="K32" s="34">
        <v>12020</v>
      </c>
      <c r="L32" s="34">
        <v>5420</v>
      </c>
      <c r="M32" s="35"/>
      <c r="N32" s="33">
        <v>43866</v>
      </c>
      <c r="O32" s="36"/>
      <c r="P32" s="37">
        <v>2663850</v>
      </c>
      <c r="Q32" s="38">
        <v>26283320</v>
      </c>
      <c r="R32" s="39"/>
      <c r="S32" s="32" t="s">
        <v>73</v>
      </c>
      <c r="T32" s="32" t="s">
        <v>74</v>
      </c>
      <c r="U32" s="40">
        <v>80525315</v>
      </c>
      <c r="V32" s="40" t="s">
        <v>72</v>
      </c>
      <c r="W32" s="41" t="s">
        <v>75</v>
      </c>
      <c r="X32" s="41" t="s">
        <v>72</v>
      </c>
      <c r="Y32" s="32" t="str">
        <f t="shared" si="0"/>
        <v>SARAY PEÑUELA NELSON FREDY</v>
      </c>
      <c r="Z32" s="32" t="s">
        <v>76</v>
      </c>
      <c r="AA32" s="32" t="s">
        <v>77</v>
      </c>
      <c r="AB32" s="32" t="s">
        <v>78</v>
      </c>
      <c r="AC32" s="33">
        <v>43866</v>
      </c>
      <c r="AD32" s="32" t="s">
        <v>298</v>
      </c>
      <c r="AE32" s="36" t="s">
        <v>80</v>
      </c>
      <c r="AF32" s="32" t="s">
        <v>81</v>
      </c>
      <c r="AG32" s="32" t="s">
        <v>74</v>
      </c>
      <c r="AH32" s="43">
        <v>11387082</v>
      </c>
      <c r="AI32" s="36" t="s">
        <v>82</v>
      </c>
      <c r="AJ32" s="32">
        <v>296</v>
      </c>
      <c r="AK32" s="32" t="s">
        <v>83</v>
      </c>
      <c r="AL32" s="33">
        <v>43866</v>
      </c>
      <c r="AM32" s="33">
        <v>43868</v>
      </c>
      <c r="AN32" s="32" t="s">
        <v>84</v>
      </c>
      <c r="AO32" s="32">
        <v>0</v>
      </c>
      <c r="AP32" s="45">
        <v>0</v>
      </c>
      <c r="AQ32" s="33"/>
      <c r="AR32" s="46">
        <v>0</v>
      </c>
      <c r="AS32" s="33"/>
      <c r="AT32" s="47">
        <v>43866</v>
      </c>
      <c r="AU32" s="47">
        <v>44165</v>
      </c>
      <c r="AV32" s="30"/>
      <c r="AW32" s="32" t="s">
        <v>85</v>
      </c>
      <c r="AX32" s="32"/>
      <c r="AY32" s="32"/>
      <c r="AZ32" s="32" t="s">
        <v>85</v>
      </c>
      <c r="BA32" s="32">
        <v>0</v>
      </c>
      <c r="BB32" s="32"/>
      <c r="BC32" s="32"/>
      <c r="BD32" s="32"/>
      <c r="BE32" s="48" t="s">
        <v>299</v>
      </c>
      <c r="BF32" s="49">
        <f t="shared" si="1"/>
        <v>26283320</v>
      </c>
      <c r="BH32" s="54" t="s">
        <v>300</v>
      </c>
      <c r="BI32" s="36" t="s">
        <v>88</v>
      </c>
      <c r="BJ32" s="36"/>
      <c r="BK32" s="54" t="s">
        <v>300</v>
      </c>
      <c r="BL32" s="36"/>
    </row>
    <row r="33" spans="1:64" ht="12.75" customHeight="1">
      <c r="A33" s="29" t="s">
        <v>301</v>
      </c>
      <c r="B33" s="30" t="s">
        <v>66</v>
      </c>
      <c r="C33" s="31" t="s">
        <v>302</v>
      </c>
      <c r="D33" s="32">
        <v>32</v>
      </c>
      <c r="E33" s="32" t="s">
        <v>303</v>
      </c>
      <c r="F33" s="33">
        <v>43866</v>
      </c>
      <c r="G33" s="32" t="s">
        <v>304</v>
      </c>
      <c r="H33" s="32" t="s">
        <v>70</v>
      </c>
      <c r="I33" s="32" t="s">
        <v>71</v>
      </c>
      <c r="J33" s="34" t="s">
        <v>72</v>
      </c>
      <c r="K33" s="34">
        <v>11820</v>
      </c>
      <c r="L33" s="34">
        <v>5520</v>
      </c>
      <c r="M33" s="35"/>
      <c r="N33" s="33">
        <v>43866</v>
      </c>
      <c r="O33" s="36"/>
      <c r="P33" s="37">
        <v>5971344</v>
      </c>
      <c r="Q33" s="38">
        <v>62500067</v>
      </c>
      <c r="R33" s="39"/>
      <c r="S33" s="32" t="s">
        <v>73</v>
      </c>
      <c r="T33" s="32" t="s">
        <v>74</v>
      </c>
      <c r="U33" s="40">
        <v>1087984324</v>
      </c>
      <c r="V33" s="40" t="s">
        <v>72</v>
      </c>
      <c r="W33" s="41" t="s">
        <v>75</v>
      </c>
      <c r="X33" s="41" t="s">
        <v>72</v>
      </c>
      <c r="Y33" s="32" t="str">
        <f t="shared" si="0"/>
        <v>RAMOS TORRES JOHN FABER</v>
      </c>
      <c r="Z33" s="32" t="s">
        <v>76</v>
      </c>
      <c r="AA33" s="32" t="s">
        <v>77</v>
      </c>
      <c r="AB33" s="32" t="s">
        <v>78</v>
      </c>
      <c r="AC33" s="33">
        <v>43866</v>
      </c>
      <c r="AD33" s="32" t="s">
        <v>305</v>
      </c>
      <c r="AE33" s="36" t="s">
        <v>80</v>
      </c>
      <c r="AF33" s="32" t="s">
        <v>81</v>
      </c>
      <c r="AG33" s="32" t="s">
        <v>74</v>
      </c>
      <c r="AH33" s="43">
        <v>11387082</v>
      </c>
      <c r="AI33" s="36" t="s">
        <v>82</v>
      </c>
      <c r="AJ33" s="32">
        <v>314</v>
      </c>
      <c r="AK33" s="32" t="s">
        <v>83</v>
      </c>
      <c r="AL33" s="33">
        <v>43866</v>
      </c>
      <c r="AM33" s="33">
        <v>43868</v>
      </c>
      <c r="AN33" s="32" t="s">
        <v>84</v>
      </c>
      <c r="AO33" s="32">
        <v>0</v>
      </c>
      <c r="AP33" s="45">
        <v>0</v>
      </c>
      <c r="AQ33" s="33"/>
      <c r="AR33" s="46">
        <v>0</v>
      </c>
      <c r="AS33" s="33"/>
      <c r="AT33" s="47">
        <v>43866</v>
      </c>
      <c r="AU33" s="47">
        <v>44183</v>
      </c>
      <c r="AV33" s="30"/>
      <c r="AW33" s="32" t="s">
        <v>85</v>
      </c>
      <c r="AX33" s="32"/>
      <c r="AY33" s="32"/>
      <c r="AZ33" s="32" t="s">
        <v>85</v>
      </c>
      <c r="BA33" s="32">
        <v>0</v>
      </c>
      <c r="BB33" s="32"/>
      <c r="BC33" s="32"/>
      <c r="BD33" s="32"/>
      <c r="BE33" s="48" t="s">
        <v>306</v>
      </c>
      <c r="BF33" s="49">
        <f t="shared" si="1"/>
        <v>62500067</v>
      </c>
      <c r="BH33" s="60" t="s">
        <v>307</v>
      </c>
      <c r="BI33" s="36" t="s">
        <v>88</v>
      </c>
      <c r="BJ33" s="36"/>
      <c r="BK33" s="60" t="s">
        <v>307</v>
      </c>
      <c r="BL33" s="36"/>
    </row>
    <row r="34" spans="1:64" ht="12.75" customHeight="1">
      <c r="A34" s="29" t="s">
        <v>308</v>
      </c>
      <c r="B34" s="30" t="s">
        <v>66</v>
      </c>
      <c r="C34" s="31" t="s">
        <v>309</v>
      </c>
      <c r="D34" s="32">
        <v>33</v>
      </c>
      <c r="E34" s="32" t="s">
        <v>310</v>
      </c>
      <c r="F34" s="33">
        <v>43866</v>
      </c>
      <c r="G34" s="32" t="s">
        <v>311</v>
      </c>
      <c r="H34" s="32" t="s">
        <v>70</v>
      </c>
      <c r="I34" s="32" t="s">
        <v>71</v>
      </c>
      <c r="J34" s="34" t="s">
        <v>72</v>
      </c>
      <c r="K34" s="34">
        <v>12120</v>
      </c>
      <c r="L34" s="34">
        <v>5620</v>
      </c>
      <c r="M34" s="35"/>
      <c r="N34" s="33">
        <v>43866</v>
      </c>
      <c r="O34" s="36"/>
      <c r="P34" s="37">
        <v>2663850</v>
      </c>
      <c r="Q34" s="38">
        <v>27881630</v>
      </c>
      <c r="R34" s="39"/>
      <c r="S34" s="32" t="s">
        <v>73</v>
      </c>
      <c r="T34" s="32" t="s">
        <v>74</v>
      </c>
      <c r="U34" s="40">
        <v>1069728589</v>
      </c>
      <c r="V34" s="40" t="s">
        <v>72</v>
      </c>
      <c r="W34" s="41" t="s">
        <v>75</v>
      </c>
      <c r="X34" s="41" t="s">
        <v>72</v>
      </c>
      <c r="Y34" s="32" t="str">
        <f t="shared" si="0"/>
        <v>PULIDO ARREDONDO MATEO ANTONIO</v>
      </c>
      <c r="Z34" s="32" t="s">
        <v>76</v>
      </c>
      <c r="AA34" s="32" t="s">
        <v>77</v>
      </c>
      <c r="AB34" s="32" t="s">
        <v>78</v>
      </c>
      <c r="AC34" s="33">
        <v>43866</v>
      </c>
      <c r="AD34" s="32" t="s">
        <v>312</v>
      </c>
      <c r="AE34" s="36" t="s">
        <v>80</v>
      </c>
      <c r="AF34" s="32" t="s">
        <v>81</v>
      </c>
      <c r="AG34" s="32" t="s">
        <v>74</v>
      </c>
      <c r="AH34" s="43">
        <v>11387082</v>
      </c>
      <c r="AI34" s="36" t="s">
        <v>82</v>
      </c>
      <c r="AJ34" s="32">
        <v>314</v>
      </c>
      <c r="AK34" s="32" t="s">
        <v>83</v>
      </c>
      <c r="AL34" s="33">
        <v>43866</v>
      </c>
      <c r="AM34" s="33">
        <v>43868</v>
      </c>
      <c r="AN34" s="32" t="s">
        <v>84</v>
      </c>
      <c r="AO34" s="32">
        <v>0</v>
      </c>
      <c r="AP34" s="45">
        <v>0</v>
      </c>
      <c r="AQ34" s="33"/>
      <c r="AR34" s="46">
        <v>0</v>
      </c>
      <c r="AS34" s="33"/>
      <c r="AT34" s="47">
        <v>43866</v>
      </c>
      <c r="AU34" s="47">
        <v>44183</v>
      </c>
      <c r="AV34" s="30"/>
      <c r="AW34" s="32" t="s">
        <v>85</v>
      </c>
      <c r="AX34" s="32"/>
      <c r="AY34" s="32"/>
      <c r="AZ34" s="32" t="s">
        <v>85</v>
      </c>
      <c r="BA34" s="32">
        <v>0</v>
      </c>
      <c r="BB34" s="32"/>
      <c r="BC34" s="32"/>
      <c r="BD34" s="32"/>
      <c r="BE34" s="48" t="s">
        <v>313</v>
      </c>
      <c r="BF34" s="49">
        <f t="shared" si="1"/>
        <v>27881630</v>
      </c>
      <c r="BH34" s="60" t="s">
        <v>314</v>
      </c>
      <c r="BI34" s="36" t="s">
        <v>88</v>
      </c>
      <c r="BJ34" s="36"/>
      <c r="BK34" s="60" t="s">
        <v>314</v>
      </c>
      <c r="BL34" s="36"/>
    </row>
    <row r="35" spans="1:64" ht="12.75" customHeight="1">
      <c r="A35" s="29" t="s">
        <v>315</v>
      </c>
      <c r="B35" s="30" t="s">
        <v>66</v>
      </c>
      <c r="C35" s="31" t="s">
        <v>316</v>
      </c>
      <c r="D35" s="32">
        <v>34</v>
      </c>
      <c r="E35" s="32" t="s">
        <v>317</v>
      </c>
      <c r="F35" s="33">
        <v>43866</v>
      </c>
      <c r="G35" s="32" t="s">
        <v>318</v>
      </c>
      <c r="H35" s="32" t="s">
        <v>70</v>
      </c>
      <c r="I35" s="32" t="s">
        <v>71</v>
      </c>
      <c r="J35" s="34" t="s">
        <v>72</v>
      </c>
      <c r="K35" s="34">
        <v>11920</v>
      </c>
      <c r="L35" s="34">
        <v>5720</v>
      </c>
      <c r="M35" s="35"/>
      <c r="N35" s="33">
        <v>43866</v>
      </c>
      <c r="O35" s="36"/>
      <c r="P35" s="37">
        <v>4426079</v>
      </c>
      <c r="Q35" s="38">
        <v>48096725</v>
      </c>
      <c r="R35" s="39"/>
      <c r="S35" s="32" t="s">
        <v>73</v>
      </c>
      <c r="T35" s="32" t="s">
        <v>74</v>
      </c>
      <c r="U35" s="40">
        <v>65779562</v>
      </c>
      <c r="V35" s="40" t="s">
        <v>72</v>
      </c>
      <c r="W35" s="41" t="s">
        <v>75</v>
      </c>
      <c r="X35" s="41" t="s">
        <v>72</v>
      </c>
      <c r="Y35" s="32" t="str">
        <f t="shared" si="0"/>
        <v>CERVERA GARCIA CLAUDIA YOLANDA</v>
      </c>
      <c r="Z35" s="32" t="s">
        <v>76</v>
      </c>
      <c r="AA35" s="32" t="s">
        <v>77</v>
      </c>
      <c r="AB35" s="32" t="s">
        <v>78</v>
      </c>
      <c r="AC35" s="33">
        <v>43866</v>
      </c>
      <c r="AD35" s="32" t="s">
        <v>319</v>
      </c>
      <c r="AE35" s="36" t="s">
        <v>80</v>
      </c>
      <c r="AF35" s="32" t="s">
        <v>81</v>
      </c>
      <c r="AG35" s="32" t="s">
        <v>74</v>
      </c>
      <c r="AH35" s="43">
        <v>11387082</v>
      </c>
      <c r="AI35" s="36" t="s">
        <v>82</v>
      </c>
      <c r="AJ35" s="32">
        <v>300</v>
      </c>
      <c r="AK35" s="32" t="s">
        <v>83</v>
      </c>
      <c r="AL35" s="33">
        <v>43866</v>
      </c>
      <c r="AM35" s="33">
        <v>43868</v>
      </c>
      <c r="AN35" s="32" t="s">
        <v>84</v>
      </c>
      <c r="AO35" s="32">
        <v>0</v>
      </c>
      <c r="AP35" s="45">
        <v>-45736150</v>
      </c>
      <c r="AQ35" s="33"/>
      <c r="AR35" s="46">
        <v>0</v>
      </c>
      <c r="AS35" s="33"/>
      <c r="AT35" s="47">
        <v>43866</v>
      </c>
      <c r="AU35" s="47">
        <v>43882</v>
      </c>
      <c r="AV35" s="47">
        <v>43882</v>
      </c>
      <c r="AW35" s="32" t="s">
        <v>85</v>
      </c>
      <c r="AX35" s="32"/>
      <c r="AY35" s="32"/>
      <c r="AZ35" s="32" t="s">
        <v>85</v>
      </c>
      <c r="BA35" s="32">
        <v>0</v>
      </c>
      <c r="BB35" s="32"/>
      <c r="BC35" s="32"/>
      <c r="BD35" s="32" t="s">
        <v>320</v>
      </c>
      <c r="BE35" s="48" t="s">
        <v>321</v>
      </c>
      <c r="BF35" s="49">
        <f t="shared" si="1"/>
        <v>2360575</v>
      </c>
      <c r="BH35" s="60" t="s">
        <v>322</v>
      </c>
      <c r="BI35" s="36" t="s">
        <v>88</v>
      </c>
      <c r="BJ35" s="36"/>
      <c r="BK35" s="60" t="s">
        <v>322</v>
      </c>
      <c r="BL35" s="36"/>
    </row>
    <row r="36" spans="1:64" ht="12.75" customHeight="1">
      <c r="A36" s="29" t="s">
        <v>323</v>
      </c>
      <c r="B36" s="30" t="s">
        <v>66</v>
      </c>
      <c r="C36" s="31" t="s">
        <v>324</v>
      </c>
      <c r="D36" s="32">
        <v>35</v>
      </c>
      <c r="E36" s="32" t="s">
        <v>325</v>
      </c>
      <c r="F36" s="33">
        <v>43867</v>
      </c>
      <c r="G36" s="32" t="s">
        <v>326</v>
      </c>
      <c r="H36" s="32" t="s">
        <v>70</v>
      </c>
      <c r="I36" s="32" t="s">
        <v>71</v>
      </c>
      <c r="J36" s="34" t="s">
        <v>72</v>
      </c>
      <c r="K36" s="34">
        <v>13020</v>
      </c>
      <c r="L36" s="34">
        <v>6220</v>
      </c>
      <c r="M36" s="35"/>
      <c r="N36" s="33">
        <v>43867</v>
      </c>
      <c r="O36" s="36"/>
      <c r="P36" s="37">
        <v>3156754</v>
      </c>
      <c r="Q36" s="38">
        <v>32935467</v>
      </c>
      <c r="R36" s="39"/>
      <c r="S36" s="32" t="s">
        <v>73</v>
      </c>
      <c r="T36" s="32" t="s">
        <v>74</v>
      </c>
      <c r="U36" s="40">
        <v>1032461533</v>
      </c>
      <c r="V36" s="40" t="s">
        <v>72</v>
      </c>
      <c r="W36" s="41" t="s">
        <v>75</v>
      </c>
      <c r="X36" s="41" t="s">
        <v>72</v>
      </c>
      <c r="Y36" s="32" t="str">
        <f t="shared" si="0"/>
        <v>CASTELLANOS CASTRO MAYRA ALEJANDRA</v>
      </c>
      <c r="Z36" s="32" t="s">
        <v>76</v>
      </c>
      <c r="AA36" s="32" t="s">
        <v>77</v>
      </c>
      <c r="AB36" s="32" t="s">
        <v>78</v>
      </c>
      <c r="AC36" s="33">
        <v>43867</v>
      </c>
      <c r="AD36" s="32" t="s">
        <v>327</v>
      </c>
      <c r="AE36" s="36" t="s">
        <v>80</v>
      </c>
      <c r="AF36" s="32" t="s">
        <v>81</v>
      </c>
      <c r="AG36" s="32" t="s">
        <v>74</v>
      </c>
      <c r="AH36" s="43">
        <v>11387082</v>
      </c>
      <c r="AI36" s="36" t="s">
        <v>82</v>
      </c>
      <c r="AJ36" s="32">
        <v>313</v>
      </c>
      <c r="AK36" s="32" t="s">
        <v>83</v>
      </c>
      <c r="AL36" s="33">
        <v>43867</v>
      </c>
      <c r="AM36" s="33">
        <v>43871</v>
      </c>
      <c r="AN36" s="32" t="s">
        <v>84</v>
      </c>
      <c r="AO36" s="32">
        <v>0</v>
      </c>
      <c r="AP36" s="45">
        <v>0</v>
      </c>
      <c r="AQ36" s="33"/>
      <c r="AR36" s="46">
        <v>0</v>
      </c>
      <c r="AS36" s="33"/>
      <c r="AT36" s="47">
        <v>43867</v>
      </c>
      <c r="AU36" s="47">
        <v>44183</v>
      </c>
      <c r="AV36" s="30"/>
      <c r="AW36" s="32" t="s">
        <v>85</v>
      </c>
      <c r="AX36" s="32"/>
      <c r="AY36" s="32"/>
      <c r="AZ36" s="32" t="s">
        <v>85</v>
      </c>
      <c r="BA36" s="32">
        <v>0</v>
      </c>
      <c r="BB36" s="32"/>
      <c r="BC36" s="32"/>
      <c r="BD36" s="32"/>
      <c r="BE36" s="48" t="s">
        <v>328</v>
      </c>
      <c r="BF36" s="49">
        <f t="shared" si="1"/>
        <v>32935467</v>
      </c>
      <c r="BH36" s="60" t="s">
        <v>329</v>
      </c>
      <c r="BI36" s="36" t="s">
        <v>88</v>
      </c>
      <c r="BJ36" s="36"/>
      <c r="BK36" s="60" t="s">
        <v>329</v>
      </c>
      <c r="BL36" s="36"/>
    </row>
    <row r="37" spans="1:64" ht="12.75" customHeight="1">
      <c r="A37" s="29" t="s">
        <v>330</v>
      </c>
      <c r="B37" s="30" t="s">
        <v>66</v>
      </c>
      <c r="C37" s="31" t="s">
        <v>331</v>
      </c>
      <c r="D37" s="32">
        <v>36</v>
      </c>
      <c r="E37" s="32" t="s">
        <v>332</v>
      </c>
      <c r="F37" s="33">
        <v>43867</v>
      </c>
      <c r="G37" s="32" t="s">
        <v>333</v>
      </c>
      <c r="H37" s="32" t="s">
        <v>70</v>
      </c>
      <c r="I37" s="32" t="s">
        <v>71</v>
      </c>
      <c r="J37" s="34" t="s">
        <v>72</v>
      </c>
      <c r="K37" s="34">
        <v>13320</v>
      </c>
      <c r="L37" s="34">
        <v>6520</v>
      </c>
      <c r="M37" s="35"/>
      <c r="N37" s="33">
        <v>43867</v>
      </c>
      <c r="O37" s="36"/>
      <c r="P37" s="37">
        <v>1337498</v>
      </c>
      <c r="Q37" s="38">
        <v>13152064</v>
      </c>
      <c r="R37" s="39"/>
      <c r="S37" s="32" t="s">
        <v>73</v>
      </c>
      <c r="T37" s="32" t="s">
        <v>74</v>
      </c>
      <c r="U37" s="40">
        <v>1094272637</v>
      </c>
      <c r="V37" s="40" t="s">
        <v>72</v>
      </c>
      <c r="W37" s="41" t="s">
        <v>75</v>
      </c>
      <c r="X37" s="41" t="s">
        <v>72</v>
      </c>
      <c r="Y37" s="32" t="str">
        <f t="shared" si="0"/>
        <v>GALEANO RUIZ MAYKOL</v>
      </c>
      <c r="Z37" s="32" t="s">
        <v>76</v>
      </c>
      <c r="AA37" s="32" t="s">
        <v>77</v>
      </c>
      <c r="AB37" s="32" t="s">
        <v>78</v>
      </c>
      <c r="AC37" s="33">
        <v>43867</v>
      </c>
      <c r="AD37" s="32" t="s">
        <v>334</v>
      </c>
      <c r="AE37" s="36" t="s">
        <v>80</v>
      </c>
      <c r="AF37" s="32" t="s">
        <v>81</v>
      </c>
      <c r="AG37" s="32" t="s">
        <v>74</v>
      </c>
      <c r="AH37" s="43">
        <v>11387082</v>
      </c>
      <c r="AI37" s="36" t="s">
        <v>82</v>
      </c>
      <c r="AJ37" s="32">
        <v>295</v>
      </c>
      <c r="AK37" s="32" t="s">
        <v>83</v>
      </c>
      <c r="AL37" s="33">
        <v>43867</v>
      </c>
      <c r="AM37" s="33">
        <v>43871</v>
      </c>
      <c r="AN37" s="32" t="s">
        <v>84</v>
      </c>
      <c r="AO37" s="32">
        <v>0</v>
      </c>
      <c r="AP37" s="45">
        <v>0</v>
      </c>
      <c r="AQ37" s="33"/>
      <c r="AR37" s="46">
        <v>0</v>
      </c>
      <c r="AS37" s="33"/>
      <c r="AT37" s="47">
        <v>43867</v>
      </c>
      <c r="AU37" s="47">
        <v>44165</v>
      </c>
      <c r="AV37" s="30"/>
      <c r="AW37" s="32" t="s">
        <v>85</v>
      </c>
      <c r="AX37" s="32"/>
      <c r="AY37" s="32"/>
      <c r="AZ37" s="32" t="s">
        <v>85</v>
      </c>
      <c r="BA37" s="32">
        <v>0</v>
      </c>
      <c r="BB37" s="32"/>
      <c r="BC37" s="32"/>
      <c r="BD37" s="32"/>
      <c r="BE37" s="48" t="s">
        <v>335</v>
      </c>
      <c r="BF37" s="49">
        <f t="shared" si="1"/>
        <v>13152064</v>
      </c>
      <c r="BH37" s="60" t="s">
        <v>336</v>
      </c>
      <c r="BI37" s="36" t="s">
        <v>88</v>
      </c>
      <c r="BJ37" s="36"/>
      <c r="BK37" s="60" t="s">
        <v>336</v>
      </c>
      <c r="BL37" s="36"/>
    </row>
    <row r="38" spans="1:64" ht="12.75" customHeight="1">
      <c r="A38" s="29" t="s">
        <v>337</v>
      </c>
      <c r="B38" s="30" t="s">
        <v>66</v>
      </c>
      <c r="C38" s="31" t="s">
        <v>338</v>
      </c>
      <c r="D38" s="32">
        <v>37</v>
      </c>
      <c r="E38" s="32" t="s">
        <v>339</v>
      </c>
      <c r="F38" s="33">
        <v>43867</v>
      </c>
      <c r="G38" s="32" t="s">
        <v>340</v>
      </c>
      <c r="H38" s="32" t="s">
        <v>70</v>
      </c>
      <c r="I38" s="32" t="s">
        <v>71</v>
      </c>
      <c r="J38" s="34" t="s">
        <v>72</v>
      </c>
      <c r="K38" s="34">
        <v>12920</v>
      </c>
      <c r="L38" s="34">
        <v>5920</v>
      </c>
      <c r="M38" s="35"/>
      <c r="N38" s="33">
        <v>43867</v>
      </c>
      <c r="O38" s="36"/>
      <c r="P38" s="37">
        <v>4426079</v>
      </c>
      <c r="Q38" s="38">
        <v>46178758</v>
      </c>
      <c r="R38" s="39"/>
      <c r="S38" s="32" t="s">
        <v>73</v>
      </c>
      <c r="T38" s="32" t="s">
        <v>74</v>
      </c>
      <c r="U38" s="40">
        <v>7178273</v>
      </c>
      <c r="V38" s="40" t="s">
        <v>72</v>
      </c>
      <c r="W38" s="41" t="s">
        <v>75</v>
      </c>
      <c r="X38" s="41" t="s">
        <v>72</v>
      </c>
      <c r="Y38" s="32" t="str">
        <f t="shared" si="0"/>
        <v>GUZMAN AVILA CARLOS ANDRES</v>
      </c>
      <c r="Z38" s="32" t="s">
        <v>76</v>
      </c>
      <c r="AA38" s="32" t="s">
        <v>77</v>
      </c>
      <c r="AB38" s="32" t="s">
        <v>78</v>
      </c>
      <c r="AC38" s="33">
        <v>43867</v>
      </c>
      <c r="AD38" s="32" t="s">
        <v>341</v>
      </c>
      <c r="AE38" s="36" t="s">
        <v>80</v>
      </c>
      <c r="AF38" s="32" t="s">
        <v>81</v>
      </c>
      <c r="AG38" s="32" t="s">
        <v>74</v>
      </c>
      <c r="AH38" s="43">
        <v>11387082</v>
      </c>
      <c r="AI38" s="36" t="s">
        <v>82</v>
      </c>
      <c r="AJ38" s="32">
        <v>313</v>
      </c>
      <c r="AK38" s="32" t="s">
        <v>83</v>
      </c>
      <c r="AL38" s="33">
        <v>43867</v>
      </c>
      <c r="AM38" s="33">
        <v>43871</v>
      </c>
      <c r="AN38" s="32" t="s">
        <v>84</v>
      </c>
      <c r="AO38" s="32">
        <v>0</v>
      </c>
      <c r="AP38" s="45">
        <v>0</v>
      </c>
      <c r="AQ38" s="33"/>
      <c r="AR38" s="46">
        <v>0</v>
      </c>
      <c r="AS38" s="33"/>
      <c r="AT38" s="47">
        <v>43867</v>
      </c>
      <c r="AU38" s="47">
        <v>44183</v>
      </c>
      <c r="AV38" s="30"/>
      <c r="AW38" s="32" t="s">
        <v>85</v>
      </c>
      <c r="AX38" s="32"/>
      <c r="AY38" s="32"/>
      <c r="AZ38" s="32" t="s">
        <v>85</v>
      </c>
      <c r="BA38" s="32">
        <v>0</v>
      </c>
      <c r="BB38" s="32"/>
      <c r="BC38" s="32"/>
      <c r="BD38" s="32"/>
      <c r="BE38" s="48" t="s">
        <v>342</v>
      </c>
      <c r="BF38" s="49">
        <f t="shared" si="1"/>
        <v>46178758</v>
      </c>
      <c r="BH38" s="54" t="s">
        <v>343</v>
      </c>
      <c r="BI38" s="36" t="s">
        <v>88</v>
      </c>
      <c r="BJ38" s="36"/>
      <c r="BK38" s="54" t="s">
        <v>343</v>
      </c>
      <c r="BL38" s="36"/>
    </row>
    <row r="39" spans="1:64" ht="12.75" customHeight="1">
      <c r="A39" s="29" t="s">
        <v>344</v>
      </c>
      <c r="B39" s="30" t="s">
        <v>66</v>
      </c>
      <c r="C39" s="31" t="s">
        <v>345</v>
      </c>
      <c r="D39" s="32">
        <v>38</v>
      </c>
      <c r="E39" s="32" t="s">
        <v>346</v>
      </c>
      <c r="F39" s="33">
        <v>43867</v>
      </c>
      <c r="G39" s="32" t="s">
        <v>347</v>
      </c>
      <c r="H39" s="32" t="s">
        <v>70</v>
      </c>
      <c r="I39" s="32" t="s">
        <v>71</v>
      </c>
      <c r="J39" s="34" t="s">
        <v>72</v>
      </c>
      <c r="K39" s="34">
        <v>13520</v>
      </c>
      <c r="L39" s="34">
        <v>6020</v>
      </c>
      <c r="M39" s="35"/>
      <c r="N39" s="33">
        <v>43867</v>
      </c>
      <c r="O39" s="36"/>
      <c r="P39" s="37">
        <v>4823432</v>
      </c>
      <c r="Q39" s="38">
        <v>50324474</v>
      </c>
      <c r="R39" s="39"/>
      <c r="S39" s="32" t="s">
        <v>73</v>
      </c>
      <c r="T39" s="32" t="s">
        <v>74</v>
      </c>
      <c r="U39" s="43">
        <v>1087984208</v>
      </c>
      <c r="V39" s="40" t="s">
        <v>72</v>
      </c>
      <c r="W39" s="41" t="s">
        <v>75</v>
      </c>
      <c r="X39" s="41" t="s">
        <v>72</v>
      </c>
      <c r="Y39" s="32" t="str">
        <f t="shared" si="0"/>
        <v>GARCIA DIAZ DAMIAN LEANDRO</v>
      </c>
      <c r="Z39" s="32" t="s">
        <v>76</v>
      </c>
      <c r="AA39" s="32" t="s">
        <v>77</v>
      </c>
      <c r="AB39" s="32" t="s">
        <v>78</v>
      </c>
      <c r="AC39" s="33">
        <v>43867</v>
      </c>
      <c r="AD39" s="32" t="s">
        <v>348</v>
      </c>
      <c r="AE39" s="36" t="s">
        <v>80</v>
      </c>
      <c r="AF39" s="32" t="s">
        <v>81</v>
      </c>
      <c r="AG39" s="32" t="s">
        <v>74</v>
      </c>
      <c r="AH39" s="43">
        <v>11387082</v>
      </c>
      <c r="AI39" s="36" t="s">
        <v>82</v>
      </c>
      <c r="AJ39" s="32">
        <v>313</v>
      </c>
      <c r="AK39" s="32" t="s">
        <v>83</v>
      </c>
      <c r="AL39" s="33">
        <v>43867</v>
      </c>
      <c r="AM39" s="33">
        <v>43871</v>
      </c>
      <c r="AN39" s="32" t="s">
        <v>84</v>
      </c>
      <c r="AO39" s="32">
        <v>0</v>
      </c>
      <c r="AP39" s="45">
        <v>0</v>
      </c>
      <c r="AQ39" s="33"/>
      <c r="AR39" s="46">
        <v>0</v>
      </c>
      <c r="AS39" s="33"/>
      <c r="AT39" s="47">
        <v>43867</v>
      </c>
      <c r="AU39" s="47">
        <v>44183</v>
      </c>
      <c r="AV39" s="30"/>
      <c r="AW39" s="32" t="s">
        <v>85</v>
      </c>
      <c r="AX39" s="32"/>
      <c r="AY39" s="32"/>
      <c r="AZ39" s="32" t="s">
        <v>85</v>
      </c>
      <c r="BA39" s="32">
        <v>0</v>
      </c>
      <c r="BB39" s="32"/>
      <c r="BC39" s="32"/>
      <c r="BD39" s="32"/>
      <c r="BE39" s="48" t="s">
        <v>349</v>
      </c>
      <c r="BF39" s="49">
        <f t="shared" si="1"/>
        <v>50324474</v>
      </c>
      <c r="BH39" s="60" t="s">
        <v>350</v>
      </c>
      <c r="BI39" s="36" t="s">
        <v>88</v>
      </c>
      <c r="BJ39" s="36"/>
      <c r="BK39" s="60" t="s">
        <v>350</v>
      </c>
      <c r="BL39" s="36"/>
    </row>
    <row r="40" spans="1:64" ht="12.75" customHeight="1">
      <c r="A40" s="29" t="s">
        <v>351</v>
      </c>
      <c r="B40" s="30" t="s">
        <v>66</v>
      </c>
      <c r="C40" s="31" t="s">
        <v>352</v>
      </c>
      <c r="D40" s="32">
        <v>39</v>
      </c>
      <c r="E40" s="32" t="s">
        <v>353</v>
      </c>
      <c r="F40" s="33">
        <v>43868</v>
      </c>
      <c r="G40" s="32" t="s">
        <v>168</v>
      </c>
      <c r="H40" s="32" t="s">
        <v>70</v>
      </c>
      <c r="I40" s="32" t="s">
        <v>71</v>
      </c>
      <c r="J40" s="34" t="s">
        <v>72</v>
      </c>
      <c r="K40" s="34">
        <v>7120</v>
      </c>
      <c r="L40" s="34">
        <v>6620</v>
      </c>
      <c r="M40" s="35"/>
      <c r="N40" s="33">
        <v>43868</v>
      </c>
      <c r="O40" s="36"/>
      <c r="P40" s="37">
        <v>1337498</v>
      </c>
      <c r="Q40" s="38">
        <v>13909979</v>
      </c>
      <c r="R40" s="39"/>
      <c r="S40" s="32" t="s">
        <v>73</v>
      </c>
      <c r="T40" s="32" t="s">
        <v>74</v>
      </c>
      <c r="U40" s="40">
        <v>1003803529</v>
      </c>
      <c r="V40" s="40" t="s">
        <v>72</v>
      </c>
      <c r="W40" s="41" t="s">
        <v>75</v>
      </c>
      <c r="X40" s="41" t="s">
        <v>72</v>
      </c>
      <c r="Y40" s="32" t="str">
        <f t="shared" si="0"/>
        <v>AREVALO PARDO LEONARDO</v>
      </c>
      <c r="Z40" s="32" t="s">
        <v>76</v>
      </c>
      <c r="AA40" s="32" t="s">
        <v>77</v>
      </c>
      <c r="AB40" s="32" t="s">
        <v>78</v>
      </c>
      <c r="AC40" s="33">
        <v>43868</v>
      </c>
      <c r="AD40" s="32" t="s">
        <v>354</v>
      </c>
      <c r="AE40" s="36" t="s">
        <v>269</v>
      </c>
      <c r="AF40" s="32" t="s">
        <v>81</v>
      </c>
      <c r="AG40" s="32" t="s">
        <v>74</v>
      </c>
      <c r="AH40" s="43">
        <v>52423663</v>
      </c>
      <c r="AI40" s="36" t="s">
        <v>108</v>
      </c>
      <c r="AJ40" s="32">
        <v>312</v>
      </c>
      <c r="AK40" s="32" t="s">
        <v>83</v>
      </c>
      <c r="AL40" s="33">
        <v>43868</v>
      </c>
      <c r="AM40" s="33">
        <v>43871</v>
      </c>
      <c r="AN40" s="32" t="s">
        <v>84</v>
      </c>
      <c r="AO40" s="32">
        <v>0</v>
      </c>
      <c r="AP40" s="45">
        <v>0</v>
      </c>
      <c r="AQ40" s="33"/>
      <c r="AR40" s="46">
        <v>0</v>
      </c>
      <c r="AS40" s="33"/>
      <c r="AT40" s="47">
        <v>43868</v>
      </c>
      <c r="AU40" s="47">
        <v>44183</v>
      </c>
      <c r="AV40" s="30"/>
      <c r="AW40" s="32" t="s">
        <v>85</v>
      </c>
      <c r="AX40" s="32"/>
      <c r="AY40" s="32"/>
      <c r="AZ40" s="32" t="s">
        <v>85</v>
      </c>
      <c r="BA40" s="32">
        <v>0</v>
      </c>
      <c r="BB40" s="32"/>
      <c r="BC40" s="32"/>
      <c r="BD40" s="32"/>
      <c r="BE40" s="48" t="s">
        <v>355</v>
      </c>
      <c r="BF40" s="49">
        <f t="shared" si="1"/>
        <v>13909979</v>
      </c>
      <c r="BH40" s="54" t="s">
        <v>356</v>
      </c>
      <c r="BI40" s="36" t="s">
        <v>88</v>
      </c>
      <c r="BJ40" s="36"/>
      <c r="BK40" s="54" t="s">
        <v>356</v>
      </c>
      <c r="BL40" s="36"/>
    </row>
    <row r="41" spans="1:64" ht="12.75" customHeight="1">
      <c r="A41" s="29" t="s">
        <v>357</v>
      </c>
      <c r="B41" s="30" t="s">
        <v>66</v>
      </c>
      <c r="C41" s="31" t="s">
        <v>358</v>
      </c>
      <c r="D41" s="32">
        <v>40</v>
      </c>
      <c r="E41" s="32" t="s">
        <v>359</v>
      </c>
      <c r="F41" s="33">
        <v>43867</v>
      </c>
      <c r="G41" s="32" t="s">
        <v>360</v>
      </c>
      <c r="H41" s="32" t="s">
        <v>70</v>
      </c>
      <c r="I41" s="32" t="s">
        <v>71</v>
      </c>
      <c r="J41" s="34" t="s">
        <v>72</v>
      </c>
      <c r="K41" s="34">
        <v>13120</v>
      </c>
      <c r="L41" s="34">
        <v>6420</v>
      </c>
      <c r="M41" s="35"/>
      <c r="N41" s="33">
        <v>43867</v>
      </c>
      <c r="O41" s="36"/>
      <c r="P41" s="37">
        <v>5971344</v>
      </c>
      <c r="Q41" s="38">
        <v>62301022</v>
      </c>
      <c r="R41" s="39"/>
      <c r="S41" s="32" t="s">
        <v>73</v>
      </c>
      <c r="T41" s="32" t="s">
        <v>74</v>
      </c>
      <c r="U41" s="40">
        <v>80578935</v>
      </c>
      <c r="V41" s="40" t="s">
        <v>72</v>
      </c>
      <c r="W41" s="41" t="s">
        <v>75</v>
      </c>
      <c r="X41" s="41" t="s">
        <v>72</v>
      </c>
      <c r="Y41" s="32" t="str">
        <f t="shared" si="0"/>
        <v>PULIDO ARREDONDO LUIS JERONIMO</v>
      </c>
      <c r="Z41" s="32" t="s">
        <v>76</v>
      </c>
      <c r="AA41" s="32" t="s">
        <v>77</v>
      </c>
      <c r="AB41" s="32" t="s">
        <v>78</v>
      </c>
      <c r="AC41" s="33">
        <v>43867</v>
      </c>
      <c r="AD41" s="32" t="s">
        <v>361</v>
      </c>
      <c r="AE41" s="36" t="s">
        <v>80</v>
      </c>
      <c r="AF41" s="32" t="s">
        <v>81</v>
      </c>
      <c r="AG41" s="32" t="s">
        <v>74</v>
      </c>
      <c r="AH41" s="43">
        <v>11387082</v>
      </c>
      <c r="AI41" s="36" t="s">
        <v>82</v>
      </c>
      <c r="AJ41" s="32">
        <v>313</v>
      </c>
      <c r="AK41" s="32" t="s">
        <v>83</v>
      </c>
      <c r="AL41" s="33">
        <v>43867</v>
      </c>
      <c r="AM41" s="33">
        <v>43871</v>
      </c>
      <c r="AN41" s="32" t="s">
        <v>84</v>
      </c>
      <c r="AO41" s="32">
        <v>0</v>
      </c>
      <c r="AP41" s="45">
        <v>0</v>
      </c>
      <c r="AQ41" s="33"/>
      <c r="AR41" s="46">
        <v>0</v>
      </c>
      <c r="AS41" s="33"/>
      <c r="AT41" s="47">
        <v>43867</v>
      </c>
      <c r="AU41" s="47">
        <v>44183</v>
      </c>
      <c r="AV41" s="30"/>
      <c r="AW41" s="32" t="s">
        <v>85</v>
      </c>
      <c r="AX41" s="32"/>
      <c r="AY41" s="32"/>
      <c r="AZ41" s="32" t="s">
        <v>85</v>
      </c>
      <c r="BA41" s="32">
        <v>0</v>
      </c>
      <c r="BB41" s="32"/>
      <c r="BC41" s="32"/>
      <c r="BD41" s="32"/>
      <c r="BE41" s="48" t="s">
        <v>362</v>
      </c>
      <c r="BF41" s="49">
        <f t="shared" si="1"/>
        <v>62301022</v>
      </c>
      <c r="BH41" s="54" t="s">
        <v>363</v>
      </c>
      <c r="BI41" s="36" t="s">
        <v>88</v>
      </c>
      <c r="BJ41" s="36"/>
      <c r="BK41" s="54" t="s">
        <v>363</v>
      </c>
      <c r="BL41" s="36"/>
    </row>
    <row r="42" spans="1:64" ht="12.75" customHeight="1">
      <c r="A42" s="29" t="s">
        <v>364</v>
      </c>
      <c r="B42" s="30" t="s">
        <v>66</v>
      </c>
      <c r="C42" s="31" t="s">
        <v>365</v>
      </c>
      <c r="D42" s="32">
        <v>41</v>
      </c>
      <c r="E42" s="32" t="s">
        <v>366</v>
      </c>
      <c r="F42" s="33">
        <v>43867</v>
      </c>
      <c r="G42" s="32" t="s">
        <v>367</v>
      </c>
      <c r="H42" s="32" t="s">
        <v>70</v>
      </c>
      <c r="I42" s="32" t="s">
        <v>71</v>
      </c>
      <c r="J42" s="34" t="s">
        <v>72</v>
      </c>
      <c r="K42" s="34">
        <v>10220</v>
      </c>
      <c r="L42" s="34">
        <v>6320</v>
      </c>
      <c r="M42" s="35"/>
      <c r="N42" s="33">
        <v>43867</v>
      </c>
      <c r="O42" s="36"/>
      <c r="P42" s="37">
        <v>3852124</v>
      </c>
      <c r="Q42" s="38">
        <v>40575706</v>
      </c>
      <c r="R42" s="39"/>
      <c r="S42" s="32" t="s">
        <v>73</v>
      </c>
      <c r="T42" s="32" t="s">
        <v>74</v>
      </c>
      <c r="U42" s="40">
        <v>52983797</v>
      </c>
      <c r="V42" s="40" t="s">
        <v>72</v>
      </c>
      <c r="W42" s="41" t="s">
        <v>75</v>
      </c>
      <c r="X42" s="41" t="s">
        <v>72</v>
      </c>
      <c r="Y42" s="32" t="str">
        <f t="shared" si="0"/>
        <v>LANCHEROS NEVA ROCIO</v>
      </c>
      <c r="Z42" s="32" t="s">
        <v>76</v>
      </c>
      <c r="AA42" s="32" t="s">
        <v>77</v>
      </c>
      <c r="AB42" s="32" t="s">
        <v>78</v>
      </c>
      <c r="AC42" s="33">
        <v>43867</v>
      </c>
      <c r="AD42" s="32" t="s">
        <v>368</v>
      </c>
      <c r="AE42" s="58" t="s">
        <v>369</v>
      </c>
      <c r="AF42" s="32" t="s">
        <v>81</v>
      </c>
      <c r="AG42" s="32" t="s">
        <v>74</v>
      </c>
      <c r="AH42" s="43">
        <v>80435324</v>
      </c>
      <c r="AI42" s="36" t="s">
        <v>370</v>
      </c>
      <c r="AJ42" s="32">
        <v>316</v>
      </c>
      <c r="AK42" s="32" t="s">
        <v>83</v>
      </c>
      <c r="AL42" s="33">
        <v>43867</v>
      </c>
      <c r="AM42" s="33">
        <v>43871</v>
      </c>
      <c r="AN42" s="32" t="s">
        <v>84</v>
      </c>
      <c r="AO42" s="32">
        <v>0</v>
      </c>
      <c r="AP42" s="45">
        <v>0</v>
      </c>
      <c r="AQ42" s="33"/>
      <c r="AR42" s="46">
        <v>0</v>
      </c>
      <c r="AS42" s="33"/>
      <c r="AT42" s="33">
        <v>43867</v>
      </c>
      <c r="AU42" s="47">
        <v>44186</v>
      </c>
      <c r="AV42" s="30"/>
      <c r="AW42" s="32" t="s">
        <v>85</v>
      </c>
      <c r="AX42" s="32"/>
      <c r="AY42" s="32"/>
      <c r="AZ42" s="32" t="s">
        <v>85</v>
      </c>
      <c r="BA42" s="32">
        <v>0</v>
      </c>
      <c r="BB42" s="32"/>
      <c r="BC42" s="32"/>
      <c r="BD42" s="32"/>
      <c r="BE42" s="48" t="s">
        <v>371</v>
      </c>
      <c r="BF42" s="49">
        <f t="shared" si="1"/>
        <v>40575706</v>
      </c>
      <c r="BH42" s="54" t="s">
        <v>372</v>
      </c>
      <c r="BI42" s="36" t="s">
        <v>88</v>
      </c>
      <c r="BJ42" s="36"/>
      <c r="BK42" s="54" t="s">
        <v>372</v>
      </c>
      <c r="BL42" s="36"/>
    </row>
    <row r="43" spans="1:64" ht="12.75" customHeight="1">
      <c r="A43" s="29" t="s">
        <v>373</v>
      </c>
      <c r="B43" s="30" t="s">
        <v>66</v>
      </c>
      <c r="C43" s="31" t="s">
        <v>374</v>
      </c>
      <c r="D43" s="32">
        <v>42</v>
      </c>
      <c r="E43" s="32" t="s">
        <v>375</v>
      </c>
      <c r="F43" s="33">
        <v>43867</v>
      </c>
      <c r="G43" s="32" t="s">
        <v>376</v>
      </c>
      <c r="H43" s="32" t="s">
        <v>70</v>
      </c>
      <c r="I43" s="32" t="s">
        <v>71</v>
      </c>
      <c r="J43" s="34" t="s">
        <v>72</v>
      </c>
      <c r="K43" s="34">
        <v>13220</v>
      </c>
      <c r="L43" s="34">
        <v>6120</v>
      </c>
      <c r="M43" s="35"/>
      <c r="N43" s="33">
        <v>43867</v>
      </c>
      <c r="O43" s="36"/>
      <c r="P43" s="37">
        <v>4426079</v>
      </c>
      <c r="Q43" s="38">
        <v>46178758</v>
      </c>
      <c r="R43" s="39"/>
      <c r="S43" s="32" t="s">
        <v>73</v>
      </c>
      <c r="T43" s="32" t="s">
        <v>74</v>
      </c>
      <c r="U43" s="40">
        <v>1121901769</v>
      </c>
      <c r="V43" s="40" t="s">
        <v>72</v>
      </c>
      <c r="W43" s="41" t="s">
        <v>75</v>
      </c>
      <c r="X43" s="41" t="s">
        <v>72</v>
      </c>
      <c r="Y43" s="32" t="str">
        <f t="shared" si="0"/>
        <v>PUERTO RUIZ XIOMARA</v>
      </c>
      <c r="Z43" s="32" t="s">
        <v>76</v>
      </c>
      <c r="AA43" s="32" t="s">
        <v>77</v>
      </c>
      <c r="AB43" s="32" t="s">
        <v>78</v>
      </c>
      <c r="AC43" s="33">
        <v>43867</v>
      </c>
      <c r="AD43" s="32" t="s">
        <v>377</v>
      </c>
      <c r="AE43" s="36" t="s">
        <v>80</v>
      </c>
      <c r="AF43" s="32" t="s">
        <v>81</v>
      </c>
      <c r="AG43" s="32" t="s">
        <v>74</v>
      </c>
      <c r="AH43" s="43">
        <v>11387082</v>
      </c>
      <c r="AI43" s="36" t="s">
        <v>82</v>
      </c>
      <c r="AJ43" s="32">
        <v>313</v>
      </c>
      <c r="AK43" s="32" t="s">
        <v>83</v>
      </c>
      <c r="AL43" s="33">
        <v>43867</v>
      </c>
      <c r="AM43" s="33">
        <v>43871</v>
      </c>
      <c r="AN43" s="32" t="s">
        <v>84</v>
      </c>
      <c r="AO43" s="32">
        <v>0</v>
      </c>
      <c r="AP43" s="45">
        <v>0</v>
      </c>
      <c r="AQ43" s="33"/>
      <c r="AR43" s="46">
        <v>0</v>
      </c>
      <c r="AS43" s="33"/>
      <c r="AT43" s="47">
        <v>43867</v>
      </c>
      <c r="AU43" s="47">
        <v>44183</v>
      </c>
      <c r="AV43" s="30"/>
      <c r="AW43" s="32" t="s">
        <v>85</v>
      </c>
      <c r="AX43" s="32"/>
      <c r="AY43" s="32"/>
      <c r="AZ43" s="32" t="s">
        <v>85</v>
      </c>
      <c r="BA43" s="32">
        <v>0</v>
      </c>
      <c r="BB43" s="32"/>
      <c r="BC43" s="32"/>
      <c r="BD43" s="32"/>
      <c r="BE43" s="48" t="s">
        <v>378</v>
      </c>
      <c r="BF43" s="49">
        <f t="shared" si="1"/>
        <v>46178758</v>
      </c>
      <c r="BH43" s="60" t="s">
        <v>379</v>
      </c>
      <c r="BI43" s="36" t="s">
        <v>88</v>
      </c>
      <c r="BJ43" s="36"/>
      <c r="BK43" s="60" t="s">
        <v>379</v>
      </c>
      <c r="BL43" s="36"/>
    </row>
    <row r="44" spans="1:64" ht="12.75" customHeight="1">
      <c r="A44" s="29" t="s">
        <v>380</v>
      </c>
      <c r="B44" s="30" t="s">
        <v>66</v>
      </c>
      <c r="C44" s="31" t="s">
        <v>381</v>
      </c>
      <c r="D44" s="32">
        <v>43</v>
      </c>
      <c r="E44" s="32" t="s">
        <v>382</v>
      </c>
      <c r="F44" s="33">
        <v>43868</v>
      </c>
      <c r="G44" s="32" t="s">
        <v>383</v>
      </c>
      <c r="H44" s="32" t="s">
        <v>70</v>
      </c>
      <c r="I44" s="32" t="s">
        <v>71</v>
      </c>
      <c r="J44" s="34" t="s">
        <v>72</v>
      </c>
      <c r="K44" s="34">
        <v>10320</v>
      </c>
      <c r="L44" s="34">
        <v>6720</v>
      </c>
      <c r="M44" s="35"/>
      <c r="N44" s="33">
        <v>43868</v>
      </c>
      <c r="O44" s="36"/>
      <c r="P44" s="37">
        <v>1508029</v>
      </c>
      <c r="Q44" s="38">
        <v>15683502</v>
      </c>
      <c r="R44" s="39"/>
      <c r="S44" s="32" t="s">
        <v>73</v>
      </c>
      <c r="T44" s="32" t="s">
        <v>74</v>
      </c>
      <c r="U44" s="40">
        <v>1117459658</v>
      </c>
      <c r="V44" s="40" t="s">
        <v>72</v>
      </c>
      <c r="W44" s="41" t="s">
        <v>75</v>
      </c>
      <c r="X44" s="41" t="s">
        <v>72</v>
      </c>
      <c r="Y44" s="32" t="str">
        <f t="shared" si="0"/>
        <v>CABALLERO BARRERA NOLBERTO</v>
      </c>
      <c r="Z44" s="32" t="s">
        <v>76</v>
      </c>
      <c r="AA44" s="32" t="s">
        <v>77</v>
      </c>
      <c r="AB44" s="32" t="s">
        <v>78</v>
      </c>
      <c r="AC44" s="33">
        <v>43868</v>
      </c>
      <c r="AD44" s="32" t="s">
        <v>384</v>
      </c>
      <c r="AE44" s="58" t="s">
        <v>385</v>
      </c>
      <c r="AF44" s="32" t="s">
        <v>81</v>
      </c>
      <c r="AG44" s="32" t="s">
        <v>74</v>
      </c>
      <c r="AH44" s="43">
        <v>12117611</v>
      </c>
      <c r="AI44" s="36" t="s">
        <v>386</v>
      </c>
      <c r="AJ44" s="32">
        <v>312</v>
      </c>
      <c r="AK44" s="32" t="s">
        <v>83</v>
      </c>
      <c r="AL44" s="33">
        <v>43868</v>
      </c>
      <c r="AM44" s="33">
        <v>43871</v>
      </c>
      <c r="AN44" s="32" t="s">
        <v>84</v>
      </c>
      <c r="AO44" s="32">
        <v>0</v>
      </c>
      <c r="AP44" s="45">
        <v>0</v>
      </c>
      <c r="AQ44" s="33"/>
      <c r="AR44" s="46">
        <v>0</v>
      </c>
      <c r="AS44" s="33"/>
      <c r="AT44" s="47">
        <v>43868</v>
      </c>
      <c r="AU44" s="47">
        <v>44183</v>
      </c>
      <c r="AV44" s="30"/>
      <c r="AW44" s="32" t="s">
        <v>85</v>
      </c>
      <c r="AX44" s="32"/>
      <c r="AY44" s="32"/>
      <c r="AZ44" s="32" t="s">
        <v>85</v>
      </c>
      <c r="BA44" s="32">
        <v>0</v>
      </c>
      <c r="BB44" s="32"/>
      <c r="BC44" s="32"/>
      <c r="BD44" s="32"/>
      <c r="BE44" s="48" t="s">
        <v>387</v>
      </c>
      <c r="BF44" s="49">
        <f t="shared" si="1"/>
        <v>15683502</v>
      </c>
      <c r="BH44" s="54" t="s">
        <v>388</v>
      </c>
      <c r="BI44" s="36" t="s">
        <v>88</v>
      </c>
      <c r="BJ44" s="36"/>
      <c r="BK44" s="54" t="s">
        <v>388</v>
      </c>
      <c r="BL44" s="36"/>
    </row>
    <row r="45" spans="1:64" ht="12.75" customHeight="1">
      <c r="A45" s="29" t="s">
        <v>389</v>
      </c>
      <c r="B45" s="30" t="s">
        <v>66</v>
      </c>
      <c r="C45" s="31" t="s">
        <v>390</v>
      </c>
      <c r="D45" s="32">
        <v>44</v>
      </c>
      <c r="E45" s="32" t="s">
        <v>391</v>
      </c>
      <c r="F45" s="33">
        <v>43868</v>
      </c>
      <c r="G45" s="32" t="s">
        <v>392</v>
      </c>
      <c r="H45" s="32" t="s">
        <v>70</v>
      </c>
      <c r="I45" s="32" t="s">
        <v>71</v>
      </c>
      <c r="J45" s="34" t="s">
        <v>72</v>
      </c>
      <c r="K45" s="34">
        <v>13420</v>
      </c>
      <c r="L45" s="34">
        <v>6820</v>
      </c>
      <c r="M45" s="35"/>
      <c r="N45" s="33">
        <v>43868</v>
      </c>
      <c r="O45" s="36"/>
      <c r="P45" s="37">
        <v>2663850</v>
      </c>
      <c r="Q45" s="38">
        <v>27704039</v>
      </c>
      <c r="R45" s="39"/>
      <c r="S45" s="32" t="s">
        <v>73</v>
      </c>
      <c r="T45" s="32" t="s">
        <v>74</v>
      </c>
      <c r="U45" s="40">
        <v>1010193796</v>
      </c>
      <c r="V45" s="40" t="s">
        <v>72</v>
      </c>
      <c r="W45" s="41" t="s">
        <v>75</v>
      </c>
      <c r="X45" s="41" t="s">
        <v>72</v>
      </c>
      <c r="Y45" s="32" t="str">
        <f t="shared" si="0"/>
        <v>RODRIGUEZ GUERRERO HERSES DUVAN</v>
      </c>
      <c r="Z45" s="32" t="s">
        <v>76</v>
      </c>
      <c r="AA45" s="32" t="s">
        <v>77</v>
      </c>
      <c r="AB45" s="32" t="s">
        <v>78</v>
      </c>
      <c r="AC45" s="33">
        <v>43868</v>
      </c>
      <c r="AD45" s="32" t="s">
        <v>393</v>
      </c>
      <c r="AE45" s="36" t="s">
        <v>80</v>
      </c>
      <c r="AF45" s="32" t="s">
        <v>81</v>
      </c>
      <c r="AG45" s="32" t="s">
        <v>74</v>
      </c>
      <c r="AH45" s="43">
        <v>11387082</v>
      </c>
      <c r="AI45" s="36" t="s">
        <v>82</v>
      </c>
      <c r="AJ45" s="32">
        <v>312</v>
      </c>
      <c r="AK45" s="32" t="s">
        <v>83</v>
      </c>
      <c r="AL45" s="33">
        <v>43868</v>
      </c>
      <c r="AM45" s="33">
        <v>43871</v>
      </c>
      <c r="AN45" s="32" t="s">
        <v>84</v>
      </c>
      <c r="AO45" s="32">
        <v>0</v>
      </c>
      <c r="AP45" s="45">
        <v>0</v>
      </c>
      <c r="AQ45" s="33"/>
      <c r="AR45" s="46">
        <v>0</v>
      </c>
      <c r="AS45" s="33"/>
      <c r="AT45" s="47">
        <v>43868</v>
      </c>
      <c r="AU45" s="47">
        <v>44183</v>
      </c>
      <c r="AV45" s="30"/>
      <c r="AW45" s="32" t="s">
        <v>85</v>
      </c>
      <c r="AX45" s="32"/>
      <c r="AY45" s="32"/>
      <c r="AZ45" s="32" t="s">
        <v>85</v>
      </c>
      <c r="BA45" s="32">
        <v>0</v>
      </c>
      <c r="BB45" s="32"/>
      <c r="BC45" s="32"/>
      <c r="BD45" s="32"/>
      <c r="BE45" s="48" t="s">
        <v>394</v>
      </c>
      <c r="BF45" s="49">
        <f t="shared" si="1"/>
        <v>27704039</v>
      </c>
      <c r="BH45" s="60" t="s">
        <v>395</v>
      </c>
      <c r="BI45" s="36" t="s">
        <v>88</v>
      </c>
      <c r="BJ45" s="36"/>
      <c r="BK45" s="60" t="s">
        <v>395</v>
      </c>
      <c r="BL45" s="36"/>
    </row>
    <row r="46" spans="1:64" ht="12.75" customHeight="1">
      <c r="A46" s="29" t="s">
        <v>396</v>
      </c>
      <c r="B46" s="30" t="s">
        <v>66</v>
      </c>
      <c r="C46" s="31" t="s">
        <v>397</v>
      </c>
      <c r="D46" s="32">
        <v>45</v>
      </c>
      <c r="E46" s="32" t="s">
        <v>398</v>
      </c>
      <c r="F46" s="33">
        <v>43871</v>
      </c>
      <c r="G46" s="32" t="s">
        <v>233</v>
      </c>
      <c r="H46" s="32" t="s">
        <v>70</v>
      </c>
      <c r="I46" s="32" t="s">
        <v>71</v>
      </c>
      <c r="J46" s="34" t="s">
        <v>72</v>
      </c>
      <c r="K46" s="34">
        <v>13620</v>
      </c>
      <c r="L46" s="34">
        <v>7020</v>
      </c>
      <c r="M46" s="35"/>
      <c r="N46" s="33">
        <v>43871</v>
      </c>
      <c r="O46" s="36"/>
      <c r="P46" s="37">
        <v>2206872</v>
      </c>
      <c r="Q46" s="38">
        <v>22730782</v>
      </c>
      <c r="R46" s="39"/>
      <c r="S46" s="32" t="s">
        <v>73</v>
      </c>
      <c r="T46" s="32" t="s">
        <v>74</v>
      </c>
      <c r="U46" s="40">
        <v>80392459</v>
      </c>
      <c r="V46" s="40" t="s">
        <v>72</v>
      </c>
      <c r="W46" s="41" t="s">
        <v>75</v>
      </c>
      <c r="X46" s="41" t="s">
        <v>72</v>
      </c>
      <c r="Y46" s="32" t="str">
        <f t="shared" si="0"/>
        <v>RAIGOZO HORTUA OSCAR GABRIEL</v>
      </c>
      <c r="Z46" s="32" t="s">
        <v>76</v>
      </c>
      <c r="AA46" s="32" t="s">
        <v>77</v>
      </c>
      <c r="AB46" s="32" t="s">
        <v>78</v>
      </c>
      <c r="AC46" s="33">
        <v>43871</v>
      </c>
      <c r="AD46" s="32" t="s">
        <v>399</v>
      </c>
      <c r="AE46" s="36" t="s">
        <v>80</v>
      </c>
      <c r="AF46" s="32" t="s">
        <v>81</v>
      </c>
      <c r="AG46" s="32" t="s">
        <v>74</v>
      </c>
      <c r="AH46" s="43">
        <v>11387082</v>
      </c>
      <c r="AI46" s="36" t="s">
        <v>82</v>
      </c>
      <c r="AJ46" s="32">
        <v>309</v>
      </c>
      <c r="AK46" s="32" t="s">
        <v>83</v>
      </c>
      <c r="AL46" s="33">
        <v>43871</v>
      </c>
      <c r="AM46" s="33">
        <v>43871</v>
      </c>
      <c r="AN46" s="32" t="s">
        <v>84</v>
      </c>
      <c r="AO46" s="32">
        <v>0</v>
      </c>
      <c r="AP46" s="45">
        <v>0</v>
      </c>
      <c r="AQ46" s="33"/>
      <c r="AR46" s="46">
        <v>0</v>
      </c>
      <c r="AS46" s="33"/>
      <c r="AT46" s="47">
        <v>43871</v>
      </c>
      <c r="AU46" s="47">
        <v>44183</v>
      </c>
      <c r="AV46" s="30"/>
      <c r="AW46" s="32" t="s">
        <v>85</v>
      </c>
      <c r="AX46" s="32"/>
      <c r="AY46" s="32"/>
      <c r="AZ46" s="32" t="s">
        <v>85</v>
      </c>
      <c r="BA46" s="32">
        <v>0</v>
      </c>
      <c r="BB46" s="32"/>
      <c r="BC46" s="32"/>
      <c r="BD46" s="32"/>
      <c r="BE46" s="48" t="s">
        <v>400</v>
      </c>
      <c r="BF46" s="49">
        <f t="shared" si="1"/>
        <v>22730782</v>
      </c>
      <c r="BH46" s="60" t="s">
        <v>401</v>
      </c>
      <c r="BI46" s="36" t="s">
        <v>88</v>
      </c>
      <c r="BJ46" s="36"/>
      <c r="BK46" s="60" t="s">
        <v>401</v>
      </c>
      <c r="BL46" s="36"/>
    </row>
    <row r="47" spans="1:64" ht="12.75" customHeight="1">
      <c r="A47" s="29" t="s">
        <v>402</v>
      </c>
      <c r="B47" s="30" t="s">
        <v>66</v>
      </c>
      <c r="C47" s="31" t="s">
        <v>403</v>
      </c>
      <c r="D47" s="32">
        <v>46</v>
      </c>
      <c r="E47" s="32" t="s">
        <v>404</v>
      </c>
      <c r="F47" s="33">
        <v>43871</v>
      </c>
      <c r="G47" s="32" t="s">
        <v>405</v>
      </c>
      <c r="H47" s="32" t="s">
        <v>70</v>
      </c>
      <c r="I47" s="32" t="s">
        <v>71</v>
      </c>
      <c r="J47" s="34" t="s">
        <v>72</v>
      </c>
      <c r="K47" s="34">
        <v>13720</v>
      </c>
      <c r="L47" s="34">
        <v>7120</v>
      </c>
      <c r="M47" s="35"/>
      <c r="N47" s="33">
        <v>43871</v>
      </c>
      <c r="O47" s="36"/>
      <c r="P47" s="37">
        <v>2663850</v>
      </c>
      <c r="Q47" s="38">
        <v>27437655</v>
      </c>
      <c r="R47" s="39"/>
      <c r="S47" s="32" t="s">
        <v>73</v>
      </c>
      <c r="T47" s="32" t="s">
        <v>74</v>
      </c>
      <c r="U47" s="61">
        <v>11686418</v>
      </c>
      <c r="V47" s="40" t="s">
        <v>72</v>
      </c>
      <c r="W47" s="41" t="s">
        <v>75</v>
      </c>
      <c r="X47" s="41" t="s">
        <v>72</v>
      </c>
      <c r="Y47" s="32" t="str">
        <f t="shared" si="0"/>
        <v>MENDOZA BORJA YORMAN ALBERTO</v>
      </c>
      <c r="Z47" s="32" t="s">
        <v>76</v>
      </c>
      <c r="AA47" s="32" t="s">
        <v>77</v>
      </c>
      <c r="AB47" s="32" t="s">
        <v>78</v>
      </c>
      <c r="AC47" s="33">
        <v>43871</v>
      </c>
      <c r="AD47" s="32" t="s">
        <v>406</v>
      </c>
      <c r="AE47" s="36" t="s">
        <v>80</v>
      </c>
      <c r="AF47" s="32" t="s">
        <v>81</v>
      </c>
      <c r="AG47" s="32" t="s">
        <v>74</v>
      </c>
      <c r="AH47" s="43">
        <v>11387082</v>
      </c>
      <c r="AI47" s="36" t="s">
        <v>82</v>
      </c>
      <c r="AJ47" s="32">
        <v>309</v>
      </c>
      <c r="AK47" s="32" t="s">
        <v>83</v>
      </c>
      <c r="AL47" s="33">
        <v>43871</v>
      </c>
      <c r="AM47" s="33">
        <v>43872</v>
      </c>
      <c r="AN47" s="32" t="s">
        <v>84</v>
      </c>
      <c r="AO47" s="32">
        <v>0</v>
      </c>
      <c r="AP47" s="45">
        <v>0</v>
      </c>
      <c r="AQ47" s="33"/>
      <c r="AR47" s="46">
        <v>0</v>
      </c>
      <c r="AS47" s="33"/>
      <c r="AT47" s="47">
        <v>43871</v>
      </c>
      <c r="AU47" s="47">
        <v>44183</v>
      </c>
      <c r="AV47" s="30"/>
      <c r="AW47" s="32" t="s">
        <v>85</v>
      </c>
      <c r="AX47" s="32"/>
      <c r="AY47" s="32"/>
      <c r="AZ47" s="32" t="s">
        <v>85</v>
      </c>
      <c r="BA47" s="32">
        <v>0</v>
      </c>
      <c r="BB47" s="32"/>
      <c r="BC47" s="32"/>
      <c r="BD47" s="32"/>
      <c r="BE47" s="48" t="s">
        <v>407</v>
      </c>
      <c r="BF47" s="49">
        <f t="shared" si="1"/>
        <v>27437655</v>
      </c>
      <c r="BH47" s="60" t="s">
        <v>408</v>
      </c>
      <c r="BI47" s="36" t="s">
        <v>88</v>
      </c>
      <c r="BJ47" s="36"/>
      <c r="BK47" s="60" t="s">
        <v>408</v>
      </c>
      <c r="BL47" s="36"/>
    </row>
    <row r="48" spans="1:64" ht="12.75" customHeight="1">
      <c r="A48" s="29" t="s">
        <v>409</v>
      </c>
      <c r="B48" s="30" t="s">
        <v>66</v>
      </c>
      <c r="C48" s="31" t="s">
        <v>410</v>
      </c>
      <c r="D48" s="32">
        <v>47</v>
      </c>
      <c r="E48" s="32" t="s">
        <v>411</v>
      </c>
      <c r="F48" s="33">
        <v>43871</v>
      </c>
      <c r="G48" s="32" t="s">
        <v>412</v>
      </c>
      <c r="H48" s="32" t="s">
        <v>70</v>
      </c>
      <c r="I48" s="32" t="s">
        <v>71</v>
      </c>
      <c r="J48" s="34" t="s">
        <v>72</v>
      </c>
      <c r="K48" s="34">
        <v>23020</v>
      </c>
      <c r="L48" s="34">
        <v>7220</v>
      </c>
      <c r="M48" s="35"/>
      <c r="N48" s="33">
        <v>43871</v>
      </c>
      <c r="O48" s="36"/>
      <c r="P48" s="37">
        <v>1337498</v>
      </c>
      <c r="Q48" s="38">
        <v>13776229</v>
      </c>
      <c r="R48" s="39"/>
      <c r="S48" s="32" t="s">
        <v>73</v>
      </c>
      <c r="T48" s="32" t="s">
        <v>74</v>
      </c>
      <c r="U48" s="40">
        <v>1069852443</v>
      </c>
      <c r="V48" s="40" t="s">
        <v>72</v>
      </c>
      <c r="W48" s="41" t="s">
        <v>75</v>
      </c>
      <c r="X48" s="41" t="s">
        <v>72</v>
      </c>
      <c r="Y48" s="32" t="str">
        <f t="shared" si="0"/>
        <v>ACOSTA CARLOS JULIO</v>
      </c>
      <c r="Z48" s="32" t="s">
        <v>76</v>
      </c>
      <c r="AA48" s="32" t="s">
        <v>77</v>
      </c>
      <c r="AB48" s="32" t="s">
        <v>78</v>
      </c>
      <c r="AC48" s="33">
        <v>43871</v>
      </c>
      <c r="AD48" s="32" t="s">
        <v>413</v>
      </c>
      <c r="AE48" s="36" t="s">
        <v>80</v>
      </c>
      <c r="AF48" s="32" t="s">
        <v>81</v>
      </c>
      <c r="AG48" s="32" t="s">
        <v>74</v>
      </c>
      <c r="AH48" s="43">
        <v>11387082</v>
      </c>
      <c r="AI48" s="36" t="s">
        <v>82</v>
      </c>
      <c r="AJ48" s="32">
        <v>309</v>
      </c>
      <c r="AK48" s="32" t="s">
        <v>83</v>
      </c>
      <c r="AL48" s="33">
        <v>43871</v>
      </c>
      <c r="AM48" s="33">
        <v>43872</v>
      </c>
      <c r="AN48" s="32" t="s">
        <v>84</v>
      </c>
      <c r="AO48" s="32">
        <v>0</v>
      </c>
      <c r="AP48" s="45">
        <v>0</v>
      </c>
      <c r="AQ48" s="33"/>
      <c r="AR48" s="46">
        <v>0</v>
      </c>
      <c r="AS48" s="33"/>
      <c r="AT48" s="47">
        <v>43871</v>
      </c>
      <c r="AU48" s="47">
        <v>44183</v>
      </c>
      <c r="AV48" s="30"/>
      <c r="AW48" s="32" t="s">
        <v>85</v>
      </c>
      <c r="AX48" s="32"/>
      <c r="AY48" s="32"/>
      <c r="AZ48" s="32" t="s">
        <v>85</v>
      </c>
      <c r="BA48" s="32">
        <v>0</v>
      </c>
      <c r="BB48" s="32"/>
      <c r="BC48" s="32"/>
      <c r="BD48" s="32"/>
      <c r="BE48" s="48" t="s">
        <v>414</v>
      </c>
      <c r="BF48" s="49">
        <f t="shared" si="1"/>
        <v>13776229</v>
      </c>
      <c r="BH48" s="54" t="s">
        <v>415</v>
      </c>
      <c r="BI48" s="36" t="s">
        <v>88</v>
      </c>
      <c r="BJ48" s="36"/>
      <c r="BK48" s="54" t="s">
        <v>415</v>
      </c>
      <c r="BL48" s="36"/>
    </row>
    <row r="49" spans="1:64" ht="12.75" customHeight="1">
      <c r="A49" s="29" t="s">
        <v>416</v>
      </c>
      <c r="B49" s="30" t="s">
        <v>66</v>
      </c>
      <c r="C49" s="31" t="s">
        <v>417</v>
      </c>
      <c r="D49" s="32">
        <v>48</v>
      </c>
      <c r="E49" s="32" t="s">
        <v>418</v>
      </c>
      <c r="F49" s="33">
        <v>43871</v>
      </c>
      <c r="G49" s="32" t="s">
        <v>419</v>
      </c>
      <c r="H49" s="32" t="s">
        <v>70</v>
      </c>
      <c r="I49" s="32" t="s">
        <v>71</v>
      </c>
      <c r="J49" s="34" t="s">
        <v>72</v>
      </c>
      <c r="K49" s="34">
        <v>23220</v>
      </c>
      <c r="L49" s="34">
        <v>7320</v>
      </c>
      <c r="M49" s="35"/>
      <c r="N49" s="33">
        <v>43871</v>
      </c>
      <c r="O49" s="36"/>
      <c r="P49" s="37">
        <v>4823432</v>
      </c>
      <c r="Q49" s="38">
        <v>49681350</v>
      </c>
      <c r="R49" s="39"/>
      <c r="S49" s="32" t="s">
        <v>73</v>
      </c>
      <c r="T49" s="32" t="s">
        <v>74</v>
      </c>
      <c r="U49" s="40">
        <v>1070947882</v>
      </c>
      <c r="V49" s="40" t="s">
        <v>72</v>
      </c>
      <c r="W49" s="41" t="s">
        <v>75</v>
      </c>
      <c r="X49" s="41" t="s">
        <v>72</v>
      </c>
      <c r="Y49" s="32" t="str">
        <f t="shared" si="0"/>
        <v>FORERO PINEDA DIANA CAROLINA</v>
      </c>
      <c r="Z49" s="32" t="s">
        <v>76</v>
      </c>
      <c r="AA49" s="32" t="s">
        <v>77</v>
      </c>
      <c r="AB49" s="32" t="s">
        <v>78</v>
      </c>
      <c r="AC49" s="33">
        <v>43871</v>
      </c>
      <c r="AD49" s="32" t="s">
        <v>420</v>
      </c>
      <c r="AE49" s="36" t="s">
        <v>80</v>
      </c>
      <c r="AF49" s="32" t="s">
        <v>81</v>
      </c>
      <c r="AG49" s="32" t="s">
        <v>74</v>
      </c>
      <c r="AH49" s="43">
        <v>11387082</v>
      </c>
      <c r="AI49" s="36" t="s">
        <v>82</v>
      </c>
      <c r="AJ49" s="32">
        <v>309</v>
      </c>
      <c r="AK49" s="32" t="s">
        <v>83</v>
      </c>
      <c r="AL49" s="33">
        <v>43871</v>
      </c>
      <c r="AM49" s="33">
        <v>43872</v>
      </c>
      <c r="AN49" s="32" t="s">
        <v>84</v>
      </c>
      <c r="AO49" s="32">
        <v>0</v>
      </c>
      <c r="AP49" s="45">
        <v>-43732451</v>
      </c>
      <c r="AQ49" s="33"/>
      <c r="AR49" s="46">
        <v>0</v>
      </c>
      <c r="AS49" s="33"/>
      <c r="AT49" s="47">
        <v>43871</v>
      </c>
      <c r="AU49" s="47">
        <v>43906</v>
      </c>
      <c r="AV49" s="47">
        <v>43906</v>
      </c>
      <c r="AW49" s="32" t="s">
        <v>85</v>
      </c>
      <c r="AX49" s="32"/>
      <c r="AY49" s="32"/>
      <c r="AZ49" s="32" t="s">
        <v>85</v>
      </c>
      <c r="BA49" s="32">
        <v>0</v>
      </c>
      <c r="BB49" s="32"/>
      <c r="BC49" s="32"/>
      <c r="BD49" s="32" t="s">
        <v>421</v>
      </c>
      <c r="BE49" s="48" t="s">
        <v>422</v>
      </c>
      <c r="BF49" s="49">
        <f t="shared" si="1"/>
        <v>5948899</v>
      </c>
      <c r="BH49" s="60" t="s">
        <v>423</v>
      </c>
      <c r="BI49" s="36" t="s">
        <v>88</v>
      </c>
      <c r="BJ49" s="36"/>
      <c r="BK49" s="60" t="s">
        <v>423</v>
      </c>
      <c r="BL49" s="36"/>
    </row>
    <row r="50" spans="1:64" ht="12.75" customHeight="1">
      <c r="A50" s="29" t="s">
        <v>424</v>
      </c>
      <c r="B50" s="30" t="s">
        <v>66</v>
      </c>
      <c r="C50" s="31" t="s">
        <v>425</v>
      </c>
      <c r="D50" s="32">
        <v>49</v>
      </c>
      <c r="E50" s="32" t="s">
        <v>426</v>
      </c>
      <c r="F50" s="33">
        <v>43871</v>
      </c>
      <c r="G50" s="32" t="s">
        <v>427</v>
      </c>
      <c r="H50" s="32" t="s">
        <v>70</v>
      </c>
      <c r="I50" s="32" t="s">
        <v>71</v>
      </c>
      <c r="J50" s="34" t="s">
        <v>72</v>
      </c>
      <c r="K50" s="34">
        <v>23520</v>
      </c>
      <c r="L50" s="34">
        <v>7420</v>
      </c>
      <c r="M50" s="35"/>
      <c r="N50" s="33">
        <v>43871</v>
      </c>
      <c r="O50" s="36"/>
      <c r="P50" s="37">
        <v>5971344</v>
      </c>
      <c r="Q50" s="38">
        <v>61504843</v>
      </c>
      <c r="R50" s="39"/>
      <c r="S50" s="32" t="s">
        <v>73</v>
      </c>
      <c r="T50" s="32" t="s">
        <v>74</v>
      </c>
      <c r="U50" s="40">
        <v>4064080</v>
      </c>
      <c r="V50" s="40" t="s">
        <v>72</v>
      </c>
      <c r="W50" s="41" t="s">
        <v>75</v>
      </c>
      <c r="X50" s="41" t="s">
        <v>72</v>
      </c>
      <c r="Y50" s="32" t="str">
        <f t="shared" si="0"/>
        <v>HERNANDEZ SUAREZ EDIMER OCTAVIO</v>
      </c>
      <c r="Z50" s="32" t="s">
        <v>76</v>
      </c>
      <c r="AA50" s="32" t="s">
        <v>77</v>
      </c>
      <c r="AB50" s="32" t="s">
        <v>78</v>
      </c>
      <c r="AC50" s="33">
        <v>43871</v>
      </c>
      <c r="AD50" s="32" t="s">
        <v>428</v>
      </c>
      <c r="AE50" s="36" t="s">
        <v>80</v>
      </c>
      <c r="AF50" s="32" t="s">
        <v>81</v>
      </c>
      <c r="AG50" s="32" t="s">
        <v>74</v>
      </c>
      <c r="AH50" s="43">
        <v>11387082</v>
      </c>
      <c r="AI50" s="36" t="s">
        <v>82</v>
      </c>
      <c r="AJ50" s="32">
        <v>309</v>
      </c>
      <c r="AK50" s="32" t="s">
        <v>83</v>
      </c>
      <c r="AL50" s="33">
        <v>43871</v>
      </c>
      <c r="AM50" s="33">
        <v>43872</v>
      </c>
      <c r="AN50" s="32" t="s">
        <v>84</v>
      </c>
      <c r="AO50" s="32">
        <v>0</v>
      </c>
      <c r="AP50" s="45">
        <v>0</v>
      </c>
      <c r="AQ50" s="33"/>
      <c r="AR50" s="46">
        <v>0</v>
      </c>
      <c r="AS50" s="33"/>
      <c r="AT50" s="47">
        <v>43871</v>
      </c>
      <c r="AU50" s="47">
        <v>44183</v>
      </c>
      <c r="AV50" s="47"/>
      <c r="AW50" s="32" t="s">
        <v>85</v>
      </c>
      <c r="AX50" s="32"/>
      <c r="AY50" s="32"/>
      <c r="AZ50" s="32" t="s">
        <v>85</v>
      </c>
      <c r="BA50" s="32">
        <v>0</v>
      </c>
      <c r="BB50" s="32"/>
      <c r="BC50" s="32"/>
      <c r="BD50" s="32"/>
      <c r="BE50" s="48" t="s">
        <v>429</v>
      </c>
      <c r="BF50" s="49">
        <f t="shared" si="1"/>
        <v>61504843</v>
      </c>
      <c r="BH50" s="54" t="s">
        <v>430</v>
      </c>
      <c r="BI50" s="36" t="s">
        <v>88</v>
      </c>
      <c r="BJ50" s="36"/>
      <c r="BK50" s="54" t="s">
        <v>430</v>
      </c>
      <c r="BL50" s="36"/>
    </row>
    <row r="51" spans="1:64" ht="12.75" customHeight="1">
      <c r="A51" s="29" t="s">
        <v>431</v>
      </c>
      <c r="B51" s="30" t="s">
        <v>66</v>
      </c>
      <c r="C51" s="31" t="s">
        <v>432</v>
      </c>
      <c r="D51" s="32">
        <v>50</v>
      </c>
      <c r="E51" s="51" t="s">
        <v>433</v>
      </c>
      <c r="F51" s="33">
        <v>43871</v>
      </c>
      <c r="G51" s="32" t="s">
        <v>434</v>
      </c>
      <c r="H51" s="32" t="s">
        <v>70</v>
      </c>
      <c r="I51" s="32" t="s">
        <v>71</v>
      </c>
      <c r="J51" s="34" t="s">
        <v>72</v>
      </c>
      <c r="K51" s="34">
        <v>23420</v>
      </c>
      <c r="L51" s="34">
        <v>7520</v>
      </c>
      <c r="M51" s="35"/>
      <c r="N51" s="33">
        <v>43871</v>
      </c>
      <c r="O51" s="36"/>
      <c r="P51" s="37">
        <v>2206872</v>
      </c>
      <c r="Q51" s="38">
        <v>22730782</v>
      </c>
      <c r="R51" s="39"/>
      <c r="S51" s="32" t="s">
        <v>73</v>
      </c>
      <c r="T51" s="32" t="s">
        <v>74</v>
      </c>
      <c r="U51" s="40">
        <v>1071165332</v>
      </c>
      <c r="V51" s="40" t="s">
        <v>72</v>
      </c>
      <c r="W51" s="41" t="s">
        <v>75</v>
      </c>
      <c r="X51" s="41" t="s">
        <v>72</v>
      </c>
      <c r="Y51" s="32" t="str">
        <f t="shared" si="0"/>
        <v>ZAMORA VARGAS MILTON JULIAN</v>
      </c>
      <c r="Z51" s="32" t="s">
        <v>76</v>
      </c>
      <c r="AA51" s="32" t="s">
        <v>77</v>
      </c>
      <c r="AB51" s="32" t="s">
        <v>78</v>
      </c>
      <c r="AC51" s="33">
        <v>43871</v>
      </c>
      <c r="AD51" s="32" t="s">
        <v>435</v>
      </c>
      <c r="AE51" s="36" t="s">
        <v>80</v>
      </c>
      <c r="AF51" s="32" t="s">
        <v>81</v>
      </c>
      <c r="AG51" s="32" t="s">
        <v>74</v>
      </c>
      <c r="AH51" s="43">
        <v>11387082</v>
      </c>
      <c r="AI51" s="36" t="s">
        <v>82</v>
      </c>
      <c r="AJ51" s="32">
        <v>309</v>
      </c>
      <c r="AK51" s="32" t="s">
        <v>83</v>
      </c>
      <c r="AL51" s="33">
        <v>43871</v>
      </c>
      <c r="AM51" s="33">
        <v>43872</v>
      </c>
      <c r="AN51" s="32" t="s">
        <v>84</v>
      </c>
      <c r="AO51" s="32">
        <v>0</v>
      </c>
      <c r="AP51" s="45">
        <v>0</v>
      </c>
      <c r="AQ51" s="33"/>
      <c r="AR51" s="46">
        <v>0</v>
      </c>
      <c r="AS51" s="33"/>
      <c r="AT51" s="47">
        <v>43871</v>
      </c>
      <c r="AU51" s="47">
        <v>44183</v>
      </c>
      <c r="AV51" s="47"/>
      <c r="AW51" s="32" t="s">
        <v>85</v>
      </c>
      <c r="AX51" s="32"/>
      <c r="AY51" s="32"/>
      <c r="AZ51" s="32" t="s">
        <v>85</v>
      </c>
      <c r="BA51" s="32">
        <v>0</v>
      </c>
      <c r="BB51" s="32"/>
      <c r="BC51" s="32"/>
      <c r="BD51" s="32"/>
      <c r="BE51" s="48" t="s">
        <v>436</v>
      </c>
      <c r="BF51" s="49">
        <f t="shared" si="1"/>
        <v>22730782</v>
      </c>
      <c r="BH51" s="60" t="s">
        <v>437</v>
      </c>
      <c r="BI51" s="36" t="s">
        <v>88</v>
      </c>
      <c r="BJ51" s="36"/>
      <c r="BK51" s="60" t="s">
        <v>437</v>
      </c>
      <c r="BL51" s="36"/>
    </row>
    <row r="52" spans="1:64" ht="12.75" customHeight="1">
      <c r="A52" s="29" t="s">
        <v>438</v>
      </c>
      <c r="B52" s="30" t="s">
        <v>66</v>
      </c>
      <c r="C52" s="31" t="s">
        <v>439</v>
      </c>
      <c r="D52" s="32">
        <v>51</v>
      </c>
      <c r="E52" s="32" t="s">
        <v>440</v>
      </c>
      <c r="F52" s="33">
        <v>43871</v>
      </c>
      <c r="G52" s="32" t="s">
        <v>441</v>
      </c>
      <c r="H52" s="32" t="s">
        <v>70</v>
      </c>
      <c r="I52" s="32" t="s">
        <v>71</v>
      </c>
      <c r="J52" s="34" t="s">
        <v>72</v>
      </c>
      <c r="K52" s="34">
        <v>23320</v>
      </c>
      <c r="L52" s="34">
        <v>7620</v>
      </c>
      <c r="M52" s="35"/>
      <c r="N52" s="33">
        <v>43871</v>
      </c>
      <c r="O52" s="36"/>
      <c r="P52" s="37">
        <v>5971344</v>
      </c>
      <c r="Q52" s="38">
        <v>61504843</v>
      </c>
      <c r="R52" s="39"/>
      <c r="S52" s="32" t="s">
        <v>73</v>
      </c>
      <c r="T52" s="32" t="s">
        <v>74</v>
      </c>
      <c r="U52" s="40">
        <v>1110480208</v>
      </c>
      <c r="V52" s="40" t="s">
        <v>72</v>
      </c>
      <c r="W52" s="41" t="s">
        <v>75</v>
      </c>
      <c r="X52" s="41" t="s">
        <v>72</v>
      </c>
      <c r="Y52" s="32" t="str">
        <f t="shared" si="0"/>
        <v>BONILLA GONZALEZ JUAN CAMILO</v>
      </c>
      <c r="Z52" s="32" t="s">
        <v>76</v>
      </c>
      <c r="AA52" s="32" t="s">
        <v>77</v>
      </c>
      <c r="AB52" s="32" t="s">
        <v>78</v>
      </c>
      <c r="AC52" s="33">
        <v>43871</v>
      </c>
      <c r="AD52" s="32" t="s">
        <v>442</v>
      </c>
      <c r="AE52" s="36" t="s">
        <v>80</v>
      </c>
      <c r="AF52" s="32" t="s">
        <v>81</v>
      </c>
      <c r="AG52" s="32" t="s">
        <v>74</v>
      </c>
      <c r="AH52" s="43">
        <v>11387082</v>
      </c>
      <c r="AI52" s="36" t="s">
        <v>82</v>
      </c>
      <c r="AJ52" s="32">
        <v>309</v>
      </c>
      <c r="AK52" s="32" t="s">
        <v>83</v>
      </c>
      <c r="AL52" s="33">
        <v>43871</v>
      </c>
      <c r="AM52" s="33">
        <v>43872</v>
      </c>
      <c r="AN52" s="32" t="s">
        <v>84</v>
      </c>
      <c r="AO52" s="32">
        <v>0</v>
      </c>
      <c r="AP52" s="45">
        <v>0</v>
      </c>
      <c r="AQ52" s="33"/>
      <c r="AR52" s="46">
        <v>0</v>
      </c>
      <c r="AS52" s="33"/>
      <c r="AT52" s="47">
        <v>43871</v>
      </c>
      <c r="AU52" s="47">
        <v>44183</v>
      </c>
      <c r="AV52" s="47"/>
      <c r="AW52" s="32" t="s">
        <v>85</v>
      </c>
      <c r="AX52" s="32"/>
      <c r="AY52" s="32"/>
      <c r="AZ52" s="32" t="s">
        <v>85</v>
      </c>
      <c r="BA52" s="32">
        <v>0</v>
      </c>
      <c r="BB52" s="32"/>
      <c r="BC52" s="32"/>
      <c r="BD52" s="32"/>
      <c r="BE52" s="12" t="s">
        <v>443</v>
      </c>
      <c r="BF52" s="49">
        <f t="shared" si="1"/>
        <v>61504843</v>
      </c>
      <c r="BH52" s="60" t="s">
        <v>444</v>
      </c>
      <c r="BI52" s="36" t="s">
        <v>88</v>
      </c>
      <c r="BK52" s="60" t="s">
        <v>444</v>
      </c>
      <c r="BL52" s="36"/>
    </row>
    <row r="53" spans="1:64" ht="12.75" customHeight="1">
      <c r="A53" s="29" t="s">
        <v>445</v>
      </c>
      <c r="B53" s="30" t="s">
        <v>66</v>
      </c>
      <c r="C53" s="31" t="s">
        <v>446</v>
      </c>
      <c r="D53" s="32">
        <v>52</v>
      </c>
      <c r="E53" s="12" t="s">
        <v>447</v>
      </c>
      <c r="F53" s="33">
        <v>43871</v>
      </c>
      <c r="G53" s="12" t="s">
        <v>448</v>
      </c>
      <c r="H53" s="32" t="s">
        <v>70</v>
      </c>
      <c r="I53" s="32" t="s">
        <v>71</v>
      </c>
      <c r="J53" s="34" t="s">
        <v>72</v>
      </c>
      <c r="K53" s="12">
        <v>24220</v>
      </c>
      <c r="L53" s="12">
        <v>7720</v>
      </c>
      <c r="N53" s="33">
        <v>43871</v>
      </c>
      <c r="O53" s="36"/>
      <c r="P53" s="37">
        <v>5397388</v>
      </c>
      <c r="Q53" s="62">
        <v>55593096</v>
      </c>
      <c r="S53" s="32" t="s">
        <v>73</v>
      </c>
      <c r="T53" s="32" t="s">
        <v>74</v>
      </c>
      <c r="U53" s="12">
        <v>91263925</v>
      </c>
      <c r="V53" s="40" t="s">
        <v>72</v>
      </c>
      <c r="W53" s="41" t="s">
        <v>75</v>
      </c>
      <c r="X53" s="41" t="s">
        <v>72</v>
      </c>
      <c r="Y53" s="32" t="str">
        <f t="shared" si="0"/>
        <v>SERRANO VASQUEZ HERNAN ALONSO</v>
      </c>
      <c r="Z53" s="32" t="s">
        <v>76</v>
      </c>
      <c r="AA53" s="32" t="s">
        <v>77</v>
      </c>
      <c r="AB53" s="32" t="s">
        <v>78</v>
      </c>
      <c r="AC53" s="33">
        <v>43871</v>
      </c>
      <c r="AD53" s="32" t="s">
        <v>449</v>
      </c>
      <c r="AE53" s="36" t="s">
        <v>80</v>
      </c>
      <c r="AF53" s="32" t="s">
        <v>81</v>
      </c>
      <c r="AG53" s="32" t="s">
        <v>74</v>
      </c>
      <c r="AH53" s="43">
        <v>11387082</v>
      </c>
      <c r="AI53" s="36" t="s">
        <v>82</v>
      </c>
      <c r="AJ53" s="12">
        <v>309</v>
      </c>
      <c r="AK53" s="32" t="s">
        <v>83</v>
      </c>
      <c r="AL53" s="33">
        <v>43871</v>
      </c>
      <c r="AM53" s="33">
        <v>43872</v>
      </c>
      <c r="AN53" s="32" t="s">
        <v>84</v>
      </c>
      <c r="AO53" s="32">
        <v>0</v>
      </c>
      <c r="AP53" s="45">
        <v>0</v>
      </c>
      <c r="AQ53" s="33"/>
      <c r="AR53" s="46">
        <v>0</v>
      </c>
      <c r="AS53" s="33"/>
      <c r="AT53" s="47">
        <v>43871</v>
      </c>
      <c r="AU53" s="47">
        <v>44183</v>
      </c>
      <c r="AV53" s="47"/>
      <c r="AW53" s="32" t="s">
        <v>85</v>
      </c>
      <c r="AX53" s="32"/>
      <c r="AY53" s="32"/>
      <c r="AZ53" s="32" t="s">
        <v>85</v>
      </c>
      <c r="BA53" s="32">
        <v>0</v>
      </c>
      <c r="BE53" s="12" t="s">
        <v>450</v>
      </c>
      <c r="BF53" s="49">
        <f t="shared" si="1"/>
        <v>55593096</v>
      </c>
      <c r="BH53" s="54" t="s">
        <v>451</v>
      </c>
      <c r="BI53" s="36" t="s">
        <v>88</v>
      </c>
      <c r="BK53" s="54" t="s">
        <v>451</v>
      </c>
    </row>
    <row r="54" spans="1:64" ht="12.75" customHeight="1">
      <c r="A54" s="29" t="s">
        <v>452</v>
      </c>
      <c r="B54" s="30" t="s">
        <v>66</v>
      </c>
      <c r="C54" s="31" t="s">
        <v>453</v>
      </c>
      <c r="D54" s="32">
        <v>53</v>
      </c>
      <c r="E54" s="12" t="s">
        <v>454</v>
      </c>
      <c r="F54" s="33">
        <v>43871</v>
      </c>
      <c r="G54" s="12" t="s">
        <v>455</v>
      </c>
      <c r="H54" s="32" t="s">
        <v>70</v>
      </c>
      <c r="I54" s="32" t="s">
        <v>71</v>
      </c>
      <c r="J54" s="34" t="s">
        <v>72</v>
      </c>
      <c r="K54" s="12">
        <v>24020</v>
      </c>
      <c r="L54" s="12">
        <v>7820</v>
      </c>
      <c r="N54" s="33">
        <v>43871</v>
      </c>
      <c r="O54" s="36"/>
      <c r="P54" s="37">
        <v>4426079</v>
      </c>
      <c r="Q54" s="62">
        <v>45588614</v>
      </c>
      <c r="S54" s="32" t="s">
        <v>73</v>
      </c>
      <c r="T54" s="32" t="s">
        <v>74</v>
      </c>
      <c r="U54" s="12">
        <v>1068972037</v>
      </c>
      <c r="V54" s="40" t="s">
        <v>72</v>
      </c>
      <c r="W54" s="41" t="s">
        <v>75</v>
      </c>
      <c r="X54" s="41" t="s">
        <v>72</v>
      </c>
      <c r="Y54" s="32" t="str">
        <f t="shared" si="0"/>
        <v>LINARES ROMERO LUIS GUILLERMO</v>
      </c>
      <c r="Z54" s="32" t="s">
        <v>76</v>
      </c>
      <c r="AA54" s="32" t="s">
        <v>77</v>
      </c>
      <c r="AB54" s="32" t="s">
        <v>78</v>
      </c>
      <c r="AC54" s="33">
        <v>43871</v>
      </c>
      <c r="AD54" s="32" t="s">
        <v>456</v>
      </c>
      <c r="AE54" s="36" t="s">
        <v>80</v>
      </c>
      <c r="AF54" s="32" t="s">
        <v>81</v>
      </c>
      <c r="AG54" s="32" t="s">
        <v>74</v>
      </c>
      <c r="AH54" s="43">
        <v>11387082</v>
      </c>
      <c r="AI54" s="36" t="s">
        <v>82</v>
      </c>
      <c r="AJ54" s="12">
        <v>309</v>
      </c>
      <c r="AK54" s="32" t="s">
        <v>83</v>
      </c>
      <c r="AL54" s="33">
        <v>43871</v>
      </c>
      <c r="AM54" s="33">
        <v>43872</v>
      </c>
      <c r="AN54" s="32" t="s">
        <v>84</v>
      </c>
      <c r="AO54" s="32">
        <v>0</v>
      </c>
      <c r="AP54" s="45">
        <v>0</v>
      </c>
      <c r="AQ54" s="33"/>
      <c r="AR54" s="46">
        <v>0</v>
      </c>
      <c r="AS54" s="33"/>
      <c r="AT54" s="47">
        <v>43871</v>
      </c>
      <c r="AU54" s="47">
        <v>44183</v>
      </c>
      <c r="AV54" s="47"/>
      <c r="AW54" s="32" t="s">
        <v>85</v>
      </c>
      <c r="AX54" s="32"/>
      <c r="AY54" s="32"/>
      <c r="AZ54" s="32" t="s">
        <v>85</v>
      </c>
      <c r="BA54" s="32">
        <v>0</v>
      </c>
      <c r="BE54" s="12" t="s">
        <v>457</v>
      </c>
      <c r="BF54" s="49">
        <f t="shared" si="1"/>
        <v>45588614</v>
      </c>
      <c r="BH54" s="54" t="s">
        <v>458</v>
      </c>
      <c r="BI54" s="36" t="s">
        <v>88</v>
      </c>
      <c r="BK54" s="54" t="s">
        <v>458</v>
      </c>
    </row>
    <row r="55" spans="1:64" ht="12" customHeight="1">
      <c r="A55" s="29" t="s">
        <v>459</v>
      </c>
      <c r="B55" s="30" t="s">
        <v>66</v>
      </c>
      <c r="C55" s="31" t="s">
        <v>460</v>
      </c>
      <c r="D55" s="32">
        <v>54</v>
      </c>
      <c r="E55" s="12" t="s">
        <v>461</v>
      </c>
      <c r="F55" s="33">
        <v>43871</v>
      </c>
      <c r="G55" s="12" t="s">
        <v>462</v>
      </c>
      <c r="H55" s="32" t="s">
        <v>70</v>
      </c>
      <c r="I55" s="32" t="s">
        <v>71</v>
      </c>
      <c r="J55" s="34" t="s">
        <v>72</v>
      </c>
      <c r="K55" s="12">
        <v>23120</v>
      </c>
      <c r="L55" s="12">
        <v>7920</v>
      </c>
      <c r="N55" s="33">
        <v>43871</v>
      </c>
      <c r="O55" s="36"/>
      <c r="P55" s="37">
        <v>4823432</v>
      </c>
      <c r="Q55" s="62">
        <v>49681350</v>
      </c>
      <c r="S55" s="32" t="s">
        <v>73</v>
      </c>
      <c r="T55" s="32" t="s">
        <v>74</v>
      </c>
      <c r="U55" s="12">
        <v>1013606107</v>
      </c>
      <c r="V55" s="40" t="s">
        <v>72</v>
      </c>
      <c r="W55" s="41" t="s">
        <v>75</v>
      </c>
      <c r="X55" s="41" t="s">
        <v>72</v>
      </c>
      <c r="Y55" s="32" t="str">
        <f t="shared" si="0"/>
        <v>ROBAYO RODRIGUEZ RUTH CAROLINA</v>
      </c>
      <c r="Z55" s="32" t="s">
        <v>76</v>
      </c>
      <c r="AA55" s="32" t="s">
        <v>77</v>
      </c>
      <c r="AB55" s="32" t="s">
        <v>78</v>
      </c>
      <c r="AC55" s="33">
        <v>43871</v>
      </c>
      <c r="AD55" s="32" t="s">
        <v>463</v>
      </c>
      <c r="AE55" s="36" t="s">
        <v>80</v>
      </c>
      <c r="AF55" s="32" t="s">
        <v>81</v>
      </c>
      <c r="AG55" s="32" t="s">
        <v>74</v>
      </c>
      <c r="AH55" s="43">
        <v>11387082</v>
      </c>
      <c r="AI55" s="36" t="s">
        <v>82</v>
      </c>
      <c r="AJ55" s="12">
        <v>309</v>
      </c>
      <c r="AK55" s="32" t="s">
        <v>83</v>
      </c>
      <c r="AL55" s="33">
        <v>43871</v>
      </c>
      <c r="AM55" s="33">
        <v>43872</v>
      </c>
      <c r="AN55" s="32" t="s">
        <v>84</v>
      </c>
      <c r="AO55" s="32">
        <v>0</v>
      </c>
      <c r="AP55" s="45">
        <v>0</v>
      </c>
      <c r="AQ55" s="33"/>
      <c r="AR55" s="46">
        <v>0</v>
      </c>
      <c r="AS55" s="33"/>
      <c r="AT55" s="47">
        <v>43871</v>
      </c>
      <c r="AU55" s="47">
        <v>44183</v>
      </c>
      <c r="AV55" s="47"/>
      <c r="AW55" s="32" t="s">
        <v>85</v>
      </c>
      <c r="AX55" s="32"/>
      <c r="AY55" s="32"/>
      <c r="AZ55" s="32" t="s">
        <v>85</v>
      </c>
      <c r="BA55" s="32">
        <v>0</v>
      </c>
      <c r="BE55" s="12" t="s">
        <v>464</v>
      </c>
      <c r="BF55" s="49">
        <f t="shared" si="1"/>
        <v>49681350</v>
      </c>
      <c r="BH55" s="60" t="s">
        <v>465</v>
      </c>
      <c r="BI55" s="36" t="s">
        <v>88</v>
      </c>
      <c r="BK55" s="60" t="s">
        <v>465</v>
      </c>
    </row>
    <row r="56" spans="1:64" ht="12.75" customHeight="1">
      <c r="A56" s="29" t="s">
        <v>466</v>
      </c>
      <c r="B56" s="30" t="s">
        <v>66</v>
      </c>
      <c r="C56" s="31" t="s">
        <v>467</v>
      </c>
      <c r="D56" s="32">
        <v>55</v>
      </c>
      <c r="E56" s="12" t="s">
        <v>468</v>
      </c>
      <c r="F56" s="33">
        <v>43871</v>
      </c>
      <c r="G56" s="12" t="s">
        <v>469</v>
      </c>
      <c r="H56" s="32" t="s">
        <v>70</v>
      </c>
      <c r="I56" s="32" t="s">
        <v>71</v>
      </c>
      <c r="J56" s="34" t="s">
        <v>72</v>
      </c>
      <c r="K56" s="12">
        <v>24120</v>
      </c>
      <c r="L56" s="12">
        <v>8020</v>
      </c>
      <c r="N56" s="33">
        <v>43871</v>
      </c>
      <c r="O56" s="36"/>
      <c r="P56" s="37">
        <v>2663850</v>
      </c>
      <c r="Q56" s="62">
        <v>27437655</v>
      </c>
      <c r="S56" s="32" t="s">
        <v>73</v>
      </c>
      <c r="T56" s="32" t="s">
        <v>74</v>
      </c>
      <c r="U56" s="12">
        <v>1069899649</v>
      </c>
      <c r="V56" s="40" t="s">
        <v>72</v>
      </c>
      <c r="W56" s="41" t="s">
        <v>75</v>
      </c>
      <c r="X56" s="41" t="s">
        <v>72</v>
      </c>
      <c r="Y56" s="32" t="str">
        <f t="shared" si="0"/>
        <v>BELTRAN URREGO LUIS ANDREY</v>
      </c>
      <c r="Z56" s="32" t="s">
        <v>76</v>
      </c>
      <c r="AA56" s="32" t="s">
        <v>77</v>
      </c>
      <c r="AB56" s="32" t="s">
        <v>78</v>
      </c>
      <c r="AC56" s="33">
        <v>43871</v>
      </c>
      <c r="AD56" s="32" t="s">
        <v>470</v>
      </c>
      <c r="AE56" s="36" t="s">
        <v>80</v>
      </c>
      <c r="AF56" s="32" t="s">
        <v>81</v>
      </c>
      <c r="AG56" s="32" t="s">
        <v>74</v>
      </c>
      <c r="AH56" s="43">
        <v>11387082</v>
      </c>
      <c r="AI56" s="36" t="s">
        <v>82</v>
      </c>
      <c r="AJ56" s="12">
        <v>309</v>
      </c>
      <c r="AK56" s="32" t="s">
        <v>83</v>
      </c>
      <c r="AL56" s="33">
        <v>43871</v>
      </c>
      <c r="AM56" s="33">
        <v>43872</v>
      </c>
      <c r="AN56" s="32" t="s">
        <v>84</v>
      </c>
      <c r="AO56" s="32">
        <v>0</v>
      </c>
      <c r="AP56" s="45">
        <v>0</v>
      </c>
      <c r="AQ56" s="33"/>
      <c r="AR56" s="46">
        <v>0</v>
      </c>
      <c r="AS56" s="33"/>
      <c r="AT56" s="47">
        <v>43871</v>
      </c>
      <c r="AU56" s="47">
        <v>44183</v>
      </c>
      <c r="AV56" s="47"/>
      <c r="AW56" s="32" t="s">
        <v>85</v>
      </c>
      <c r="AX56" s="32"/>
      <c r="AY56" s="32"/>
      <c r="AZ56" s="32" t="s">
        <v>85</v>
      </c>
      <c r="BA56" s="32">
        <v>0</v>
      </c>
      <c r="BE56" s="12" t="s">
        <v>471</v>
      </c>
      <c r="BF56" s="49">
        <f t="shared" si="1"/>
        <v>27437655</v>
      </c>
      <c r="BH56" s="60" t="s">
        <v>472</v>
      </c>
      <c r="BI56" s="36" t="s">
        <v>88</v>
      </c>
      <c r="BK56" s="60" t="s">
        <v>472</v>
      </c>
    </row>
    <row r="57" spans="1:64" ht="14.25" customHeight="1">
      <c r="A57" s="29" t="s">
        <v>473</v>
      </c>
      <c r="B57" s="30" t="s">
        <v>66</v>
      </c>
      <c r="C57" s="31" t="s">
        <v>474</v>
      </c>
      <c r="D57" s="32">
        <v>56</v>
      </c>
      <c r="E57" s="12" t="s">
        <v>475</v>
      </c>
      <c r="F57" s="33">
        <v>43872</v>
      </c>
      <c r="G57" s="12" t="s">
        <v>476</v>
      </c>
      <c r="H57" s="32" t="s">
        <v>70</v>
      </c>
      <c r="I57" s="32" t="s">
        <v>71</v>
      </c>
      <c r="J57" s="34" t="s">
        <v>72</v>
      </c>
      <c r="K57" s="12">
        <v>24320</v>
      </c>
      <c r="L57" s="12">
        <v>8720</v>
      </c>
      <c r="N57" s="33">
        <v>43872</v>
      </c>
      <c r="O57" s="36"/>
      <c r="P57" s="37">
        <v>2663850</v>
      </c>
      <c r="Q57" s="62">
        <v>27348860</v>
      </c>
      <c r="S57" s="32" t="s">
        <v>73</v>
      </c>
      <c r="T57" s="32" t="s">
        <v>74</v>
      </c>
      <c r="U57" s="12">
        <v>1069853457</v>
      </c>
      <c r="V57" s="40" t="s">
        <v>72</v>
      </c>
      <c r="W57" s="41" t="s">
        <v>75</v>
      </c>
      <c r="X57" s="41" t="s">
        <v>72</v>
      </c>
      <c r="Y57" s="32" t="str">
        <f t="shared" si="0"/>
        <v>RODRIGUEZ LEON WILMER ALEJANDRO</v>
      </c>
      <c r="Z57" s="32" t="s">
        <v>76</v>
      </c>
      <c r="AA57" s="32" t="s">
        <v>77</v>
      </c>
      <c r="AB57" s="32" t="s">
        <v>78</v>
      </c>
      <c r="AC57" s="33">
        <v>43872</v>
      </c>
      <c r="AD57" s="32" t="s">
        <v>477</v>
      </c>
      <c r="AE57" s="36" t="s">
        <v>80</v>
      </c>
      <c r="AF57" s="32" t="s">
        <v>81</v>
      </c>
      <c r="AG57" s="32" t="s">
        <v>74</v>
      </c>
      <c r="AH57" s="43">
        <v>11387082</v>
      </c>
      <c r="AI57" s="36" t="s">
        <v>82</v>
      </c>
      <c r="AJ57" s="12">
        <v>308</v>
      </c>
      <c r="AK57" s="32" t="s">
        <v>83</v>
      </c>
      <c r="AL57" s="33">
        <v>43872</v>
      </c>
      <c r="AM57" s="33">
        <v>43873</v>
      </c>
      <c r="AN57" s="32" t="s">
        <v>84</v>
      </c>
      <c r="AO57" s="32">
        <v>0</v>
      </c>
      <c r="AP57" s="45">
        <v>0</v>
      </c>
      <c r="AQ57" s="33"/>
      <c r="AR57" s="46">
        <v>0</v>
      </c>
      <c r="AS57" s="33"/>
      <c r="AT57" s="47">
        <v>43872</v>
      </c>
      <c r="AU57" s="47">
        <v>44183</v>
      </c>
      <c r="AV57" s="47"/>
      <c r="AW57" s="32" t="s">
        <v>85</v>
      </c>
      <c r="AX57" s="32"/>
      <c r="AY57" s="32"/>
      <c r="AZ57" s="32" t="s">
        <v>85</v>
      </c>
      <c r="BA57" s="32">
        <v>0</v>
      </c>
      <c r="BE57" s="12" t="s">
        <v>478</v>
      </c>
      <c r="BF57" s="49">
        <f t="shared" si="1"/>
        <v>27348860</v>
      </c>
      <c r="BH57" s="54" t="s">
        <v>479</v>
      </c>
      <c r="BI57" s="36" t="s">
        <v>88</v>
      </c>
      <c r="BK57" s="54" t="s">
        <v>479</v>
      </c>
    </row>
    <row r="58" spans="1:64" ht="12.75" customHeight="1">
      <c r="A58" s="29" t="s">
        <v>480</v>
      </c>
      <c r="B58" s="30" t="s">
        <v>66</v>
      </c>
      <c r="C58" s="31" t="s">
        <v>481</v>
      </c>
      <c r="D58" s="32">
        <v>57</v>
      </c>
      <c r="E58" s="12" t="s">
        <v>482</v>
      </c>
      <c r="F58" s="33">
        <v>43872</v>
      </c>
      <c r="G58" s="12" t="s">
        <v>483</v>
      </c>
      <c r="H58" s="32" t="s">
        <v>70</v>
      </c>
      <c r="I58" s="32" t="s">
        <v>71</v>
      </c>
      <c r="J58" s="34" t="s">
        <v>72</v>
      </c>
      <c r="K58" s="12">
        <v>24520</v>
      </c>
      <c r="L58" s="12">
        <v>8820</v>
      </c>
      <c r="N58" s="33">
        <v>43872</v>
      </c>
      <c r="O58" s="36"/>
      <c r="P58" s="37">
        <v>3156754</v>
      </c>
      <c r="Q58" s="62">
        <v>32409341</v>
      </c>
      <c r="S58" s="32" t="s">
        <v>73</v>
      </c>
      <c r="T58" s="32" t="s">
        <v>74</v>
      </c>
      <c r="U58" s="12">
        <v>1075257324</v>
      </c>
      <c r="V58" s="40" t="s">
        <v>72</v>
      </c>
      <c r="W58" s="41" t="s">
        <v>75</v>
      </c>
      <c r="X58" s="41" t="s">
        <v>72</v>
      </c>
      <c r="Y58" s="32" t="str">
        <f t="shared" si="0"/>
        <v>CELIS VANEGAS JUAN PABLO</v>
      </c>
      <c r="Z58" s="32" t="s">
        <v>76</v>
      </c>
      <c r="AA58" s="32" t="s">
        <v>77</v>
      </c>
      <c r="AB58" s="32" t="s">
        <v>78</v>
      </c>
      <c r="AC58" s="33">
        <v>43872</v>
      </c>
      <c r="AD58" s="32" t="s">
        <v>484</v>
      </c>
      <c r="AE58" s="36" t="s">
        <v>80</v>
      </c>
      <c r="AF58" s="32" t="s">
        <v>81</v>
      </c>
      <c r="AG58" s="32" t="s">
        <v>74</v>
      </c>
      <c r="AH58" s="43">
        <v>11387082</v>
      </c>
      <c r="AI58" s="36" t="s">
        <v>82</v>
      </c>
      <c r="AJ58" s="12">
        <v>308</v>
      </c>
      <c r="AK58" s="32" t="s">
        <v>83</v>
      </c>
      <c r="AL58" s="33">
        <v>43872</v>
      </c>
      <c r="AM58" s="33">
        <v>43873</v>
      </c>
      <c r="AN58" s="32" t="s">
        <v>84</v>
      </c>
      <c r="AO58" s="32">
        <v>0</v>
      </c>
      <c r="AP58" s="45">
        <v>0</v>
      </c>
      <c r="AQ58" s="33"/>
      <c r="AR58" s="46">
        <v>0</v>
      </c>
      <c r="AS58" s="33"/>
      <c r="AT58" s="47">
        <v>43872</v>
      </c>
      <c r="AU58" s="47">
        <v>44183</v>
      </c>
      <c r="AV58" s="47"/>
      <c r="AW58" s="32" t="s">
        <v>85</v>
      </c>
      <c r="AX58" s="32"/>
      <c r="AY58" s="32"/>
      <c r="AZ58" s="32" t="s">
        <v>85</v>
      </c>
      <c r="BA58" s="32">
        <v>0</v>
      </c>
      <c r="BE58" s="12" t="s">
        <v>485</v>
      </c>
      <c r="BF58" s="49">
        <f t="shared" si="1"/>
        <v>32409341</v>
      </c>
      <c r="BH58" s="54" t="s">
        <v>486</v>
      </c>
      <c r="BI58" s="36" t="s">
        <v>88</v>
      </c>
      <c r="BK58" s="54" t="s">
        <v>486</v>
      </c>
    </row>
    <row r="59" spans="1:64" ht="12.75" customHeight="1">
      <c r="A59" s="29" t="s">
        <v>487</v>
      </c>
      <c r="B59" s="30" t="s">
        <v>66</v>
      </c>
      <c r="C59" s="31" t="s">
        <v>488</v>
      </c>
      <c r="D59" s="32">
        <v>58</v>
      </c>
      <c r="E59" s="12" t="s">
        <v>489</v>
      </c>
      <c r="F59" s="33">
        <v>43872</v>
      </c>
      <c r="G59" s="12" t="s">
        <v>490</v>
      </c>
      <c r="H59" s="32" t="s">
        <v>70</v>
      </c>
      <c r="I59" s="32" t="s">
        <v>71</v>
      </c>
      <c r="J59" s="34" t="s">
        <v>72</v>
      </c>
      <c r="K59" s="12">
        <v>25320</v>
      </c>
      <c r="L59" s="12">
        <v>8920</v>
      </c>
      <c r="N59" s="33">
        <v>43872</v>
      </c>
      <c r="O59" s="36"/>
      <c r="P59" s="37">
        <v>3156754</v>
      </c>
      <c r="Q59" s="62">
        <v>32409341</v>
      </c>
      <c r="S59" s="32" t="s">
        <v>73</v>
      </c>
      <c r="T59" s="32" t="s">
        <v>74</v>
      </c>
      <c r="U59" s="12">
        <v>1143850827</v>
      </c>
      <c r="V59" s="40" t="s">
        <v>72</v>
      </c>
      <c r="W59" s="41" t="s">
        <v>75</v>
      </c>
      <c r="X59" s="41" t="s">
        <v>72</v>
      </c>
      <c r="Y59" s="32" t="str">
        <f t="shared" si="0"/>
        <v>GUZMAN DOMINGUEZ DIANA MARITZA</v>
      </c>
      <c r="Z59" s="32" t="s">
        <v>76</v>
      </c>
      <c r="AA59" s="32" t="s">
        <v>77</v>
      </c>
      <c r="AB59" s="32" t="s">
        <v>78</v>
      </c>
      <c r="AC59" s="33">
        <v>43872</v>
      </c>
      <c r="AD59" s="32" t="s">
        <v>491</v>
      </c>
      <c r="AE59" s="36" t="s">
        <v>80</v>
      </c>
      <c r="AF59" s="32" t="s">
        <v>81</v>
      </c>
      <c r="AG59" s="32" t="s">
        <v>74</v>
      </c>
      <c r="AH59" s="43">
        <v>11387082</v>
      </c>
      <c r="AI59" s="36" t="s">
        <v>82</v>
      </c>
      <c r="AJ59" s="12">
        <v>308</v>
      </c>
      <c r="AK59" s="32" t="s">
        <v>83</v>
      </c>
      <c r="AL59" s="33">
        <v>43872</v>
      </c>
      <c r="AM59" s="33">
        <v>43873</v>
      </c>
      <c r="AN59" s="32" t="s">
        <v>84</v>
      </c>
      <c r="AO59" s="32">
        <v>0</v>
      </c>
      <c r="AP59" s="45">
        <v>0</v>
      </c>
      <c r="AQ59" s="33"/>
      <c r="AR59" s="46">
        <v>0</v>
      </c>
      <c r="AS59" s="33"/>
      <c r="AT59" s="47">
        <v>43872</v>
      </c>
      <c r="AU59" s="47">
        <v>44183</v>
      </c>
      <c r="AV59" s="47"/>
      <c r="AW59" s="32" t="s">
        <v>85</v>
      </c>
      <c r="AX59" s="32"/>
      <c r="AY59" s="32"/>
      <c r="AZ59" s="32" t="s">
        <v>85</v>
      </c>
      <c r="BA59" s="32">
        <v>0</v>
      </c>
      <c r="BE59" s="12" t="s">
        <v>492</v>
      </c>
      <c r="BF59" s="49">
        <f t="shared" si="1"/>
        <v>32409341</v>
      </c>
      <c r="BH59" s="54" t="s">
        <v>493</v>
      </c>
      <c r="BI59" s="36" t="s">
        <v>88</v>
      </c>
      <c r="BK59" s="54" t="s">
        <v>493</v>
      </c>
    </row>
    <row r="60" spans="1:64" ht="12.75" customHeight="1">
      <c r="A60" s="29" t="s">
        <v>494</v>
      </c>
      <c r="B60" s="30" t="s">
        <v>66</v>
      </c>
      <c r="C60" s="31" t="s">
        <v>495</v>
      </c>
      <c r="D60" s="32">
        <v>59</v>
      </c>
      <c r="E60" s="12" t="s">
        <v>496</v>
      </c>
      <c r="F60" s="33">
        <v>43872</v>
      </c>
      <c r="G60" s="12" t="s">
        <v>497</v>
      </c>
      <c r="H60" s="32" t="s">
        <v>70</v>
      </c>
      <c r="I60" s="32" t="s">
        <v>71</v>
      </c>
      <c r="J60" s="34" t="s">
        <v>72</v>
      </c>
      <c r="K60" s="12">
        <v>23920</v>
      </c>
      <c r="L60" s="12">
        <v>9020</v>
      </c>
      <c r="N60" s="33">
        <v>43872</v>
      </c>
      <c r="O60" s="36"/>
      <c r="P60" s="37">
        <v>3565146</v>
      </c>
      <c r="Q60" s="62">
        <v>36602166</v>
      </c>
      <c r="S60" s="32" t="s">
        <v>73</v>
      </c>
      <c r="T60" s="32" t="s">
        <v>74</v>
      </c>
      <c r="U60" s="12">
        <v>1077142906</v>
      </c>
      <c r="V60" s="40" t="s">
        <v>72</v>
      </c>
      <c r="W60" s="41" t="s">
        <v>75</v>
      </c>
      <c r="X60" s="41" t="s">
        <v>72</v>
      </c>
      <c r="Y60" s="32" t="str">
        <f t="shared" si="0"/>
        <v>SARMIENTO GARCIA MARTHA LILIANA</v>
      </c>
      <c r="Z60" s="32" t="s">
        <v>76</v>
      </c>
      <c r="AA60" s="32" t="s">
        <v>77</v>
      </c>
      <c r="AB60" s="32" t="s">
        <v>78</v>
      </c>
      <c r="AC60" s="33">
        <v>43872</v>
      </c>
      <c r="AD60" s="32" t="s">
        <v>498</v>
      </c>
      <c r="AE60" s="36" t="s">
        <v>80</v>
      </c>
      <c r="AF60" s="32" t="s">
        <v>81</v>
      </c>
      <c r="AG60" s="32" t="s">
        <v>74</v>
      </c>
      <c r="AH60" s="43">
        <v>11387082</v>
      </c>
      <c r="AI60" s="36" t="s">
        <v>82</v>
      </c>
      <c r="AJ60" s="12">
        <v>308</v>
      </c>
      <c r="AK60" s="32" t="s">
        <v>83</v>
      </c>
      <c r="AL60" s="33">
        <v>43872</v>
      </c>
      <c r="AM60" s="33">
        <v>43873</v>
      </c>
      <c r="AN60" s="32" t="s">
        <v>84</v>
      </c>
      <c r="AO60" s="32">
        <v>0</v>
      </c>
      <c r="AP60" s="45">
        <v>0</v>
      </c>
      <c r="AQ60" s="33"/>
      <c r="AR60" s="46">
        <v>0</v>
      </c>
      <c r="AS60" s="33"/>
      <c r="AT60" s="47">
        <v>43872</v>
      </c>
      <c r="AU60" s="47">
        <v>44183</v>
      </c>
      <c r="AV60" s="47"/>
      <c r="AW60" s="32" t="s">
        <v>85</v>
      </c>
      <c r="AX60" s="32"/>
      <c r="AY60" s="32"/>
      <c r="AZ60" s="32" t="s">
        <v>85</v>
      </c>
      <c r="BA60" s="32">
        <v>0</v>
      </c>
      <c r="BE60" s="12" t="s">
        <v>499</v>
      </c>
      <c r="BF60" s="49">
        <f t="shared" si="1"/>
        <v>36602166</v>
      </c>
      <c r="BH60" s="54" t="s">
        <v>500</v>
      </c>
      <c r="BI60" s="36" t="s">
        <v>88</v>
      </c>
      <c r="BK60" s="54" t="s">
        <v>500</v>
      </c>
    </row>
    <row r="61" spans="1:64" ht="12.75" customHeight="1">
      <c r="A61" s="29" t="s">
        <v>501</v>
      </c>
      <c r="B61" s="30" t="s">
        <v>66</v>
      </c>
      <c r="C61" s="31" t="s">
        <v>502</v>
      </c>
      <c r="D61" s="32">
        <v>60</v>
      </c>
      <c r="E61" s="12" t="s">
        <v>503</v>
      </c>
      <c r="F61" s="33">
        <v>43872</v>
      </c>
      <c r="G61" s="12" t="s">
        <v>504</v>
      </c>
      <c r="H61" s="32" t="s">
        <v>70</v>
      </c>
      <c r="I61" s="32" t="s">
        <v>71</v>
      </c>
      <c r="J61" s="34" t="s">
        <v>72</v>
      </c>
      <c r="K61" s="12">
        <v>25520</v>
      </c>
      <c r="L61" s="12">
        <v>9120</v>
      </c>
      <c r="N61" s="33">
        <v>43872</v>
      </c>
      <c r="O61" s="36"/>
      <c r="P61" s="37">
        <v>3156754</v>
      </c>
      <c r="Q61" s="62">
        <v>32409341</v>
      </c>
      <c r="S61" s="32" t="s">
        <v>73</v>
      </c>
      <c r="T61" s="32" t="s">
        <v>74</v>
      </c>
      <c r="U61" s="12">
        <v>1071166442</v>
      </c>
      <c r="V61" s="40" t="s">
        <v>72</v>
      </c>
      <c r="W61" s="41" t="s">
        <v>75</v>
      </c>
      <c r="X61" s="41" t="s">
        <v>72</v>
      </c>
      <c r="Y61" s="32" t="str">
        <f t="shared" si="0"/>
        <v>DIAZ BARAJAS LUISA FERNANDA</v>
      </c>
      <c r="Z61" s="32" t="s">
        <v>76</v>
      </c>
      <c r="AA61" s="32" t="s">
        <v>77</v>
      </c>
      <c r="AB61" s="32" t="s">
        <v>78</v>
      </c>
      <c r="AC61" s="33">
        <v>43872</v>
      </c>
      <c r="AD61" s="32" t="s">
        <v>505</v>
      </c>
      <c r="AE61" s="36" t="s">
        <v>80</v>
      </c>
      <c r="AF61" s="32" t="s">
        <v>81</v>
      </c>
      <c r="AG61" s="32" t="s">
        <v>74</v>
      </c>
      <c r="AH61" s="43">
        <v>11387082</v>
      </c>
      <c r="AI61" s="36" t="s">
        <v>82</v>
      </c>
      <c r="AJ61" s="12">
        <v>308</v>
      </c>
      <c r="AK61" s="32" t="s">
        <v>83</v>
      </c>
      <c r="AL61" s="33">
        <v>43872</v>
      </c>
      <c r="AM61" s="33">
        <v>43873</v>
      </c>
      <c r="AN61" s="32" t="s">
        <v>84</v>
      </c>
      <c r="AO61" s="32">
        <v>0</v>
      </c>
      <c r="AP61" s="45">
        <v>0</v>
      </c>
      <c r="AQ61" s="33"/>
      <c r="AR61" s="46">
        <v>0</v>
      </c>
      <c r="AS61" s="33"/>
      <c r="AT61" s="47">
        <v>43872</v>
      </c>
      <c r="AU61" s="47">
        <v>44183</v>
      </c>
      <c r="AV61" s="47"/>
      <c r="AW61" s="32" t="s">
        <v>85</v>
      </c>
      <c r="AX61" s="32"/>
      <c r="AY61" s="32"/>
      <c r="AZ61" s="32" t="s">
        <v>85</v>
      </c>
      <c r="BA61" s="32">
        <v>0</v>
      </c>
      <c r="BE61" s="12" t="s">
        <v>506</v>
      </c>
      <c r="BF61" s="49">
        <f t="shared" si="1"/>
        <v>32409341</v>
      </c>
      <c r="BH61" s="54" t="s">
        <v>507</v>
      </c>
      <c r="BI61" s="36" t="s">
        <v>88</v>
      </c>
      <c r="BK61" s="54" t="s">
        <v>507</v>
      </c>
    </row>
    <row r="62" spans="1:64" ht="12.75" customHeight="1">
      <c r="A62" s="29" t="s">
        <v>508</v>
      </c>
      <c r="B62" s="30" t="s">
        <v>66</v>
      </c>
      <c r="C62" s="31" t="s">
        <v>509</v>
      </c>
      <c r="D62" s="32">
        <v>61</v>
      </c>
      <c r="E62" s="12" t="s">
        <v>510</v>
      </c>
      <c r="F62" s="33">
        <v>43872</v>
      </c>
      <c r="G62" s="12" t="s">
        <v>511</v>
      </c>
      <c r="H62" s="32" t="s">
        <v>70</v>
      </c>
      <c r="I62" s="32" t="s">
        <v>71</v>
      </c>
      <c r="J62" s="34" t="s">
        <v>72</v>
      </c>
      <c r="K62" s="12">
        <v>24920</v>
      </c>
      <c r="L62" s="12">
        <v>9220</v>
      </c>
      <c r="N62" s="33">
        <v>43872</v>
      </c>
      <c r="O62" s="36"/>
      <c r="P62" s="37">
        <v>3156754</v>
      </c>
      <c r="Q62" s="62">
        <v>32409341</v>
      </c>
      <c r="S62" s="32" t="s">
        <v>73</v>
      </c>
      <c r="T62" s="32" t="s">
        <v>74</v>
      </c>
      <c r="U62" s="12">
        <v>1120375095</v>
      </c>
      <c r="V62" s="40" t="s">
        <v>72</v>
      </c>
      <c r="W62" s="41" t="s">
        <v>75</v>
      </c>
      <c r="X62" s="41" t="s">
        <v>72</v>
      </c>
      <c r="Y62" s="32" t="str">
        <f t="shared" si="0"/>
        <v>AGUIRRE BUITRAGO DIEGO ALEJANDRO</v>
      </c>
      <c r="Z62" s="32" t="s">
        <v>76</v>
      </c>
      <c r="AA62" s="32" t="s">
        <v>77</v>
      </c>
      <c r="AB62" s="32" t="s">
        <v>78</v>
      </c>
      <c r="AC62" s="33">
        <v>43872</v>
      </c>
      <c r="AD62" s="32" t="s">
        <v>512</v>
      </c>
      <c r="AE62" s="36" t="s">
        <v>80</v>
      </c>
      <c r="AF62" s="32" t="s">
        <v>81</v>
      </c>
      <c r="AG62" s="32" t="s">
        <v>74</v>
      </c>
      <c r="AH62" s="43">
        <v>11387082</v>
      </c>
      <c r="AI62" s="36" t="s">
        <v>82</v>
      </c>
      <c r="AJ62" s="12">
        <v>308</v>
      </c>
      <c r="AK62" s="32" t="s">
        <v>83</v>
      </c>
      <c r="AL62" s="33">
        <v>43872</v>
      </c>
      <c r="AM62" s="33">
        <v>43873</v>
      </c>
      <c r="AN62" s="32" t="s">
        <v>84</v>
      </c>
      <c r="AO62" s="32">
        <v>0</v>
      </c>
      <c r="AP62" s="45">
        <v>0</v>
      </c>
      <c r="AQ62" s="33"/>
      <c r="AR62" s="46">
        <v>0</v>
      </c>
      <c r="AS62" s="33"/>
      <c r="AT62" s="47">
        <v>43872</v>
      </c>
      <c r="AU62" s="47">
        <v>44183</v>
      </c>
      <c r="AV62" s="47"/>
      <c r="AW62" s="32" t="s">
        <v>85</v>
      </c>
      <c r="AX62" s="32"/>
      <c r="AY62" s="32"/>
      <c r="AZ62" s="32" t="s">
        <v>85</v>
      </c>
      <c r="BA62" s="32">
        <v>0</v>
      </c>
      <c r="BE62" s="12" t="s">
        <v>513</v>
      </c>
      <c r="BF62" s="49">
        <f t="shared" si="1"/>
        <v>32409341</v>
      </c>
      <c r="BH62" s="54" t="s">
        <v>514</v>
      </c>
      <c r="BI62" s="36" t="s">
        <v>88</v>
      </c>
      <c r="BK62" s="54" t="s">
        <v>514</v>
      </c>
    </row>
    <row r="63" spans="1:64" ht="12.75" customHeight="1">
      <c r="A63" s="29" t="s">
        <v>515</v>
      </c>
      <c r="B63" s="30" t="s">
        <v>66</v>
      </c>
      <c r="C63" s="31" t="s">
        <v>516</v>
      </c>
      <c r="D63" s="32">
        <v>62</v>
      </c>
      <c r="E63" s="12" t="s">
        <v>517</v>
      </c>
      <c r="F63" s="33">
        <v>43872</v>
      </c>
      <c r="G63" s="12" t="s">
        <v>518</v>
      </c>
      <c r="H63" s="32" t="s">
        <v>70</v>
      </c>
      <c r="I63" s="32" t="s">
        <v>71</v>
      </c>
      <c r="J63" s="34" t="s">
        <v>72</v>
      </c>
      <c r="K63" s="12">
        <v>25220</v>
      </c>
      <c r="L63" s="12">
        <v>9320</v>
      </c>
      <c r="N63" s="33">
        <v>43872</v>
      </c>
      <c r="O63" s="36"/>
      <c r="P63" s="37">
        <v>3565146</v>
      </c>
      <c r="Q63" s="62">
        <v>36602166</v>
      </c>
      <c r="S63" s="32" t="s">
        <v>73</v>
      </c>
      <c r="T63" s="32" t="s">
        <v>74</v>
      </c>
      <c r="U63" s="12">
        <v>1010192025</v>
      </c>
      <c r="V63" s="40" t="s">
        <v>72</v>
      </c>
      <c r="W63" s="41" t="s">
        <v>75</v>
      </c>
      <c r="X63" s="41" t="s">
        <v>72</v>
      </c>
      <c r="Y63" s="32" t="str">
        <f t="shared" si="0"/>
        <v>PORRAS TIBATA DANIEL ANDRES</v>
      </c>
      <c r="Z63" s="32" t="s">
        <v>76</v>
      </c>
      <c r="AA63" s="32" t="s">
        <v>77</v>
      </c>
      <c r="AB63" s="32" t="s">
        <v>78</v>
      </c>
      <c r="AC63" s="33">
        <v>43872</v>
      </c>
      <c r="AD63" s="32" t="s">
        <v>519</v>
      </c>
      <c r="AE63" s="36" t="s">
        <v>80</v>
      </c>
      <c r="AF63" s="32" t="s">
        <v>81</v>
      </c>
      <c r="AG63" s="32" t="s">
        <v>74</v>
      </c>
      <c r="AH63" s="43">
        <v>11387082</v>
      </c>
      <c r="AI63" s="36" t="s">
        <v>82</v>
      </c>
      <c r="AJ63" s="12">
        <v>308</v>
      </c>
      <c r="AK63" s="32" t="s">
        <v>83</v>
      </c>
      <c r="AL63" s="33">
        <v>43872</v>
      </c>
      <c r="AM63" s="33">
        <v>43873</v>
      </c>
      <c r="AN63" s="32" t="s">
        <v>84</v>
      </c>
      <c r="AO63" s="32">
        <v>0</v>
      </c>
      <c r="AP63" s="45">
        <v>0</v>
      </c>
      <c r="AQ63" s="33"/>
      <c r="AR63" s="46">
        <v>0</v>
      </c>
      <c r="AS63" s="33"/>
      <c r="AT63" s="47">
        <v>43872</v>
      </c>
      <c r="AU63" s="47">
        <v>44183</v>
      </c>
      <c r="AV63" s="47"/>
      <c r="AW63" s="32" t="s">
        <v>85</v>
      </c>
      <c r="AX63" s="32"/>
      <c r="AY63" s="32"/>
      <c r="AZ63" s="32" t="s">
        <v>85</v>
      </c>
      <c r="BA63" s="32">
        <v>0</v>
      </c>
      <c r="BE63" s="12" t="s">
        <v>520</v>
      </c>
      <c r="BF63" s="49">
        <f t="shared" si="1"/>
        <v>36602166</v>
      </c>
      <c r="BH63" s="54" t="s">
        <v>521</v>
      </c>
      <c r="BI63" s="36" t="s">
        <v>88</v>
      </c>
      <c r="BK63" s="54" t="s">
        <v>521</v>
      </c>
    </row>
    <row r="64" spans="1:64" ht="12.75" customHeight="1">
      <c r="A64" s="29" t="s">
        <v>522</v>
      </c>
      <c r="B64" s="30" t="s">
        <v>66</v>
      </c>
      <c r="C64" s="31" t="s">
        <v>523</v>
      </c>
      <c r="D64" s="32">
        <v>63</v>
      </c>
      <c r="E64" s="12" t="s">
        <v>524</v>
      </c>
      <c r="F64" s="33">
        <v>43872</v>
      </c>
      <c r="G64" s="12" t="s">
        <v>525</v>
      </c>
      <c r="H64" s="32" t="s">
        <v>70</v>
      </c>
      <c r="I64" s="32" t="s">
        <v>71</v>
      </c>
      <c r="J64" s="34" t="s">
        <v>72</v>
      </c>
      <c r="K64" s="12">
        <v>24820</v>
      </c>
      <c r="L64" s="12">
        <v>9420</v>
      </c>
      <c r="N64" s="33">
        <v>43872</v>
      </c>
      <c r="O64" s="36"/>
      <c r="P64" s="37">
        <v>3156754</v>
      </c>
      <c r="Q64" s="62">
        <v>32409341</v>
      </c>
      <c r="S64" s="32" t="s">
        <v>73</v>
      </c>
      <c r="T64" s="32" t="s">
        <v>74</v>
      </c>
      <c r="U64" s="12">
        <v>1014236234</v>
      </c>
      <c r="V64" s="40" t="s">
        <v>72</v>
      </c>
      <c r="W64" s="41" t="s">
        <v>75</v>
      </c>
      <c r="X64" s="41" t="s">
        <v>72</v>
      </c>
      <c r="Y64" s="32" t="str">
        <f t="shared" si="0"/>
        <v>QUINTERO GOMEZ ALEXANDRA</v>
      </c>
      <c r="Z64" s="32" t="s">
        <v>76</v>
      </c>
      <c r="AA64" s="32" t="s">
        <v>77</v>
      </c>
      <c r="AB64" s="32" t="s">
        <v>78</v>
      </c>
      <c r="AC64" s="33">
        <v>43872</v>
      </c>
      <c r="AD64" s="32" t="s">
        <v>526</v>
      </c>
      <c r="AE64" s="36" t="s">
        <v>80</v>
      </c>
      <c r="AF64" s="32" t="s">
        <v>81</v>
      </c>
      <c r="AG64" s="32" t="s">
        <v>74</v>
      </c>
      <c r="AH64" s="43">
        <v>11387082</v>
      </c>
      <c r="AI64" s="36" t="s">
        <v>82</v>
      </c>
      <c r="AJ64" s="12">
        <v>308</v>
      </c>
      <c r="AK64" s="32" t="s">
        <v>83</v>
      </c>
      <c r="AL64" s="33">
        <v>43872</v>
      </c>
      <c r="AM64" s="33">
        <v>43873</v>
      </c>
      <c r="AN64" s="32" t="s">
        <v>84</v>
      </c>
      <c r="AO64" s="32">
        <v>0</v>
      </c>
      <c r="AP64" s="45">
        <v>0</v>
      </c>
      <c r="AQ64" s="33"/>
      <c r="AR64" s="46">
        <v>0</v>
      </c>
      <c r="AS64" s="33"/>
      <c r="AT64" s="47">
        <v>43872</v>
      </c>
      <c r="AU64" s="47">
        <v>44183</v>
      </c>
      <c r="AV64" s="47"/>
      <c r="AW64" s="32" t="s">
        <v>85</v>
      </c>
      <c r="AX64" s="32"/>
      <c r="AY64" s="32"/>
      <c r="AZ64" s="32" t="s">
        <v>85</v>
      </c>
      <c r="BA64" s="32">
        <v>0</v>
      </c>
      <c r="BE64" s="12" t="s">
        <v>527</v>
      </c>
      <c r="BF64" s="49">
        <f t="shared" si="1"/>
        <v>32409341</v>
      </c>
      <c r="BH64" s="54" t="s">
        <v>528</v>
      </c>
      <c r="BI64" s="36" t="s">
        <v>88</v>
      </c>
      <c r="BK64" s="54" t="s">
        <v>528</v>
      </c>
    </row>
    <row r="65" spans="1:63" ht="12.75" customHeight="1">
      <c r="A65" s="29" t="s">
        <v>529</v>
      </c>
      <c r="B65" s="30" t="s">
        <v>66</v>
      </c>
      <c r="C65" s="31" t="s">
        <v>530</v>
      </c>
      <c r="D65" s="32">
        <v>64</v>
      </c>
      <c r="E65" s="12" t="s">
        <v>531</v>
      </c>
      <c r="F65" s="33">
        <v>43872</v>
      </c>
      <c r="G65" s="12" t="s">
        <v>532</v>
      </c>
      <c r="H65" s="32" t="s">
        <v>70</v>
      </c>
      <c r="I65" s="32" t="s">
        <v>71</v>
      </c>
      <c r="J65" s="34" t="s">
        <v>72</v>
      </c>
      <c r="K65" s="12">
        <v>25020</v>
      </c>
      <c r="L65" s="12">
        <v>9520</v>
      </c>
      <c r="N65" s="33">
        <v>43872</v>
      </c>
      <c r="O65" s="36"/>
      <c r="P65" s="37">
        <v>3852124</v>
      </c>
      <c r="Q65" s="62">
        <v>39548473</v>
      </c>
      <c r="S65" s="32" t="s">
        <v>73</v>
      </c>
      <c r="T65" s="32" t="s">
        <v>74</v>
      </c>
      <c r="U65" s="12">
        <v>1090148538</v>
      </c>
      <c r="V65" s="40" t="s">
        <v>72</v>
      </c>
      <c r="W65" s="41" t="s">
        <v>75</v>
      </c>
      <c r="X65" s="41" t="s">
        <v>72</v>
      </c>
      <c r="Y65" s="32" t="str">
        <f t="shared" si="0"/>
        <v>JARAMILLO MARIN CRISTINA</v>
      </c>
      <c r="Z65" s="32" t="s">
        <v>76</v>
      </c>
      <c r="AA65" s="32" t="s">
        <v>77</v>
      </c>
      <c r="AB65" s="32" t="s">
        <v>78</v>
      </c>
      <c r="AC65" s="33">
        <v>43872</v>
      </c>
      <c r="AD65" s="32" t="s">
        <v>533</v>
      </c>
      <c r="AE65" s="36" t="s">
        <v>80</v>
      </c>
      <c r="AF65" s="32" t="s">
        <v>81</v>
      </c>
      <c r="AG65" s="32" t="s">
        <v>74</v>
      </c>
      <c r="AH65" s="43">
        <v>11387082</v>
      </c>
      <c r="AI65" s="36" t="s">
        <v>82</v>
      </c>
      <c r="AJ65" s="12">
        <v>308</v>
      </c>
      <c r="AK65" s="32" t="s">
        <v>83</v>
      </c>
      <c r="AL65" s="33">
        <v>43872</v>
      </c>
      <c r="AM65" s="33">
        <v>43873</v>
      </c>
      <c r="AN65" s="32" t="s">
        <v>84</v>
      </c>
      <c r="AO65" s="32">
        <v>0</v>
      </c>
      <c r="AP65" s="45">
        <v>0</v>
      </c>
      <c r="AQ65" s="33"/>
      <c r="AR65" s="46">
        <v>0</v>
      </c>
      <c r="AS65" s="33"/>
      <c r="AT65" s="47">
        <v>43872</v>
      </c>
      <c r="AU65" s="47">
        <v>44183</v>
      </c>
      <c r="AV65" s="47"/>
      <c r="AW65" s="32" t="s">
        <v>85</v>
      </c>
      <c r="AX65" s="32"/>
      <c r="AY65" s="32"/>
      <c r="AZ65" s="32" t="s">
        <v>85</v>
      </c>
      <c r="BA65" s="32">
        <v>0</v>
      </c>
      <c r="BE65" s="12" t="s">
        <v>534</v>
      </c>
      <c r="BF65" s="49">
        <f t="shared" si="1"/>
        <v>39548473</v>
      </c>
      <c r="BH65" s="54" t="s">
        <v>535</v>
      </c>
      <c r="BI65" s="36" t="s">
        <v>88</v>
      </c>
      <c r="BK65" s="54" t="s">
        <v>535</v>
      </c>
    </row>
    <row r="66" spans="1:63" ht="12.75" customHeight="1">
      <c r="A66" s="29" t="s">
        <v>536</v>
      </c>
      <c r="B66" s="30" t="s">
        <v>66</v>
      </c>
      <c r="C66" s="31" t="s">
        <v>537</v>
      </c>
      <c r="D66" s="32">
        <v>65</v>
      </c>
      <c r="E66" s="12" t="s">
        <v>538</v>
      </c>
      <c r="F66" s="33">
        <v>43872</v>
      </c>
      <c r="G66" s="12" t="s">
        <v>539</v>
      </c>
      <c r="H66" s="32" t="s">
        <v>70</v>
      </c>
      <c r="I66" s="32" t="s">
        <v>71</v>
      </c>
      <c r="J66" s="34" t="s">
        <v>72</v>
      </c>
      <c r="K66" s="12">
        <v>24720</v>
      </c>
      <c r="L66" s="12">
        <v>9620</v>
      </c>
      <c r="N66" s="33">
        <v>43872</v>
      </c>
      <c r="O66" s="36"/>
      <c r="P66" s="37">
        <v>4426079</v>
      </c>
      <c r="Q66" s="62">
        <v>45441078</v>
      </c>
      <c r="S66" s="32" t="s">
        <v>73</v>
      </c>
      <c r="T66" s="32" t="s">
        <v>74</v>
      </c>
      <c r="U66" s="12">
        <v>63535686</v>
      </c>
      <c r="V66" s="40" t="s">
        <v>72</v>
      </c>
      <c r="W66" s="41" t="s">
        <v>75</v>
      </c>
      <c r="X66" s="41" t="s">
        <v>72</v>
      </c>
      <c r="Y66" s="32" t="str">
        <f t="shared" si="0"/>
        <v>LOPEZ OCHOA JENNY ANDREA</v>
      </c>
      <c r="Z66" s="32" t="s">
        <v>76</v>
      </c>
      <c r="AA66" s="32" t="s">
        <v>77</v>
      </c>
      <c r="AB66" s="32" t="s">
        <v>78</v>
      </c>
      <c r="AC66" s="33">
        <v>43872</v>
      </c>
      <c r="AD66" s="32" t="s">
        <v>540</v>
      </c>
      <c r="AE66" s="36" t="s">
        <v>80</v>
      </c>
      <c r="AF66" s="32" t="s">
        <v>81</v>
      </c>
      <c r="AG66" s="32" t="s">
        <v>74</v>
      </c>
      <c r="AH66" s="43">
        <v>11387082</v>
      </c>
      <c r="AI66" s="36" t="s">
        <v>82</v>
      </c>
      <c r="AJ66" s="12">
        <v>308</v>
      </c>
      <c r="AK66" s="32" t="s">
        <v>83</v>
      </c>
      <c r="AL66" s="33">
        <v>43872</v>
      </c>
      <c r="AM66" s="33">
        <v>43873</v>
      </c>
      <c r="AN66" s="32" t="s">
        <v>84</v>
      </c>
      <c r="AO66" s="32">
        <v>0</v>
      </c>
      <c r="AP66" s="45">
        <v>0</v>
      </c>
      <c r="AQ66" s="33"/>
      <c r="AR66" s="46">
        <v>0</v>
      </c>
      <c r="AS66" s="33"/>
      <c r="AT66" s="47">
        <v>43872</v>
      </c>
      <c r="AU66" s="47">
        <v>44183</v>
      </c>
      <c r="AV66" s="47"/>
      <c r="AW66" s="32" t="s">
        <v>85</v>
      </c>
      <c r="AX66" s="32"/>
      <c r="AY66" s="32"/>
      <c r="AZ66" s="32" t="s">
        <v>85</v>
      </c>
      <c r="BA66" s="32">
        <v>0</v>
      </c>
      <c r="BE66" s="12" t="s">
        <v>541</v>
      </c>
      <c r="BF66" s="49">
        <f t="shared" si="1"/>
        <v>45441078</v>
      </c>
      <c r="BH66" s="54" t="s">
        <v>542</v>
      </c>
      <c r="BI66" s="36" t="s">
        <v>88</v>
      </c>
      <c r="BK66" s="54" t="s">
        <v>542</v>
      </c>
    </row>
    <row r="67" spans="1:63" ht="12.75" customHeight="1">
      <c r="A67" s="29" t="s">
        <v>543</v>
      </c>
      <c r="B67" s="30" t="s">
        <v>66</v>
      </c>
      <c r="C67" s="31" t="s">
        <v>544</v>
      </c>
      <c r="D67" s="32">
        <v>66</v>
      </c>
      <c r="E67" s="12" t="s">
        <v>545</v>
      </c>
      <c r="F67" s="33">
        <v>43873</v>
      </c>
      <c r="G67" s="12" t="s">
        <v>546</v>
      </c>
      <c r="H67" s="32" t="s">
        <v>70</v>
      </c>
      <c r="I67" s="32" t="s">
        <v>71</v>
      </c>
      <c r="J67" s="34" t="s">
        <v>72</v>
      </c>
      <c r="K67" s="12">
        <v>24420</v>
      </c>
      <c r="L67" s="12">
        <v>9920</v>
      </c>
      <c r="N67" s="33">
        <v>43873</v>
      </c>
      <c r="O67" s="36"/>
      <c r="P67" s="37">
        <v>4426079</v>
      </c>
      <c r="Q67" s="62">
        <v>45293542</v>
      </c>
      <c r="S67" s="32" t="s">
        <v>73</v>
      </c>
      <c r="T67" s="32" t="s">
        <v>74</v>
      </c>
      <c r="U67" s="12">
        <v>1070961025</v>
      </c>
      <c r="V67" s="40" t="s">
        <v>72</v>
      </c>
      <c r="W67" s="41" t="s">
        <v>75</v>
      </c>
      <c r="X67" s="41" t="s">
        <v>72</v>
      </c>
      <c r="Y67" s="32" t="str">
        <f t="shared" si="0"/>
        <v>FORIGUA MOYANO LIDA GISELA</v>
      </c>
      <c r="Z67" s="32" t="s">
        <v>76</v>
      </c>
      <c r="AA67" s="32" t="s">
        <v>77</v>
      </c>
      <c r="AB67" s="32" t="s">
        <v>78</v>
      </c>
      <c r="AC67" s="33">
        <v>43873</v>
      </c>
      <c r="AD67" s="32" t="s">
        <v>547</v>
      </c>
      <c r="AE67" s="36" t="s">
        <v>80</v>
      </c>
      <c r="AF67" s="32" t="s">
        <v>81</v>
      </c>
      <c r="AG67" s="32" t="s">
        <v>74</v>
      </c>
      <c r="AH67" s="43">
        <v>11387082</v>
      </c>
      <c r="AI67" s="36" t="s">
        <v>82</v>
      </c>
      <c r="AJ67" s="12">
        <v>307</v>
      </c>
      <c r="AK67" s="32" t="s">
        <v>83</v>
      </c>
      <c r="AL67" s="33">
        <v>43873</v>
      </c>
      <c r="AM67" s="33">
        <v>43878</v>
      </c>
      <c r="AN67" s="32" t="s">
        <v>84</v>
      </c>
      <c r="AO67" s="32">
        <v>0</v>
      </c>
      <c r="AP67" s="45">
        <v>0</v>
      </c>
      <c r="AQ67" s="33"/>
      <c r="AR67" s="46">
        <v>0</v>
      </c>
      <c r="AS67" s="33"/>
      <c r="AT67" s="47">
        <v>43873</v>
      </c>
      <c r="AU67" s="47">
        <v>44183</v>
      </c>
      <c r="AV67" s="47"/>
      <c r="AW67" s="32" t="s">
        <v>85</v>
      </c>
      <c r="AX67" s="32"/>
      <c r="AY67" s="32"/>
      <c r="AZ67" s="32" t="s">
        <v>85</v>
      </c>
      <c r="BA67" s="32">
        <v>0</v>
      </c>
      <c r="BE67" s="12" t="s">
        <v>548</v>
      </c>
      <c r="BF67" s="49">
        <f t="shared" si="1"/>
        <v>45293542</v>
      </c>
      <c r="BH67" s="54" t="s">
        <v>549</v>
      </c>
      <c r="BI67" s="36" t="s">
        <v>88</v>
      </c>
      <c r="BK67" s="54" t="s">
        <v>549</v>
      </c>
    </row>
    <row r="68" spans="1:63" ht="12.75" customHeight="1">
      <c r="A68" s="29" t="s">
        <v>550</v>
      </c>
      <c r="B68" s="30" t="s">
        <v>66</v>
      </c>
      <c r="C68" s="31" t="s">
        <v>551</v>
      </c>
      <c r="D68" s="32">
        <v>67</v>
      </c>
      <c r="E68" s="12" t="s">
        <v>552</v>
      </c>
      <c r="F68" s="33">
        <v>43873</v>
      </c>
      <c r="G68" s="12" t="s">
        <v>553</v>
      </c>
      <c r="H68" s="32" t="s">
        <v>70</v>
      </c>
      <c r="I68" s="32" t="s">
        <v>71</v>
      </c>
      <c r="J68" s="34" t="s">
        <v>72</v>
      </c>
      <c r="K68" s="12">
        <v>25120</v>
      </c>
      <c r="L68" s="12">
        <v>10620</v>
      </c>
      <c r="N68" s="33">
        <v>43873</v>
      </c>
      <c r="O68" s="36"/>
      <c r="P68" s="37">
        <v>3156754</v>
      </c>
      <c r="Q68" s="62">
        <v>32304116</v>
      </c>
      <c r="S68" s="32" t="s">
        <v>73</v>
      </c>
      <c r="T68" s="32" t="s">
        <v>74</v>
      </c>
      <c r="U68" s="12">
        <v>1121941607</v>
      </c>
      <c r="V68" s="40" t="s">
        <v>72</v>
      </c>
      <c r="W68" s="41" t="s">
        <v>75</v>
      </c>
      <c r="X68" s="41" t="s">
        <v>72</v>
      </c>
      <c r="Y68" s="32" t="str">
        <f t="shared" si="0"/>
        <v>CASTILLO FANDIÑO PAULA ANDREA</v>
      </c>
      <c r="Z68" s="32" t="s">
        <v>76</v>
      </c>
      <c r="AA68" s="32" t="s">
        <v>77</v>
      </c>
      <c r="AB68" s="32" t="s">
        <v>78</v>
      </c>
      <c r="AC68" s="33">
        <v>43873</v>
      </c>
      <c r="AD68" s="32" t="s">
        <v>554</v>
      </c>
      <c r="AE68" s="36" t="s">
        <v>80</v>
      </c>
      <c r="AF68" s="32" t="s">
        <v>81</v>
      </c>
      <c r="AG68" s="32" t="s">
        <v>74</v>
      </c>
      <c r="AH68" s="43">
        <v>11387082</v>
      </c>
      <c r="AI68" s="36" t="s">
        <v>82</v>
      </c>
      <c r="AJ68" s="12">
        <v>307</v>
      </c>
      <c r="AK68" s="32" t="s">
        <v>83</v>
      </c>
      <c r="AL68" s="33">
        <v>43873</v>
      </c>
      <c r="AM68" s="33">
        <v>43878</v>
      </c>
      <c r="AN68" s="32" t="s">
        <v>84</v>
      </c>
      <c r="AO68" s="32">
        <v>0</v>
      </c>
      <c r="AP68" s="45">
        <v>0</v>
      </c>
      <c r="AQ68" s="33"/>
      <c r="AR68" s="46">
        <v>0</v>
      </c>
      <c r="AS68" s="33"/>
      <c r="AT68" s="47">
        <v>43873</v>
      </c>
      <c r="AU68" s="47">
        <v>44183</v>
      </c>
      <c r="AV68" s="47"/>
      <c r="AW68" s="32" t="s">
        <v>85</v>
      </c>
      <c r="AX68" s="32"/>
      <c r="AY68" s="32"/>
      <c r="AZ68" s="32" t="s">
        <v>85</v>
      </c>
      <c r="BA68" s="32">
        <v>0</v>
      </c>
      <c r="BE68" s="12" t="s">
        <v>555</v>
      </c>
      <c r="BF68" s="49">
        <f t="shared" si="1"/>
        <v>32304116</v>
      </c>
      <c r="BH68" s="63" t="s">
        <v>556</v>
      </c>
      <c r="BI68" s="36" t="s">
        <v>88</v>
      </c>
      <c r="BK68" s="63" t="s">
        <v>556</v>
      </c>
    </row>
    <row r="69" spans="1:63" ht="12.75" customHeight="1">
      <c r="A69" s="29" t="s">
        <v>557</v>
      </c>
      <c r="B69" s="30" t="s">
        <v>66</v>
      </c>
      <c r="C69" s="31" t="s">
        <v>558</v>
      </c>
      <c r="D69" s="32">
        <v>68</v>
      </c>
      <c r="E69" s="12" t="s">
        <v>559</v>
      </c>
      <c r="F69" s="33">
        <v>43873</v>
      </c>
      <c r="G69" s="12" t="s">
        <v>560</v>
      </c>
      <c r="H69" s="32" t="s">
        <v>70</v>
      </c>
      <c r="I69" s="32" t="s">
        <v>71</v>
      </c>
      <c r="J69" s="34" t="s">
        <v>72</v>
      </c>
      <c r="K69" s="12">
        <v>23720</v>
      </c>
      <c r="L69" s="12">
        <v>10020</v>
      </c>
      <c r="N69" s="33">
        <v>43873</v>
      </c>
      <c r="O69" s="36"/>
      <c r="P69" s="37">
        <v>1855778</v>
      </c>
      <c r="Q69" s="62">
        <v>17877328</v>
      </c>
      <c r="S69" s="32" t="s">
        <v>73</v>
      </c>
      <c r="T69" s="32" t="s">
        <v>74</v>
      </c>
      <c r="U69" s="12">
        <v>1072073899</v>
      </c>
      <c r="V69" s="40" t="s">
        <v>72</v>
      </c>
      <c r="W69" s="41" t="s">
        <v>75</v>
      </c>
      <c r="X69" s="41" t="s">
        <v>72</v>
      </c>
      <c r="Y69" s="32" t="str">
        <f t="shared" si="0"/>
        <v>ALVARADO CALDERON YULIETH PAOLA</v>
      </c>
      <c r="Z69" s="32" t="s">
        <v>76</v>
      </c>
      <c r="AA69" s="32" t="s">
        <v>77</v>
      </c>
      <c r="AB69" s="32" t="s">
        <v>78</v>
      </c>
      <c r="AC69" s="33">
        <v>43873</v>
      </c>
      <c r="AD69" s="32" t="s">
        <v>561</v>
      </c>
      <c r="AE69" s="36" t="s">
        <v>80</v>
      </c>
      <c r="AF69" s="32" t="s">
        <v>81</v>
      </c>
      <c r="AG69" s="32" t="s">
        <v>74</v>
      </c>
      <c r="AH69" s="43">
        <v>11387082</v>
      </c>
      <c r="AI69" s="36" t="s">
        <v>82</v>
      </c>
      <c r="AJ69" s="12">
        <v>289</v>
      </c>
      <c r="AK69" s="32" t="s">
        <v>83</v>
      </c>
      <c r="AL69" s="33">
        <v>43873</v>
      </c>
      <c r="AM69" s="33">
        <v>43878</v>
      </c>
      <c r="AN69" s="32" t="s">
        <v>84</v>
      </c>
      <c r="AO69" s="32">
        <v>0</v>
      </c>
      <c r="AP69" s="45">
        <v>0</v>
      </c>
      <c r="AQ69" s="33"/>
      <c r="AR69" s="46">
        <v>0</v>
      </c>
      <c r="AS69" s="33"/>
      <c r="AT69" s="47">
        <v>43873</v>
      </c>
      <c r="AU69" s="47">
        <v>44165</v>
      </c>
      <c r="AV69" s="47"/>
      <c r="AW69" s="32" t="s">
        <v>85</v>
      </c>
      <c r="AX69" s="32"/>
      <c r="AY69" s="32"/>
      <c r="AZ69" s="32" t="s">
        <v>85</v>
      </c>
      <c r="BA69" s="32">
        <v>0</v>
      </c>
      <c r="BE69" s="12" t="s">
        <v>562</v>
      </c>
      <c r="BF69" s="49">
        <f t="shared" si="1"/>
        <v>17877328</v>
      </c>
      <c r="BH69" s="54" t="s">
        <v>563</v>
      </c>
      <c r="BI69" s="36" t="s">
        <v>88</v>
      </c>
      <c r="BK69" s="54" t="s">
        <v>563</v>
      </c>
    </row>
    <row r="70" spans="1:63" ht="12.75" customHeight="1">
      <c r="A70" s="29" t="s">
        <v>564</v>
      </c>
      <c r="B70" s="30" t="s">
        <v>66</v>
      </c>
      <c r="C70" s="31" t="s">
        <v>565</v>
      </c>
      <c r="D70" s="32">
        <v>69</v>
      </c>
      <c r="E70" s="12" t="s">
        <v>566</v>
      </c>
      <c r="F70" s="33">
        <v>43873</v>
      </c>
      <c r="G70" s="12" t="s">
        <v>567</v>
      </c>
      <c r="H70" s="32" t="s">
        <v>70</v>
      </c>
      <c r="I70" s="32" t="s">
        <v>71</v>
      </c>
      <c r="J70" s="34" t="s">
        <v>72</v>
      </c>
      <c r="K70" s="12">
        <v>24620</v>
      </c>
      <c r="L70" s="12">
        <v>10820</v>
      </c>
      <c r="N70" s="33">
        <v>43873</v>
      </c>
      <c r="O70" s="36"/>
      <c r="P70" s="37">
        <v>3565146</v>
      </c>
      <c r="Q70" s="62">
        <v>36483327</v>
      </c>
      <c r="S70" s="32" t="s">
        <v>73</v>
      </c>
      <c r="T70" s="32" t="s">
        <v>74</v>
      </c>
      <c r="U70" s="12">
        <v>1026579363</v>
      </c>
      <c r="V70" s="40" t="s">
        <v>72</v>
      </c>
      <c r="W70" s="41" t="s">
        <v>75</v>
      </c>
      <c r="X70" s="41" t="s">
        <v>72</v>
      </c>
      <c r="Y70" s="32" t="str">
        <f t="shared" si="0"/>
        <v>HERNANDEZ ALDANA ERIKA DAYANA</v>
      </c>
      <c r="Z70" s="32" t="s">
        <v>76</v>
      </c>
      <c r="AA70" s="32" t="s">
        <v>77</v>
      </c>
      <c r="AB70" s="32" t="s">
        <v>78</v>
      </c>
      <c r="AC70" s="33">
        <v>43873</v>
      </c>
      <c r="AD70" s="32" t="s">
        <v>568</v>
      </c>
      <c r="AE70" s="36" t="s">
        <v>80</v>
      </c>
      <c r="AF70" s="32" t="s">
        <v>81</v>
      </c>
      <c r="AG70" s="32" t="s">
        <v>74</v>
      </c>
      <c r="AH70" s="43">
        <v>11387082</v>
      </c>
      <c r="AI70" s="36" t="s">
        <v>82</v>
      </c>
      <c r="AJ70" s="12">
        <v>307</v>
      </c>
      <c r="AK70" s="32" t="s">
        <v>83</v>
      </c>
      <c r="AL70" s="33">
        <v>43873</v>
      </c>
      <c r="AM70" s="33">
        <v>43873</v>
      </c>
      <c r="AN70" s="32" t="s">
        <v>84</v>
      </c>
      <c r="AO70" s="32">
        <v>0</v>
      </c>
      <c r="AP70" s="45">
        <v>0</v>
      </c>
      <c r="AQ70" s="33"/>
      <c r="AR70" s="46">
        <v>0</v>
      </c>
      <c r="AS70" s="33"/>
      <c r="AT70" s="47">
        <v>43873</v>
      </c>
      <c r="AU70" s="47">
        <v>44183</v>
      </c>
      <c r="AV70" s="47"/>
      <c r="AW70" s="32" t="s">
        <v>85</v>
      </c>
      <c r="AX70" s="32"/>
      <c r="AY70" s="32"/>
      <c r="AZ70" s="32" t="s">
        <v>85</v>
      </c>
      <c r="BA70" s="32">
        <v>0</v>
      </c>
      <c r="BE70" s="12" t="s">
        <v>569</v>
      </c>
      <c r="BF70" s="49">
        <f t="shared" si="1"/>
        <v>36483327</v>
      </c>
      <c r="BH70" s="63" t="s">
        <v>570</v>
      </c>
      <c r="BI70" s="36" t="s">
        <v>88</v>
      </c>
      <c r="BK70" s="63" t="s">
        <v>570</v>
      </c>
    </row>
    <row r="71" spans="1:63" ht="12.75" customHeight="1">
      <c r="A71" s="29" t="s">
        <v>571</v>
      </c>
      <c r="B71" s="30" t="s">
        <v>66</v>
      </c>
      <c r="C71" s="31" t="s">
        <v>572</v>
      </c>
      <c r="D71" s="32">
        <v>70</v>
      </c>
      <c r="E71" s="12" t="s">
        <v>573</v>
      </c>
      <c r="F71" s="33">
        <v>43873</v>
      </c>
      <c r="G71" s="12" t="s">
        <v>574</v>
      </c>
      <c r="H71" s="32" t="s">
        <v>70</v>
      </c>
      <c r="I71" s="32" t="s">
        <v>71</v>
      </c>
      <c r="J71" s="34" t="s">
        <v>72</v>
      </c>
      <c r="K71" s="12">
        <v>25920</v>
      </c>
      <c r="L71" s="12">
        <v>10120</v>
      </c>
      <c r="N71" s="33">
        <v>43873</v>
      </c>
      <c r="O71" s="36"/>
      <c r="P71" s="37">
        <v>4823432</v>
      </c>
      <c r="Q71" s="62">
        <v>49359787</v>
      </c>
      <c r="S71" s="32" t="s">
        <v>73</v>
      </c>
      <c r="T71" s="32" t="s">
        <v>74</v>
      </c>
      <c r="U71" s="12">
        <v>1118842781</v>
      </c>
      <c r="V71" s="40" t="s">
        <v>72</v>
      </c>
      <c r="W71" s="41" t="s">
        <v>75</v>
      </c>
      <c r="X71" s="41" t="s">
        <v>72</v>
      </c>
      <c r="Y71" s="32" t="str">
        <f t="shared" si="0"/>
        <v>CABALLERO ARIAS MERILYN ALESSANDRA</v>
      </c>
      <c r="Z71" s="32" t="s">
        <v>76</v>
      </c>
      <c r="AA71" s="32" t="s">
        <v>77</v>
      </c>
      <c r="AB71" s="32" t="s">
        <v>78</v>
      </c>
      <c r="AC71" s="33">
        <v>43873</v>
      </c>
      <c r="AD71" s="32" t="s">
        <v>575</v>
      </c>
      <c r="AE71" s="36" t="s">
        <v>80</v>
      </c>
      <c r="AF71" s="32" t="s">
        <v>81</v>
      </c>
      <c r="AG71" s="32" t="s">
        <v>74</v>
      </c>
      <c r="AH71" s="43">
        <v>11387082</v>
      </c>
      <c r="AI71" s="36" t="s">
        <v>82</v>
      </c>
      <c r="AJ71" s="12">
        <v>307</v>
      </c>
      <c r="AK71" s="32" t="s">
        <v>83</v>
      </c>
      <c r="AL71" s="33">
        <v>43873</v>
      </c>
      <c r="AM71" s="33">
        <v>43873</v>
      </c>
      <c r="AN71" s="32" t="s">
        <v>84</v>
      </c>
      <c r="AO71" s="32">
        <v>0</v>
      </c>
      <c r="AP71" s="45">
        <v>0</v>
      </c>
      <c r="AQ71" s="33"/>
      <c r="AR71" s="46">
        <v>0</v>
      </c>
      <c r="AS71" s="33"/>
      <c r="AT71" s="47">
        <v>43873</v>
      </c>
      <c r="AU71" s="47">
        <v>44183</v>
      </c>
      <c r="AV71" s="47"/>
      <c r="AW71" s="32" t="s">
        <v>85</v>
      </c>
      <c r="AX71" s="32"/>
      <c r="AY71" s="32"/>
      <c r="AZ71" s="32" t="s">
        <v>85</v>
      </c>
      <c r="BA71" s="32">
        <v>0</v>
      </c>
      <c r="BE71" s="12" t="s">
        <v>576</v>
      </c>
      <c r="BF71" s="49">
        <f t="shared" si="1"/>
        <v>49359787</v>
      </c>
      <c r="BH71" s="63" t="s">
        <v>577</v>
      </c>
      <c r="BI71" s="36" t="s">
        <v>88</v>
      </c>
      <c r="BK71" s="63" t="s">
        <v>577</v>
      </c>
    </row>
    <row r="72" spans="1:63" ht="12.75" customHeight="1">
      <c r="A72" s="29" t="s">
        <v>578</v>
      </c>
      <c r="B72" s="30" t="s">
        <v>66</v>
      </c>
      <c r="C72" s="31" t="s">
        <v>579</v>
      </c>
      <c r="D72" s="32">
        <v>71</v>
      </c>
      <c r="E72" s="12" t="s">
        <v>580</v>
      </c>
      <c r="F72" s="33">
        <v>43873</v>
      </c>
      <c r="G72" s="12" t="s">
        <v>581</v>
      </c>
      <c r="H72" s="32" t="s">
        <v>70</v>
      </c>
      <c r="I72" s="32" t="s">
        <v>71</v>
      </c>
      <c r="J72" s="34" t="s">
        <v>72</v>
      </c>
      <c r="K72" s="12">
        <v>25720</v>
      </c>
      <c r="L72" s="12">
        <v>10220</v>
      </c>
      <c r="N72" s="33">
        <v>43873</v>
      </c>
      <c r="O72" s="36"/>
      <c r="P72" s="37">
        <v>2663850</v>
      </c>
      <c r="Q72" s="62">
        <v>25661755</v>
      </c>
      <c r="S72" s="32" t="s">
        <v>73</v>
      </c>
      <c r="T72" s="32" t="s">
        <v>74</v>
      </c>
      <c r="U72" s="12">
        <v>11232498</v>
      </c>
      <c r="V72" s="40" t="s">
        <v>72</v>
      </c>
      <c r="W72" s="41" t="s">
        <v>75</v>
      </c>
      <c r="X72" s="41" t="s">
        <v>72</v>
      </c>
      <c r="Y72" s="32" t="str">
        <f t="shared" si="0"/>
        <v>PARRA ALMECIGA CARLOS GERMAN</v>
      </c>
      <c r="Z72" s="32" t="s">
        <v>76</v>
      </c>
      <c r="AA72" s="32" t="s">
        <v>77</v>
      </c>
      <c r="AB72" s="32" t="s">
        <v>78</v>
      </c>
      <c r="AC72" s="33">
        <v>43873</v>
      </c>
      <c r="AD72" s="32" t="s">
        <v>582</v>
      </c>
      <c r="AE72" s="36" t="s">
        <v>80</v>
      </c>
      <c r="AF72" s="32" t="s">
        <v>81</v>
      </c>
      <c r="AG72" s="32" t="s">
        <v>74</v>
      </c>
      <c r="AH72" s="43">
        <v>11387082</v>
      </c>
      <c r="AI72" s="36" t="s">
        <v>82</v>
      </c>
      <c r="AJ72" s="12">
        <v>289</v>
      </c>
      <c r="AK72" s="32" t="s">
        <v>83</v>
      </c>
      <c r="AL72" s="33">
        <v>43873</v>
      </c>
      <c r="AM72" s="33">
        <v>43873</v>
      </c>
      <c r="AN72" s="32" t="s">
        <v>84</v>
      </c>
      <c r="AO72" s="32">
        <v>0</v>
      </c>
      <c r="AP72" s="45">
        <v>0</v>
      </c>
      <c r="AQ72" s="33"/>
      <c r="AR72" s="46">
        <v>0</v>
      </c>
      <c r="AS72" s="33"/>
      <c r="AT72" s="47">
        <v>43873</v>
      </c>
      <c r="AU72" s="47">
        <v>44165</v>
      </c>
      <c r="AV72" s="47"/>
      <c r="AW72" s="32" t="s">
        <v>85</v>
      </c>
      <c r="AX72" s="32"/>
      <c r="AY72" s="32"/>
      <c r="AZ72" s="32" t="s">
        <v>85</v>
      </c>
      <c r="BA72" s="32">
        <v>0</v>
      </c>
      <c r="BE72" s="12" t="s">
        <v>583</v>
      </c>
      <c r="BF72" s="49">
        <f t="shared" si="1"/>
        <v>25661755</v>
      </c>
      <c r="BH72" s="54" t="s">
        <v>584</v>
      </c>
      <c r="BI72" s="36" t="s">
        <v>88</v>
      </c>
      <c r="BK72" s="54" t="s">
        <v>584</v>
      </c>
    </row>
    <row r="73" spans="1:63" ht="12.75" customHeight="1">
      <c r="A73" s="29" t="s">
        <v>585</v>
      </c>
      <c r="B73" s="30" t="s">
        <v>66</v>
      </c>
      <c r="C73" s="31" t="s">
        <v>586</v>
      </c>
      <c r="D73" s="32">
        <v>72</v>
      </c>
      <c r="E73" s="12" t="s">
        <v>587</v>
      </c>
      <c r="F73" s="33">
        <v>43873</v>
      </c>
      <c r="G73" s="12" t="s">
        <v>588</v>
      </c>
      <c r="H73" s="32" t="s">
        <v>70</v>
      </c>
      <c r="I73" s="32" t="s">
        <v>71</v>
      </c>
      <c r="J73" s="34" t="s">
        <v>72</v>
      </c>
      <c r="K73" s="12">
        <v>26020</v>
      </c>
      <c r="L73" s="12">
        <v>10320</v>
      </c>
      <c r="N73" s="33">
        <v>43873</v>
      </c>
      <c r="O73" s="36"/>
      <c r="P73" s="37">
        <v>3565146</v>
      </c>
      <c r="Q73" s="62">
        <v>36483327</v>
      </c>
      <c r="S73" s="32" t="s">
        <v>73</v>
      </c>
      <c r="T73" s="32" t="s">
        <v>74</v>
      </c>
      <c r="U73" s="12">
        <v>1123532332</v>
      </c>
      <c r="V73" s="40" t="s">
        <v>72</v>
      </c>
      <c r="W73" s="41" t="s">
        <v>75</v>
      </c>
      <c r="X73" s="41" t="s">
        <v>72</v>
      </c>
      <c r="Y73" s="32" t="str">
        <f t="shared" si="0"/>
        <v>OTALORA HERRAN MARIA CAMILA</v>
      </c>
      <c r="Z73" s="32" t="s">
        <v>76</v>
      </c>
      <c r="AA73" s="32" t="s">
        <v>77</v>
      </c>
      <c r="AB73" s="32" t="s">
        <v>78</v>
      </c>
      <c r="AC73" s="33">
        <v>43873</v>
      </c>
      <c r="AD73" s="32" t="s">
        <v>589</v>
      </c>
      <c r="AE73" s="36" t="s">
        <v>80</v>
      </c>
      <c r="AF73" s="32" t="s">
        <v>81</v>
      </c>
      <c r="AG73" s="32" t="s">
        <v>74</v>
      </c>
      <c r="AH73" s="43">
        <v>11387082</v>
      </c>
      <c r="AI73" s="36" t="s">
        <v>82</v>
      </c>
      <c r="AJ73" s="12">
        <v>307</v>
      </c>
      <c r="AK73" s="32" t="s">
        <v>83</v>
      </c>
      <c r="AL73" s="33">
        <v>43873</v>
      </c>
      <c r="AM73" s="33">
        <v>43873</v>
      </c>
      <c r="AN73" s="32" t="s">
        <v>84</v>
      </c>
      <c r="AO73" s="32">
        <v>0</v>
      </c>
      <c r="AP73" s="45">
        <v>0</v>
      </c>
      <c r="AQ73" s="33"/>
      <c r="AR73" s="46">
        <v>0</v>
      </c>
      <c r="AS73" s="33"/>
      <c r="AT73" s="47">
        <v>43873</v>
      </c>
      <c r="AU73" s="47">
        <v>44183</v>
      </c>
      <c r="AV73" s="47"/>
      <c r="AW73" s="32" t="s">
        <v>85</v>
      </c>
      <c r="AX73" s="32"/>
      <c r="AY73" s="32"/>
      <c r="AZ73" s="32" t="s">
        <v>85</v>
      </c>
      <c r="BA73" s="32">
        <v>0</v>
      </c>
      <c r="BE73" s="12" t="s">
        <v>590</v>
      </c>
      <c r="BF73" s="49">
        <f t="shared" si="1"/>
        <v>36483327</v>
      </c>
      <c r="BH73" s="54" t="s">
        <v>591</v>
      </c>
      <c r="BI73" s="36" t="s">
        <v>88</v>
      </c>
      <c r="BK73" s="54" t="s">
        <v>591</v>
      </c>
    </row>
    <row r="74" spans="1:63" ht="12.75" customHeight="1">
      <c r="A74" s="29" t="s">
        <v>592</v>
      </c>
      <c r="B74" s="30" t="s">
        <v>66</v>
      </c>
      <c r="C74" s="31" t="s">
        <v>593</v>
      </c>
      <c r="D74" s="32">
        <v>73</v>
      </c>
      <c r="E74" s="12" t="s">
        <v>594</v>
      </c>
      <c r="F74" s="33">
        <v>43873</v>
      </c>
      <c r="G74" s="12" t="s">
        <v>595</v>
      </c>
      <c r="H74" s="32" t="s">
        <v>70</v>
      </c>
      <c r="I74" s="32" t="s">
        <v>71</v>
      </c>
      <c r="J74" s="34" t="s">
        <v>72</v>
      </c>
      <c r="K74" s="12">
        <v>26220</v>
      </c>
      <c r="L74" s="12">
        <v>10420</v>
      </c>
      <c r="N74" s="33">
        <v>43873</v>
      </c>
      <c r="O74" s="36"/>
      <c r="P74" s="37">
        <v>5971344</v>
      </c>
      <c r="Q74" s="62">
        <v>61106754</v>
      </c>
      <c r="S74" s="32" t="s">
        <v>73</v>
      </c>
      <c r="T74" s="32" t="s">
        <v>74</v>
      </c>
      <c r="U74" s="12">
        <v>86081319</v>
      </c>
      <c r="V74" s="40" t="s">
        <v>72</v>
      </c>
      <c r="W74" s="41" t="s">
        <v>75</v>
      </c>
      <c r="X74" s="41" t="s">
        <v>72</v>
      </c>
      <c r="Y74" s="32" t="str">
        <f t="shared" si="0"/>
        <v>MANCO SILVA DEIBYS GILDARDO</v>
      </c>
      <c r="Z74" s="32" t="s">
        <v>76</v>
      </c>
      <c r="AA74" s="32" t="s">
        <v>77</v>
      </c>
      <c r="AB74" s="32" t="s">
        <v>78</v>
      </c>
      <c r="AC74" s="33">
        <v>43873</v>
      </c>
      <c r="AD74" s="32" t="s">
        <v>596</v>
      </c>
      <c r="AE74" s="36" t="s">
        <v>80</v>
      </c>
      <c r="AF74" s="32" t="s">
        <v>81</v>
      </c>
      <c r="AG74" s="32" t="s">
        <v>74</v>
      </c>
      <c r="AH74" s="43">
        <v>11387082</v>
      </c>
      <c r="AI74" s="36" t="s">
        <v>82</v>
      </c>
      <c r="AJ74" s="12">
        <v>307</v>
      </c>
      <c r="AK74" s="32" t="s">
        <v>83</v>
      </c>
      <c r="AL74" s="33">
        <v>43873</v>
      </c>
      <c r="AM74" s="33">
        <v>43873</v>
      </c>
      <c r="AN74" s="32" t="s">
        <v>84</v>
      </c>
      <c r="AO74" s="32">
        <v>0</v>
      </c>
      <c r="AP74" s="45">
        <v>0</v>
      </c>
      <c r="AQ74" s="33"/>
      <c r="AR74" s="46">
        <v>0</v>
      </c>
      <c r="AS74" s="33"/>
      <c r="AT74" s="47">
        <v>43873</v>
      </c>
      <c r="AU74" s="47">
        <v>44183</v>
      </c>
      <c r="AV74" s="47"/>
      <c r="AW74" s="32" t="s">
        <v>85</v>
      </c>
      <c r="AX74" s="32"/>
      <c r="AY74" s="32"/>
      <c r="AZ74" s="32" t="s">
        <v>85</v>
      </c>
      <c r="BA74" s="32">
        <v>0</v>
      </c>
      <c r="BE74" s="12" t="s">
        <v>597</v>
      </c>
      <c r="BF74" s="49">
        <f t="shared" si="1"/>
        <v>61106754</v>
      </c>
      <c r="BH74" s="54" t="s">
        <v>598</v>
      </c>
      <c r="BI74" s="36" t="s">
        <v>88</v>
      </c>
      <c r="BK74" s="54" t="s">
        <v>598</v>
      </c>
    </row>
    <row r="75" spans="1:63" ht="12.75" customHeight="1">
      <c r="A75" s="29" t="s">
        <v>599</v>
      </c>
      <c r="B75" s="30" t="s">
        <v>66</v>
      </c>
      <c r="C75" s="31" t="s">
        <v>600</v>
      </c>
      <c r="D75" s="32">
        <v>74</v>
      </c>
      <c r="E75" s="12" t="s">
        <v>601</v>
      </c>
      <c r="F75" s="33">
        <v>43873</v>
      </c>
      <c r="G75" s="12" t="s">
        <v>602</v>
      </c>
      <c r="H75" s="32" t="s">
        <v>70</v>
      </c>
      <c r="I75" s="32" t="s">
        <v>71</v>
      </c>
      <c r="J75" s="34" t="s">
        <v>72</v>
      </c>
      <c r="K75" s="12">
        <v>26120</v>
      </c>
      <c r="L75" s="12">
        <v>10520</v>
      </c>
      <c r="N75" s="33">
        <v>43873</v>
      </c>
      <c r="O75" s="36"/>
      <c r="P75" s="37">
        <v>2663850</v>
      </c>
      <c r="Q75" s="62">
        <v>27260065</v>
      </c>
      <c r="S75" s="32" t="s">
        <v>73</v>
      </c>
      <c r="T75" s="32" t="s">
        <v>74</v>
      </c>
      <c r="U75" s="12">
        <v>81753037</v>
      </c>
      <c r="V75" s="40" t="s">
        <v>72</v>
      </c>
      <c r="W75" s="41" t="s">
        <v>75</v>
      </c>
      <c r="X75" s="41" t="s">
        <v>72</v>
      </c>
      <c r="Y75" s="32" t="str">
        <f t="shared" si="0"/>
        <v>PULIDO PULIDO ANGEL RAMIRO</v>
      </c>
      <c r="Z75" s="32" t="s">
        <v>76</v>
      </c>
      <c r="AA75" s="32" t="s">
        <v>77</v>
      </c>
      <c r="AB75" s="32" t="s">
        <v>78</v>
      </c>
      <c r="AC75" s="33">
        <v>43873</v>
      </c>
      <c r="AD75" s="32" t="s">
        <v>603</v>
      </c>
      <c r="AE75" s="36" t="s">
        <v>80</v>
      </c>
      <c r="AF75" s="32" t="s">
        <v>81</v>
      </c>
      <c r="AG75" s="32" t="s">
        <v>74</v>
      </c>
      <c r="AH75" s="43">
        <v>11387082</v>
      </c>
      <c r="AI75" s="36" t="s">
        <v>82</v>
      </c>
      <c r="AJ75" s="12">
        <v>307</v>
      </c>
      <c r="AK75" s="32" t="s">
        <v>83</v>
      </c>
      <c r="AL75" s="33">
        <v>43873</v>
      </c>
      <c r="AM75" s="33">
        <v>43873</v>
      </c>
      <c r="AN75" s="32" t="s">
        <v>84</v>
      </c>
      <c r="AO75" s="32">
        <v>0</v>
      </c>
      <c r="AP75" s="45">
        <v>0</v>
      </c>
      <c r="AQ75" s="33"/>
      <c r="AR75" s="46">
        <v>0</v>
      </c>
      <c r="AS75" s="33"/>
      <c r="AT75" s="47">
        <v>43873</v>
      </c>
      <c r="AU75" s="47">
        <v>44183</v>
      </c>
      <c r="AV75" s="47"/>
      <c r="AW75" s="32" t="s">
        <v>85</v>
      </c>
      <c r="AX75" s="32"/>
      <c r="AY75" s="32"/>
      <c r="AZ75" s="32" t="s">
        <v>85</v>
      </c>
      <c r="BA75" s="32">
        <v>0</v>
      </c>
      <c r="BE75" s="12" t="s">
        <v>604</v>
      </c>
      <c r="BF75" s="49">
        <f t="shared" si="1"/>
        <v>27260065</v>
      </c>
      <c r="BH75" s="54" t="s">
        <v>605</v>
      </c>
      <c r="BI75" s="36" t="s">
        <v>88</v>
      </c>
      <c r="BK75" s="54" t="s">
        <v>605</v>
      </c>
    </row>
    <row r="76" spans="1:63" ht="15" customHeight="1">
      <c r="A76" s="29" t="s">
        <v>606</v>
      </c>
      <c r="B76" s="30" t="s">
        <v>66</v>
      </c>
      <c r="C76" s="31" t="s">
        <v>607</v>
      </c>
      <c r="D76" s="32">
        <v>75</v>
      </c>
      <c r="E76" s="12" t="s">
        <v>608</v>
      </c>
      <c r="F76" s="33">
        <v>43873</v>
      </c>
      <c r="G76" s="12" t="s">
        <v>609</v>
      </c>
      <c r="H76" s="32" t="s">
        <v>70</v>
      </c>
      <c r="I76" s="32" t="s">
        <v>71</v>
      </c>
      <c r="J76" s="34" t="s">
        <v>72</v>
      </c>
      <c r="K76" s="12">
        <v>26320</v>
      </c>
      <c r="L76" s="12">
        <v>10920</v>
      </c>
      <c r="N76" s="33">
        <v>43873</v>
      </c>
      <c r="O76" s="36"/>
      <c r="P76" s="37">
        <v>1337498</v>
      </c>
      <c r="Q76" s="62">
        <v>12884564</v>
      </c>
      <c r="S76" s="32" t="s">
        <v>73</v>
      </c>
      <c r="T76" s="32" t="s">
        <v>74</v>
      </c>
      <c r="U76" s="12">
        <v>1121825144</v>
      </c>
      <c r="V76" s="40" t="s">
        <v>72</v>
      </c>
      <c r="W76" s="41" t="s">
        <v>75</v>
      </c>
      <c r="X76" s="41" t="s">
        <v>72</v>
      </c>
      <c r="Y76" s="32" t="str">
        <f t="shared" si="0"/>
        <v>RAMOS GUATIVA JOSUE ISNARDO</v>
      </c>
      <c r="Z76" s="32" t="s">
        <v>76</v>
      </c>
      <c r="AA76" s="32" t="s">
        <v>77</v>
      </c>
      <c r="AB76" s="32" t="s">
        <v>78</v>
      </c>
      <c r="AC76" s="33">
        <v>43873</v>
      </c>
      <c r="AD76" s="32" t="s">
        <v>610</v>
      </c>
      <c r="AE76" s="36" t="s">
        <v>80</v>
      </c>
      <c r="AF76" s="32" t="s">
        <v>81</v>
      </c>
      <c r="AG76" s="32" t="s">
        <v>74</v>
      </c>
      <c r="AH76" s="43">
        <v>11387082</v>
      </c>
      <c r="AI76" s="36" t="s">
        <v>82</v>
      </c>
      <c r="AJ76" s="12">
        <v>289</v>
      </c>
      <c r="AK76" s="32" t="s">
        <v>83</v>
      </c>
      <c r="AL76" s="33">
        <v>43873</v>
      </c>
      <c r="AM76" s="33">
        <v>43873</v>
      </c>
      <c r="AN76" s="32" t="s">
        <v>84</v>
      </c>
      <c r="AO76" s="32">
        <v>0</v>
      </c>
      <c r="AP76" s="45">
        <v>0</v>
      </c>
      <c r="AQ76" s="33"/>
      <c r="AR76" s="46">
        <v>0</v>
      </c>
      <c r="AS76" s="33"/>
      <c r="AT76" s="47">
        <v>43873</v>
      </c>
      <c r="AU76" s="47">
        <v>44165</v>
      </c>
      <c r="AV76" s="47"/>
      <c r="AW76" s="32" t="s">
        <v>85</v>
      </c>
      <c r="AX76" s="32"/>
      <c r="AY76" s="32"/>
      <c r="AZ76" s="32" t="s">
        <v>85</v>
      </c>
      <c r="BA76" s="32">
        <v>0</v>
      </c>
      <c r="BE76" s="12" t="s">
        <v>611</v>
      </c>
      <c r="BF76" s="49">
        <f t="shared" si="1"/>
        <v>12884564</v>
      </c>
      <c r="BH76" s="59" t="s">
        <v>612</v>
      </c>
      <c r="BI76" s="36" t="s">
        <v>88</v>
      </c>
      <c r="BK76" s="59" t="s">
        <v>612</v>
      </c>
    </row>
    <row r="77" spans="1:63" ht="12.75" customHeight="1">
      <c r="A77" s="29" t="s">
        <v>613</v>
      </c>
      <c r="B77" s="30" t="s">
        <v>66</v>
      </c>
      <c r="C77" s="31" t="s">
        <v>614</v>
      </c>
      <c r="D77" s="32">
        <v>76</v>
      </c>
      <c r="E77" s="12" t="s">
        <v>615</v>
      </c>
      <c r="F77" s="33">
        <v>43873</v>
      </c>
      <c r="G77" s="12" t="s">
        <v>616</v>
      </c>
      <c r="H77" s="32" t="s">
        <v>70</v>
      </c>
      <c r="I77" s="32" t="s">
        <v>71</v>
      </c>
      <c r="J77" s="34" t="s">
        <v>72</v>
      </c>
      <c r="K77" s="12">
        <v>23620</v>
      </c>
      <c r="L77" s="12">
        <v>10720</v>
      </c>
      <c r="N77" s="33">
        <v>43873</v>
      </c>
      <c r="O77" s="36"/>
      <c r="P77" s="37">
        <v>1508029</v>
      </c>
      <c r="Q77" s="62">
        <v>15432163</v>
      </c>
      <c r="S77" s="32" t="s">
        <v>73</v>
      </c>
      <c r="T77" s="32" t="s">
        <v>74</v>
      </c>
      <c r="U77" s="12">
        <v>11382583</v>
      </c>
      <c r="V77" s="40" t="s">
        <v>72</v>
      </c>
      <c r="W77" s="41" t="s">
        <v>75</v>
      </c>
      <c r="X77" s="41" t="s">
        <v>72</v>
      </c>
      <c r="Y77" s="32" t="str">
        <f t="shared" si="0"/>
        <v>ALFONSO PEREZ HERNAN</v>
      </c>
      <c r="Z77" s="32" t="s">
        <v>76</v>
      </c>
      <c r="AA77" s="32" t="s">
        <v>77</v>
      </c>
      <c r="AB77" s="32" t="s">
        <v>78</v>
      </c>
      <c r="AC77" s="33">
        <v>43873</v>
      </c>
      <c r="AD77" s="32" t="s">
        <v>617</v>
      </c>
      <c r="AE77" s="36" t="s">
        <v>80</v>
      </c>
      <c r="AF77" s="32" t="s">
        <v>81</v>
      </c>
      <c r="AG77" s="32" t="s">
        <v>74</v>
      </c>
      <c r="AH77" s="43">
        <v>11387082</v>
      </c>
      <c r="AI77" s="36" t="s">
        <v>82</v>
      </c>
      <c r="AJ77" s="12">
        <v>307</v>
      </c>
      <c r="AK77" s="32" t="s">
        <v>83</v>
      </c>
      <c r="AL77" s="33">
        <v>43873</v>
      </c>
      <c r="AM77" s="33">
        <v>43873</v>
      </c>
      <c r="AN77" s="32" t="s">
        <v>84</v>
      </c>
      <c r="AO77" s="32">
        <v>0</v>
      </c>
      <c r="AP77" s="45">
        <v>0</v>
      </c>
      <c r="AQ77" s="33"/>
      <c r="AR77" s="46">
        <v>0</v>
      </c>
      <c r="AS77" s="33"/>
      <c r="AT77" s="47">
        <v>43873</v>
      </c>
      <c r="AU77" s="47">
        <v>44183</v>
      </c>
      <c r="AV77" s="47"/>
      <c r="AW77" s="32" t="s">
        <v>85</v>
      </c>
      <c r="AX77" s="32"/>
      <c r="AY77" s="32"/>
      <c r="AZ77" s="32" t="s">
        <v>85</v>
      </c>
      <c r="BA77" s="32">
        <v>0</v>
      </c>
      <c r="BE77" s="12" t="s">
        <v>618</v>
      </c>
      <c r="BF77" s="49">
        <f t="shared" si="1"/>
        <v>15432163</v>
      </c>
      <c r="BH77" s="54" t="s">
        <v>619</v>
      </c>
      <c r="BI77" s="36" t="s">
        <v>88</v>
      </c>
      <c r="BK77" s="54" t="s">
        <v>619</v>
      </c>
    </row>
    <row r="78" spans="1:63" ht="12.75" customHeight="1">
      <c r="A78" s="29" t="s">
        <v>620</v>
      </c>
      <c r="B78" s="30" t="s">
        <v>66</v>
      </c>
      <c r="C78" s="31" t="s">
        <v>621</v>
      </c>
      <c r="D78" s="32">
        <v>77</v>
      </c>
      <c r="E78" s="12" t="s">
        <v>622</v>
      </c>
      <c r="F78" s="33">
        <v>43874</v>
      </c>
      <c r="G78" s="12" t="s">
        <v>623</v>
      </c>
      <c r="H78" s="32" t="s">
        <v>70</v>
      </c>
      <c r="I78" s="32" t="s">
        <v>71</v>
      </c>
      <c r="J78" s="34" t="s">
        <v>72</v>
      </c>
      <c r="K78" s="12">
        <v>25620</v>
      </c>
      <c r="L78" s="12">
        <v>11320</v>
      </c>
      <c r="N78" s="33">
        <v>43874</v>
      </c>
      <c r="O78" s="36"/>
      <c r="P78" s="37">
        <v>3156754</v>
      </c>
      <c r="Q78" s="62">
        <v>32198891</v>
      </c>
      <c r="S78" s="32" t="s">
        <v>73</v>
      </c>
      <c r="T78" s="32" t="s">
        <v>74</v>
      </c>
      <c r="U78" s="12">
        <v>1019086442</v>
      </c>
      <c r="V78" s="40" t="s">
        <v>72</v>
      </c>
      <c r="W78" s="41" t="s">
        <v>75</v>
      </c>
      <c r="X78" s="41" t="s">
        <v>72</v>
      </c>
      <c r="Y78" s="32" t="str">
        <f t="shared" si="0"/>
        <v>MARIN MORA ANDREA LISETH</v>
      </c>
      <c r="Z78" s="32" t="s">
        <v>76</v>
      </c>
      <c r="AA78" s="32" t="s">
        <v>77</v>
      </c>
      <c r="AB78" s="32" t="s">
        <v>78</v>
      </c>
      <c r="AC78" s="33">
        <v>43874</v>
      </c>
      <c r="AD78" s="32" t="s">
        <v>624</v>
      </c>
      <c r="AE78" s="36" t="s">
        <v>80</v>
      </c>
      <c r="AF78" s="32" t="s">
        <v>81</v>
      </c>
      <c r="AG78" s="32" t="s">
        <v>74</v>
      </c>
      <c r="AH78" s="43">
        <v>11387082</v>
      </c>
      <c r="AI78" s="36" t="s">
        <v>82</v>
      </c>
      <c r="AJ78" s="12">
        <v>306</v>
      </c>
      <c r="AK78" s="32" t="s">
        <v>83</v>
      </c>
      <c r="AL78" s="33">
        <v>43874</v>
      </c>
      <c r="AM78" s="33">
        <v>43874</v>
      </c>
      <c r="AN78" s="32" t="s">
        <v>84</v>
      </c>
      <c r="AO78" s="32">
        <v>0</v>
      </c>
      <c r="AP78" s="45">
        <v>0</v>
      </c>
      <c r="AQ78" s="33"/>
      <c r="AR78" s="46">
        <v>0</v>
      </c>
      <c r="AS78" s="33"/>
      <c r="AT78" s="47">
        <v>43874</v>
      </c>
      <c r="AU78" s="47">
        <v>44183</v>
      </c>
      <c r="AV78" s="47"/>
      <c r="AW78" s="32" t="s">
        <v>85</v>
      </c>
      <c r="AX78" s="32"/>
      <c r="AY78" s="32"/>
      <c r="AZ78" s="32" t="s">
        <v>85</v>
      </c>
      <c r="BA78" s="32">
        <v>0</v>
      </c>
      <c r="BE78" s="12" t="s">
        <v>625</v>
      </c>
      <c r="BF78" s="49">
        <f t="shared" si="1"/>
        <v>32198891</v>
      </c>
      <c r="BH78" s="54" t="s">
        <v>626</v>
      </c>
      <c r="BI78" s="36" t="s">
        <v>88</v>
      </c>
      <c r="BK78" s="54" t="s">
        <v>626</v>
      </c>
    </row>
    <row r="79" spans="1:63" ht="12.75" customHeight="1">
      <c r="A79" s="29" t="s">
        <v>627</v>
      </c>
      <c r="B79" s="30" t="s">
        <v>66</v>
      </c>
      <c r="C79" s="31" t="s">
        <v>628</v>
      </c>
      <c r="D79" s="32">
        <v>78</v>
      </c>
      <c r="E79" s="12" t="s">
        <v>629</v>
      </c>
      <c r="F79" s="33">
        <v>43874</v>
      </c>
      <c r="G79" s="12" t="s">
        <v>630</v>
      </c>
      <c r="H79" s="32" t="s">
        <v>70</v>
      </c>
      <c r="I79" s="32" t="s">
        <v>71</v>
      </c>
      <c r="J79" s="34" t="s">
        <v>72</v>
      </c>
      <c r="K79" s="12">
        <v>25820</v>
      </c>
      <c r="L79" s="12">
        <v>11420</v>
      </c>
      <c r="N79" s="33">
        <v>43874</v>
      </c>
      <c r="O79" s="36"/>
      <c r="P79" s="37">
        <v>5397388</v>
      </c>
      <c r="Q79" s="62">
        <v>16192164</v>
      </c>
      <c r="S79" s="32" t="s">
        <v>73</v>
      </c>
      <c r="T79" s="32" t="s">
        <v>74</v>
      </c>
      <c r="U79" s="12">
        <v>79567898</v>
      </c>
      <c r="V79" s="40" t="s">
        <v>72</v>
      </c>
      <c r="W79" s="41" t="s">
        <v>75</v>
      </c>
      <c r="X79" s="41" t="s">
        <v>72</v>
      </c>
      <c r="Y79" s="32" t="str">
        <f t="shared" si="0"/>
        <v>TAPIA MUÑOZ GERMAN DARIO</v>
      </c>
      <c r="Z79" s="32" t="s">
        <v>76</v>
      </c>
      <c r="AA79" s="32" t="s">
        <v>77</v>
      </c>
      <c r="AB79" s="32" t="s">
        <v>78</v>
      </c>
      <c r="AC79" s="33">
        <v>43874</v>
      </c>
      <c r="AD79" s="32" t="s">
        <v>631</v>
      </c>
      <c r="AE79" s="36" t="s">
        <v>80</v>
      </c>
      <c r="AF79" s="32" t="s">
        <v>81</v>
      </c>
      <c r="AG79" s="32" t="s">
        <v>74</v>
      </c>
      <c r="AH79" s="43">
        <v>11387082</v>
      </c>
      <c r="AI79" s="36" t="s">
        <v>82</v>
      </c>
      <c r="AJ79" s="12">
        <v>90</v>
      </c>
      <c r="AK79" s="32" t="s">
        <v>83</v>
      </c>
      <c r="AL79" s="33">
        <v>43874</v>
      </c>
      <c r="AM79" s="33">
        <v>43963</v>
      </c>
      <c r="AN79" s="32" t="s">
        <v>84</v>
      </c>
      <c r="AO79" s="32">
        <v>0</v>
      </c>
      <c r="AP79" s="45">
        <v>0</v>
      </c>
      <c r="AQ79" s="33"/>
      <c r="AR79" s="46">
        <v>0</v>
      </c>
      <c r="AS79" s="33"/>
      <c r="AT79" s="47">
        <v>43874</v>
      </c>
      <c r="AU79" s="47">
        <v>43963</v>
      </c>
      <c r="AV79" s="47"/>
      <c r="AW79" s="32" t="s">
        <v>85</v>
      </c>
      <c r="AX79" s="32"/>
      <c r="AY79" s="32"/>
      <c r="AZ79" s="32" t="s">
        <v>85</v>
      </c>
      <c r="BA79" s="32">
        <v>0</v>
      </c>
      <c r="BE79" s="12" t="s">
        <v>632</v>
      </c>
      <c r="BF79" s="49">
        <f t="shared" si="1"/>
        <v>16192164</v>
      </c>
      <c r="BH79" s="54" t="s">
        <v>633</v>
      </c>
      <c r="BI79" s="36" t="s">
        <v>88</v>
      </c>
      <c r="BK79" s="54" t="s">
        <v>633</v>
      </c>
    </row>
    <row r="80" spans="1:63" ht="12.75" customHeight="1">
      <c r="A80" s="29" t="s">
        <v>634</v>
      </c>
      <c r="B80" s="30" t="s">
        <v>66</v>
      </c>
      <c r="C80" s="31" t="s">
        <v>635</v>
      </c>
      <c r="D80" s="32">
        <v>79</v>
      </c>
      <c r="E80" s="12" t="s">
        <v>636</v>
      </c>
      <c r="F80" s="33">
        <v>43874</v>
      </c>
      <c r="G80" s="12" t="s">
        <v>637</v>
      </c>
      <c r="H80" s="32" t="s">
        <v>70</v>
      </c>
      <c r="I80" s="32" t="s">
        <v>71</v>
      </c>
      <c r="J80" s="34" t="s">
        <v>72</v>
      </c>
      <c r="K80" s="12">
        <v>26520</v>
      </c>
      <c r="L80" s="12">
        <v>11520</v>
      </c>
      <c r="N80" s="33">
        <v>43874</v>
      </c>
      <c r="O80" s="36"/>
      <c r="P80" s="37">
        <v>2663850</v>
      </c>
      <c r="Q80" s="62">
        <v>23974650</v>
      </c>
      <c r="S80" s="32" t="s">
        <v>73</v>
      </c>
      <c r="T80" s="32" t="s">
        <v>74</v>
      </c>
      <c r="U80" s="12">
        <v>1120376670</v>
      </c>
      <c r="V80" s="40" t="s">
        <v>72</v>
      </c>
      <c r="W80" s="41" t="s">
        <v>75</v>
      </c>
      <c r="X80" s="41" t="s">
        <v>72</v>
      </c>
      <c r="Y80" s="32" t="str">
        <f t="shared" si="0"/>
        <v>MANCERA RAMIREZ DANIEL</v>
      </c>
      <c r="Z80" s="32" t="s">
        <v>76</v>
      </c>
      <c r="AA80" s="32" t="s">
        <v>77</v>
      </c>
      <c r="AB80" s="32" t="s">
        <v>78</v>
      </c>
      <c r="AC80" s="33">
        <v>43874</v>
      </c>
      <c r="AD80" s="32" t="s">
        <v>638</v>
      </c>
      <c r="AE80" s="36" t="s">
        <v>80</v>
      </c>
      <c r="AF80" s="32" t="s">
        <v>81</v>
      </c>
      <c r="AG80" s="32" t="s">
        <v>74</v>
      </c>
      <c r="AH80" s="43">
        <v>11387082</v>
      </c>
      <c r="AI80" s="36" t="s">
        <v>82</v>
      </c>
      <c r="AJ80" s="12">
        <v>270</v>
      </c>
      <c r="AK80" s="32" t="s">
        <v>83</v>
      </c>
      <c r="AL80" s="33">
        <v>43874</v>
      </c>
      <c r="AM80" s="33">
        <v>43874</v>
      </c>
      <c r="AN80" s="32" t="s">
        <v>84</v>
      </c>
      <c r="AO80" s="32">
        <v>0</v>
      </c>
      <c r="AP80" s="45">
        <v>0</v>
      </c>
      <c r="AQ80" s="33"/>
      <c r="AR80" s="46">
        <v>0</v>
      </c>
      <c r="AS80" s="33"/>
      <c r="AT80" s="47">
        <v>43874</v>
      </c>
      <c r="AU80" s="47">
        <v>44147</v>
      </c>
      <c r="AV80" s="47"/>
      <c r="AW80" s="32" t="s">
        <v>85</v>
      </c>
      <c r="AX80" s="32"/>
      <c r="AY80" s="32"/>
      <c r="AZ80" s="32" t="s">
        <v>85</v>
      </c>
      <c r="BA80" s="32">
        <v>0</v>
      </c>
      <c r="BE80" s="12" t="s">
        <v>639</v>
      </c>
      <c r="BF80" s="49">
        <f t="shared" si="1"/>
        <v>23974650</v>
      </c>
      <c r="BH80" s="54" t="s">
        <v>640</v>
      </c>
      <c r="BI80" s="36" t="s">
        <v>88</v>
      </c>
      <c r="BK80" s="54" t="s">
        <v>640</v>
      </c>
    </row>
    <row r="81" spans="1:63" ht="12.75" customHeight="1">
      <c r="A81" s="29" t="s">
        <v>641</v>
      </c>
      <c r="B81" s="30" t="s">
        <v>66</v>
      </c>
      <c r="C81" s="31" t="s">
        <v>642</v>
      </c>
      <c r="D81" s="32">
        <v>80</v>
      </c>
      <c r="E81" s="12" t="s">
        <v>643</v>
      </c>
      <c r="F81" s="33">
        <v>43874</v>
      </c>
      <c r="G81" s="12" t="s">
        <v>644</v>
      </c>
      <c r="H81" s="32" t="s">
        <v>70</v>
      </c>
      <c r="I81" s="32" t="s">
        <v>71</v>
      </c>
      <c r="J81" s="34" t="s">
        <v>72</v>
      </c>
      <c r="K81" s="12">
        <v>26720</v>
      </c>
      <c r="L81" s="12">
        <v>11620</v>
      </c>
      <c r="N81" s="33">
        <v>43874</v>
      </c>
      <c r="O81" s="36"/>
      <c r="P81" s="37">
        <v>1508029</v>
      </c>
      <c r="Q81" s="62">
        <v>14477078</v>
      </c>
      <c r="S81" s="32" t="s">
        <v>73</v>
      </c>
      <c r="T81" s="32" t="s">
        <v>74</v>
      </c>
      <c r="U81" s="12">
        <v>86076318</v>
      </c>
      <c r="V81" s="40" t="s">
        <v>72</v>
      </c>
      <c r="W81" s="41" t="s">
        <v>75</v>
      </c>
      <c r="X81" s="41" t="s">
        <v>72</v>
      </c>
      <c r="Y81" s="32" t="str">
        <f t="shared" si="0"/>
        <v>BELTRAN URREGO JAVIER ANTONIO</v>
      </c>
      <c r="Z81" s="32" t="s">
        <v>76</v>
      </c>
      <c r="AA81" s="32" t="s">
        <v>77</v>
      </c>
      <c r="AB81" s="32" t="s">
        <v>78</v>
      </c>
      <c r="AC81" s="33">
        <v>43874</v>
      </c>
      <c r="AD81" s="32" t="s">
        <v>645</v>
      </c>
      <c r="AE81" s="36" t="s">
        <v>80</v>
      </c>
      <c r="AF81" s="32" t="s">
        <v>81</v>
      </c>
      <c r="AG81" s="32" t="s">
        <v>74</v>
      </c>
      <c r="AH81" s="43">
        <v>11387082</v>
      </c>
      <c r="AI81" s="36" t="s">
        <v>82</v>
      </c>
      <c r="AJ81" s="12">
        <v>288</v>
      </c>
      <c r="AK81" s="32" t="s">
        <v>83</v>
      </c>
      <c r="AL81" s="33">
        <v>43874</v>
      </c>
      <c r="AM81" s="33">
        <v>43874</v>
      </c>
      <c r="AN81" s="32" t="s">
        <v>84</v>
      </c>
      <c r="AO81" s="32">
        <v>0</v>
      </c>
      <c r="AP81" s="45">
        <v>0</v>
      </c>
      <c r="AQ81" s="33"/>
      <c r="AR81" s="46">
        <v>0</v>
      </c>
      <c r="AS81" s="33"/>
      <c r="AT81" s="47">
        <v>43874</v>
      </c>
      <c r="AU81" s="47">
        <v>44165</v>
      </c>
      <c r="AV81" s="47"/>
      <c r="AW81" s="32" t="s">
        <v>85</v>
      </c>
      <c r="AX81" s="32"/>
      <c r="AY81" s="32"/>
      <c r="AZ81" s="32" t="s">
        <v>85</v>
      </c>
      <c r="BA81" s="32">
        <v>0</v>
      </c>
      <c r="BE81" s="12" t="s">
        <v>646</v>
      </c>
      <c r="BF81" s="49">
        <f t="shared" si="1"/>
        <v>14477078</v>
      </c>
      <c r="BH81" s="54" t="s">
        <v>647</v>
      </c>
      <c r="BI81" s="36" t="s">
        <v>88</v>
      </c>
      <c r="BK81" s="54" t="s">
        <v>647</v>
      </c>
    </row>
    <row r="82" spans="1:63" ht="12.75" customHeight="1">
      <c r="A82" s="29" t="s">
        <v>648</v>
      </c>
      <c r="B82" s="30" t="s">
        <v>66</v>
      </c>
      <c r="C82" s="31" t="s">
        <v>649</v>
      </c>
      <c r="D82" s="32">
        <v>81</v>
      </c>
      <c r="E82" s="12" t="s">
        <v>650</v>
      </c>
      <c r="F82" s="33">
        <v>43874</v>
      </c>
      <c r="G82" s="12" t="s">
        <v>651</v>
      </c>
      <c r="H82" s="32" t="s">
        <v>70</v>
      </c>
      <c r="I82" s="32" t="s">
        <v>71</v>
      </c>
      <c r="J82" s="34" t="s">
        <v>72</v>
      </c>
      <c r="K82" s="12">
        <v>26420</v>
      </c>
      <c r="L82" s="12">
        <v>11720</v>
      </c>
      <c r="N82" s="33">
        <v>43874</v>
      </c>
      <c r="O82" s="36"/>
      <c r="P82" s="37">
        <v>3156754</v>
      </c>
      <c r="Q82" s="62">
        <v>32198891</v>
      </c>
      <c r="S82" s="32" t="s">
        <v>73</v>
      </c>
      <c r="T82" s="32" t="s">
        <v>74</v>
      </c>
      <c r="U82" s="12">
        <v>1010228318</v>
      </c>
      <c r="V82" s="40" t="s">
        <v>72</v>
      </c>
      <c r="W82" s="41" t="s">
        <v>75</v>
      </c>
      <c r="X82" s="41" t="s">
        <v>72</v>
      </c>
      <c r="Y82" s="32" t="str">
        <f t="shared" si="0"/>
        <v>ARBOLEDA OVALLE CARLOS FELIPE</v>
      </c>
      <c r="Z82" s="32" t="s">
        <v>76</v>
      </c>
      <c r="AA82" s="32" t="s">
        <v>77</v>
      </c>
      <c r="AB82" s="32" t="s">
        <v>78</v>
      </c>
      <c r="AC82" s="33">
        <v>43874</v>
      </c>
      <c r="AD82" s="32" t="s">
        <v>652</v>
      </c>
      <c r="AE82" s="36" t="s">
        <v>80</v>
      </c>
      <c r="AF82" s="32" t="s">
        <v>81</v>
      </c>
      <c r="AG82" s="32" t="s">
        <v>74</v>
      </c>
      <c r="AH82" s="43">
        <v>11387082</v>
      </c>
      <c r="AI82" s="36" t="s">
        <v>82</v>
      </c>
      <c r="AJ82" s="12">
        <v>306</v>
      </c>
      <c r="AK82" s="32" t="s">
        <v>83</v>
      </c>
      <c r="AL82" s="33">
        <v>43874</v>
      </c>
      <c r="AM82" s="33">
        <v>43874</v>
      </c>
      <c r="AN82" s="32" t="s">
        <v>84</v>
      </c>
      <c r="AO82" s="32">
        <v>0</v>
      </c>
      <c r="AP82" s="45">
        <v>0</v>
      </c>
      <c r="AQ82" s="33"/>
      <c r="AR82" s="46">
        <v>0</v>
      </c>
      <c r="AS82" s="33"/>
      <c r="AT82" s="47">
        <v>43874</v>
      </c>
      <c r="AU82" s="47">
        <v>44183</v>
      </c>
      <c r="AV82" s="47"/>
      <c r="AW82" s="32" t="s">
        <v>85</v>
      </c>
      <c r="AX82" s="32"/>
      <c r="AY82" s="32"/>
      <c r="AZ82" s="32" t="s">
        <v>85</v>
      </c>
      <c r="BA82" s="32">
        <v>0</v>
      </c>
      <c r="BE82" s="12" t="s">
        <v>653</v>
      </c>
      <c r="BF82" s="49">
        <f t="shared" si="1"/>
        <v>32198891</v>
      </c>
      <c r="BH82" s="54" t="s">
        <v>654</v>
      </c>
      <c r="BI82" s="36" t="s">
        <v>88</v>
      </c>
      <c r="BK82" s="54" t="s">
        <v>654</v>
      </c>
    </row>
    <row r="83" spans="1:63" ht="12.75" customHeight="1">
      <c r="A83" s="29" t="s">
        <v>655</v>
      </c>
      <c r="B83" s="30" t="s">
        <v>66</v>
      </c>
      <c r="C83" s="31" t="s">
        <v>656</v>
      </c>
      <c r="D83" s="32">
        <v>82</v>
      </c>
      <c r="E83" s="12" t="s">
        <v>657</v>
      </c>
      <c r="F83" s="33">
        <v>43874</v>
      </c>
      <c r="G83" s="12" t="s">
        <v>658</v>
      </c>
      <c r="H83" s="32" t="s">
        <v>70</v>
      </c>
      <c r="I83" s="32" t="s">
        <v>71</v>
      </c>
      <c r="J83" s="34" t="s">
        <v>72</v>
      </c>
      <c r="K83" s="12">
        <v>23820</v>
      </c>
      <c r="L83" s="12">
        <v>11820</v>
      </c>
      <c r="N83" s="33">
        <v>43874</v>
      </c>
      <c r="O83" s="36"/>
      <c r="P83" s="37">
        <v>1508029</v>
      </c>
      <c r="Q83" s="62">
        <v>15381896</v>
      </c>
      <c r="S83" s="32" t="s">
        <v>73</v>
      </c>
      <c r="T83" s="32" t="s">
        <v>74</v>
      </c>
      <c r="U83" s="12">
        <v>80822116</v>
      </c>
      <c r="V83" s="40" t="s">
        <v>72</v>
      </c>
      <c r="W83" s="41" t="s">
        <v>75</v>
      </c>
      <c r="X83" s="41" t="s">
        <v>72</v>
      </c>
      <c r="Y83" s="32" t="str">
        <f t="shared" si="0"/>
        <v>VELASCO PEÑA CESAR ALEJANDRO</v>
      </c>
      <c r="Z83" s="32" t="s">
        <v>76</v>
      </c>
      <c r="AA83" s="32" t="s">
        <v>77</v>
      </c>
      <c r="AB83" s="32" t="s">
        <v>78</v>
      </c>
      <c r="AC83" s="33">
        <v>43874</v>
      </c>
      <c r="AD83" s="32" t="s">
        <v>659</v>
      </c>
      <c r="AE83" s="36" t="s">
        <v>80</v>
      </c>
      <c r="AF83" s="32" t="s">
        <v>81</v>
      </c>
      <c r="AG83" s="32" t="s">
        <v>74</v>
      </c>
      <c r="AH83" s="43">
        <v>11387082</v>
      </c>
      <c r="AI83" s="36" t="s">
        <v>82</v>
      </c>
      <c r="AJ83" s="12">
        <v>306</v>
      </c>
      <c r="AK83" s="32" t="s">
        <v>83</v>
      </c>
      <c r="AL83" s="33">
        <v>43874</v>
      </c>
      <c r="AM83" s="33">
        <v>43874</v>
      </c>
      <c r="AN83" s="32" t="s">
        <v>84</v>
      </c>
      <c r="AO83" s="32">
        <v>0</v>
      </c>
      <c r="AP83" s="45">
        <v>0</v>
      </c>
      <c r="AQ83" s="33"/>
      <c r="AR83" s="46">
        <v>0</v>
      </c>
      <c r="AS83" s="33"/>
      <c r="AT83" s="47">
        <v>43874</v>
      </c>
      <c r="AU83" s="47">
        <v>44183</v>
      </c>
      <c r="AV83" s="47"/>
      <c r="AW83" s="32" t="s">
        <v>85</v>
      </c>
      <c r="AX83" s="32"/>
      <c r="AY83" s="32"/>
      <c r="AZ83" s="32" t="s">
        <v>85</v>
      </c>
      <c r="BA83" s="32">
        <v>0</v>
      </c>
      <c r="BE83" s="12" t="s">
        <v>660</v>
      </c>
      <c r="BF83" s="49">
        <f t="shared" si="1"/>
        <v>15381896</v>
      </c>
      <c r="BH83" s="54" t="s">
        <v>661</v>
      </c>
      <c r="BI83" s="36" t="s">
        <v>88</v>
      </c>
      <c r="BK83" s="54" t="s">
        <v>661</v>
      </c>
    </row>
    <row r="84" spans="1:63" ht="12.75" customHeight="1">
      <c r="A84" s="29" t="s">
        <v>662</v>
      </c>
      <c r="B84" s="30" t="s">
        <v>66</v>
      </c>
      <c r="C84" s="31" t="s">
        <v>663</v>
      </c>
      <c r="D84" s="12">
        <v>83</v>
      </c>
      <c r="E84" s="12" t="s">
        <v>664</v>
      </c>
      <c r="F84" s="33">
        <v>43875</v>
      </c>
      <c r="G84" s="12" t="s">
        <v>665</v>
      </c>
      <c r="H84" s="32" t="s">
        <v>70</v>
      </c>
      <c r="I84" s="32" t="s">
        <v>71</v>
      </c>
      <c r="J84" s="34" t="s">
        <v>72</v>
      </c>
      <c r="K84" s="12">
        <v>26620</v>
      </c>
      <c r="L84" s="12">
        <v>12120</v>
      </c>
      <c r="N84" s="33">
        <v>43875</v>
      </c>
      <c r="O84" s="36"/>
      <c r="P84" s="37">
        <v>3852124</v>
      </c>
      <c r="Q84" s="62">
        <v>39163261</v>
      </c>
      <c r="S84" s="32" t="s">
        <v>73</v>
      </c>
      <c r="T84" s="32" t="s">
        <v>74</v>
      </c>
      <c r="U84" s="12">
        <v>1016024555</v>
      </c>
      <c r="V84" s="40" t="s">
        <v>72</v>
      </c>
      <c r="W84" s="41" t="s">
        <v>75</v>
      </c>
      <c r="X84" s="41" t="s">
        <v>72</v>
      </c>
      <c r="Y84" s="32" t="str">
        <f t="shared" si="0"/>
        <v>CASTILLO ORTEGON ANDRES FELIPE</v>
      </c>
      <c r="Z84" s="32" t="s">
        <v>76</v>
      </c>
      <c r="AA84" s="32" t="s">
        <v>77</v>
      </c>
      <c r="AB84" s="32" t="s">
        <v>78</v>
      </c>
      <c r="AC84" s="33">
        <v>43875</v>
      </c>
      <c r="AD84" s="32" t="s">
        <v>666</v>
      </c>
      <c r="AE84" s="36" t="s">
        <v>80</v>
      </c>
      <c r="AF84" s="32" t="s">
        <v>81</v>
      </c>
      <c r="AG84" s="32" t="s">
        <v>74</v>
      </c>
      <c r="AH84" s="43">
        <v>11387082</v>
      </c>
      <c r="AI84" s="36" t="s">
        <v>82</v>
      </c>
      <c r="AJ84" s="12">
        <v>305</v>
      </c>
      <c r="AK84" s="32" t="s">
        <v>83</v>
      </c>
      <c r="AL84" s="64">
        <v>43875</v>
      </c>
      <c r="AM84" s="64">
        <v>43875</v>
      </c>
      <c r="AN84" s="32" t="s">
        <v>84</v>
      </c>
      <c r="AO84" s="32">
        <v>0</v>
      </c>
      <c r="AP84" s="45">
        <v>-36980391</v>
      </c>
      <c r="AQ84" s="33"/>
      <c r="AR84" s="46">
        <v>0</v>
      </c>
      <c r="AS84" s="33"/>
      <c r="AT84" s="47">
        <v>43875</v>
      </c>
      <c r="AU84" s="47">
        <v>43889</v>
      </c>
      <c r="AV84" s="47">
        <v>43891</v>
      </c>
      <c r="AW84" s="32" t="s">
        <v>85</v>
      </c>
      <c r="AX84" s="32"/>
      <c r="AY84" s="32"/>
      <c r="AZ84" s="32" t="s">
        <v>85</v>
      </c>
      <c r="BA84" s="32">
        <v>0</v>
      </c>
      <c r="BD84" s="32" t="s">
        <v>667</v>
      </c>
      <c r="BE84" s="12" t="s">
        <v>668</v>
      </c>
      <c r="BF84" s="49">
        <f t="shared" si="1"/>
        <v>2182870</v>
      </c>
      <c r="BH84" s="54" t="s">
        <v>669</v>
      </c>
      <c r="BI84" s="36" t="s">
        <v>88</v>
      </c>
      <c r="BK84" s="54" t="s">
        <v>669</v>
      </c>
    </row>
    <row r="85" spans="1:63" ht="12.75" customHeight="1">
      <c r="A85" s="29" t="s">
        <v>670</v>
      </c>
      <c r="B85" s="30" t="s">
        <v>66</v>
      </c>
      <c r="C85" s="31" t="s">
        <v>671</v>
      </c>
      <c r="D85" s="32">
        <v>84</v>
      </c>
      <c r="E85" s="12" t="s">
        <v>672</v>
      </c>
      <c r="F85" s="33">
        <v>43875</v>
      </c>
      <c r="G85" s="12" t="s">
        <v>673</v>
      </c>
      <c r="H85" s="32" t="s">
        <v>70</v>
      </c>
      <c r="I85" s="32" t="s">
        <v>71</v>
      </c>
      <c r="J85" s="34" t="s">
        <v>72</v>
      </c>
      <c r="K85" s="12" t="s">
        <v>674</v>
      </c>
      <c r="L85" s="12" t="s">
        <v>675</v>
      </c>
      <c r="N85" s="33">
        <v>43875</v>
      </c>
      <c r="O85" s="36"/>
      <c r="P85" s="37">
        <v>3565146</v>
      </c>
      <c r="Q85" s="62">
        <v>34106563</v>
      </c>
      <c r="S85" s="32" t="s">
        <v>73</v>
      </c>
      <c r="T85" s="32" t="s">
        <v>74</v>
      </c>
      <c r="U85" s="12">
        <v>1069715305</v>
      </c>
      <c r="V85" s="40" t="s">
        <v>72</v>
      </c>
      <c r="W85" s="41" t="s">
        <v>75</v>
      </c>
      <c r="X85" s="41" t="s">
        <v>72</v>
      </c>
      <c r="Y85" s="32" t="str">
        <f t="shared" si="0"/>
        <v>FLOREZ PASTOR IVONNE LARITZA</v>
      </c>
      <c r="Z85" s="32" t="s">
        <v>76</v>
      </c>
      <c r="AA85" s="32" t="s">
        <v>77</v>
      </c>
      <c r="AB85" s="32" t="s">
        <v>78</v>
      </c>
      <c r="AC85" s="33">
        <v>43875</v>
      </c>
      <c r="AD85" s="32" t="s">
        <v>676</v>
      </c>
      <c r="AE85" s="36" t="s">
        <v>80</v>
      </c>
      <c r="AF85" s="32" t="s">
        <v>81</v>
      </c>
      <c r="AG85" s="32" t="s">
        <v>74</v>
      </c>
      <c r="AH85" s="43">
        <v>11387082</v>
      </c>
      <c r="AI85" s="36" t="s">
        <v>82</v>
      </c>
      <c r="AJ85" s="12">
        <v>317</v>
      </c>
      <c r="AK85" s="32" t="s">
        <v>83</v>
      </c>
      <c r="AL85" s="64">
        <v>43875</v>
      </c>
      <c r="AM85" s="64">
        <v>43875</v>
      </c>
      <c r="AN85" s="32" t="s">
        <v>677</v>
      </c>
      <c r="AO85" s="32">
        <v>1</v>
      </c>
      <c r="AP85" s="45">
        <v>3565146</v>
      </c>
      <c r="AQ85" s="33">
        <v>44126</v>
      </c>
      <c r="AR85" s="46">
        <v>30</v>
      </c>
      <c r="AS85" s="33">
        <v>44126</v>
      </c>
      <c r="AT85" s="47">
        <v>43875</v>
      </c>
      <c r="AU85" s="47">
        <v>44195</v>
      </c>
      <c r="AV85" s="47"/>
      <c r="AW85" s="32" t="s">
        <v>85</v>
      </c>
      <c r="AX85" s="32"/>
      <c r="AY85" s="32"/>
      <c r="AZ85" s="32" t="s">
        <v>85</v>
      </c>
      <c r="BA85" s="32">
        <v>0</v>
      </c>
      <c r="BD85" s="12" t="s">
        <v>678</v>
      </c>
      <c r="BE85" s="12" t="s">
        <v>679</v>
      </c>
      <c r="BF85" s="49">
        <f t="shared" si="1"/>
        <v>37671709</v>
      </c>
      <c r="BH85" s="60" t="s">
        <v>680</v>
      </c>
      <c r="BI85" s="36" t="s">
        <v>88</v>
      </c>
      <c r="BK85" s="60" t="s">
        <v>680</v>
      </c>
    </row>
    <row r="86" spans="1:63" ht="12.75" customHeight="1">
      <c r="A86" s="29" t="s">
        <v>681</v>
      </c>
      <c r="B86" s="30" t="s">
        <v>66</v>
      </c>
      <c r="C86" s="31" t="s">
        <v>682</v>
      </c>
      <c r="D86" s="12">
        <v>85</v>
      </c>
      <c r="E86" s="12" t="s">
        <v>683</v>
      </c>
      <c r="F86" s="33">
        <v>43875</v>
      </c>
      <c r="G86" s="12" t="s">
        <v>684</v>
      </c>
      <c r="H86" s="32" t="s">
        <v>70</v>
      </c>
      <c r="I86" s="32" t="s">
        <v>71</v>
      </c>
      <c r="J86" s="34" t="s">
        <v>72</v>
      </c>
      <c r="K86" s="12">
        <v>27020</v>
      </c>
      <c r="L86" s="12">
        <v>12520</v>
      </c>
      <c r="N86" s="33">
        <v>43875</v>
      </c>
      <c r="O86" s="36"/>
      <c r="P86" s="37">
        <v>2663850</v>
      </c>
      <c r="Q86" s="62">
        <v>27082475</v>
      </c>
      <c r="S86" s="32" t="s">
        <v>73</v>
      </c>
      <c r="T86" s="32" t="s">
        <v>74</v>
      </c>
      <c r="U86" s="12">
        <v>1069900169</v>
      </c>
      <c r="V86" s="40" t="s">
        <v>72</v>
      </c>
      <c r="W86" s="41" t="s">
        <v>75</v>
      </c>
      <c r="X86" s="41" t="s">
        <v>72</v>
      </c>
      <c r="Y86" s="32" t="str">
        <f t="shared" si="0"/>
        <v>PARRA AGUILERA JORGE LUIS</v>
      </c>
      <c r="Z86" s="32" t="s">
        <v>76</v>
      </c>
      <c r="AA86" s="32" t="s">
        <v>77</v>
      </c>
      <c r="AB86" s="32" t="s">
        <v>78</v>
      </c>
      <c r="AC86" s="33">
        <v>43875</v>
      </c>
      <c r="AD86" s="32" t="s">
        <v>685</v>
      </c>
      <c r="AE86" s="36" t="s">
        <v>80</v>
      </c>
      <c r="AF86" s="32" t="s">
        <v>81</v>
      </c>
      <c r="AG86" s="32" t="s">
        <v>74</v>
      </c>
      <c r="AH86" s="43">
        <v>11387082</v>
      </c>
      <c r="AI86" s="36" t="s">
        <v>82</v>
      </c>
      <c r="AJ86" s="12">
        <v>305</v>
      </c>
      <c r="AK86" s="32" t="s">
        <v>83</v>
      </c>
      <c r="AL86" s="64">
        <v>43875</v>
      </c>
      <c r="AM86" s="64">
        <v>43875</v>
      </c>
      <c r="AN86" s="32" t="s">
        <v>84</v>
      </c>
      <c r="AO86" s="32">
        <v>0</v>
      </c>
      <c r="AP86" s="45">
        <v>0</v>
      </c>
      <c r="AQ86" s="33"/>
      <c r="AR86" s="46">
        <v>0</v>
      </c>
      <c r="AS86" s="33"/>
      <c r="AT86" s="47">
        <v>43875</v>
      </c>
      <c r="AU86" s="47">
        <v>44183</v>
      </c>
      <c r="AV86" s="47"/>
      <c r="AW86" s="32" t="s">
        <v>85</v>
      </c>
      <c r="AX86" s="32"/>
      <c r="AY86" s="32"/>
      <c r="AZ86" s="32" t="s">
        <v>85</v>
      </c>
      <c r="BA86" s="32">
        <v>0</v>
      </c>
      <c r="BE86" s="12" t="s">
        <v>686</v>
      </c>
      <c r="BF86" s="49">
        <f t="shared" si="1"/>
        <v>27082475</v>
      </c>
      <c r="BH86" s="60" t="s">
        <v>687</v>
      </c>
      <c r="BI86" s="36" t="s">
        <v>88</v>
      </c>
      <c r="BK86" s="60" t="s">
        <v>687</v>
      </c>
    </row>
    <row r="87" spans="1:63" ht="12.75" customHeight="1">
      <c r="A87" s="29" t="s">
        <v>688</v>
      </c>
      <c r="B87" s="30" t="s">
        <v>66</v>
      </c>
      <c r="C87" s="31" t="s">
        <v>689</v>
      </c>
      <c r="D87" s="32">
        <v>86</v>
      </c>
      <c r="E87" s="12" t="s">
        <v>690</v>
      </c>
      <c r="F87" s="33">
        <v>43875</v>
      </c>
      <c r="G87" s="12" t="s">
        <v>691</v>
      </c>
      <c r="H87" s="32" t="s">
        <v>70</v>
      </c>
      <c r="I87" s="32" t="s">
        <v>71</v>
      </c>
      <c r="J87" s="34" t="s">
        <v>72</v>
      </c>
      <c r="K87" s="12">
        <v>25420</v>
      </c>
      <c r="L87" s="12">
        <v>12820</v>
      </c>
      <c r="N87" s="33">
        <v>43875</v>
      </c>
      <c r="O87" s="36"/>
      <c r="P87" s="37">
        <v>4426079</v>
      </c>
      <c r="Q87" s="62">
        <v>44998470</v>
      </c>
      <c r="S87" s="32" t="s">
        <v>73</v>
      </c>
      <c r="T87" s="32" t="s">
        <v>74</v>
      </c>
      <c r="U87" s="12">
        <v>52692950</v>
      </c>
      <c r="V87" s="40" t="s">
        <v>72</v>
      </c>
      <c r="W87" s="41" t="s">
        <v>75</v>
      </c>
      <c r="X87" s="41" t="s">
        <v>72</v>
      </c>
      <c r="Y87" s="32" t="str">
        <f t="shared" si="0"/>
        <v>RODRIGUEZ ORTIZ JULIANA</v>
      </c>
      <c r="Z87" s="32" t="s">
        <v>76</v>
      </c>
      <c r="AA87" s="32" t="s">
        <v>77</v>
      </c>
      <c r="AB87" s="32" t="s">
        <v>78</v>
      </c>
      <c r="AC87" s="33">
        <v>43875</v>
      </c>
      <c r="AD87" s="32" t="s">
        <v>692</v>
      </c>
      <c r="AE87" s="36" t="s">
        <v>80</v>
      </c>
      <c r="AF87" s="32" t="s">
        <v>81</v>
      </c>
      <c r="AG87" s="32" t="s">
        <v>74</v>
      </c>
      <c r="AH87" s="43">
        <v>11387082</v>
      </c>
      <c r="AI87" s="36" t="s">
        <v>82</v>
      </c>
      <c r="AJ87" s="12">
        <v>305</v>
      </c>
      <c r="AK87" s="32" t="s">
        <v>83</v>
      </c>
      <c r="AL87" s="33">
        <v>43875</v>
      </c>
      <c r="AM87" s="33">
        <v>43875</v>
      </c>
      <c r="AN87" s="32" t="s">
        <v>84</v>
      </c>
      <c r="AO87" s="32">
        <v>0</v>
      </c>
      <c r="AP87" s="45">
        <v>0</v>
      </c>
      <c r="AQ87" s="33"/>
      <c r="AR87" s="46">
        <v>0</v>
      </c>
      <c r="AS87" s="33"/>
      <c r="AT87" s="47">
        <v>43875</v>
      </c>
      <c r="AU87" s="47">
        <v>44183</v>
      </c>
      <c r="AV87" s="47"/>
      <c r="AW87" s="32" t="s">
        <v>85</v>
      </c>
      <c r="AX87" s="32"/>
      <c r="AY87" s="32"/>
      <c r="AZ87" s="32" t="s">
        <v>85</v>
      </c>
      <c r="BA87" s="32">
        <v>0</v>
      </c>
      <c r="BE87" s="12" t="s">
        <v>693</v>
      </c>
      <c r="BF87" s="49">
        <f t="shared" si="1"/>
        <v>44998470</v>
      </c>
      <c r="BH87" s="54" t="s">
        <v>694</v>
      </c>
      <c r="BI87" s="36" t="s">
        <v>88</v>
      </c>
      <c r="BK87" s="54" t="s">
        <v>694</v>
      </c>
    </row>
    <row r="88" spans="1:63" ht="15" customHeight="1">
      <c r="A88" s="29" t="s">
        <v>695</v>
      </c>
      <c r="B88" s="30" t="s">
        <v>66</v>
      </c>
      <c r="C88" s="31" t="s">
        <v>696</v>
      </c>
      <c r="D88" s="32">
        <v>87</v>
      </c>
      <c r="E88" s="12" t="s">
        <v>317</v>
      </c>
      <c r="F88" s="33">
        <v>43882</v>
      </c>
      <c r="G88" s="12" t="s">
        <v>697</v>
      </c>
      <c r="H88" s="32" t="s">
        <v>70</v>
      </c>
      <c r="I88" s="32" t="s">
        <v>71</v>
      </c>
      <c r="J88" s="34" t="s">
        <v>72</v>
      </c>
      <c r="K88" s="12">
        <v>29420</v>
      </c>
      <c r="L88" s="12">
        <v>14520</v>
      </c>
      <c r="N88" s="33">
        <v>43882</v>
      </c>
      <c r="O88" s="36"/>
      <c r="P88" s="37">
        <v>5397388</v>
      </c>
      <c r="Q88" s="62">
        <v>55773009</v>
      </c>
      <c r="S88" s="32" t="s">
        <v>73</v>
      </c>
      <c r="T88" s="32" t="s">
        <v>74</v>
      </c>
      <c r="U88" s="12">
        <v>65779562</v>
      </c>
      <c r="V88" s="40" t="s">
        <v>72</v>
      </c>
      <c r="W88" s="41" t="s">
        <v>75</v>
      </c>
      <c r="X88" s="41" t="s">
        <v>72</v>
      </c>
      <c r="Y88" s="32" t="str">
        <f t="shared" si="0"/>
        <v>CERVERA GARCIA CLAUDIA YOLANDA</v>
      </c>
      <c r="Z88" s="32" t="s">
        <v>76</v>
      </c>
      <c r="AA88" s="32" t="s">
        <v>77</v>
      </c>
      <c r="AB88" s="32" t="s">
        <v>78</v>
      </c>
      <c r="AC88" s="33">
        <v>43882</v>
      </c>
      <c r="AD88" s="32" t="s">
        <v>698</v>
      </c>
      <c r="AE88" s="36" t="s">
        <v>80</v>
      </c>
      <c r="AF88" s="32" t="s">
        <v>81</v>
      </c>
      <c r="AG88" s="32" t="s">
        <v>74</v>
      </c>
      <c r="AH88" s="43">
        <v>11387082</v>
      </c>
      <c r="AI88" s="36" t="s">
        <v>82</v>
      </c>
      <c r="AJ88" s="12">
        <v>310</v>
      </c>
      <c r="AK88" s="32" t="s">
        <v>83</v>
      </c>
      <c r="AL88" s="33">
        <v>43882</v>
      </c>
      <c r="AM88" s="33">
        <v>43883</v>
      </c>
      <c r="AN88" s="32" t="s">
        <v>84</v>
      </c>
      <c r="AO88" s="32">
        <v>0</v>
      </c>
      <c r="AP88" s="45">
        <v>0</v>
      </c>
      <c r="AQ88" s="33"/>
      <c r="AR88" s="46">
        <v>0</v>
      </c>
      <c r="AS88" s="33"/>
      <c r="AT88" s="47">
        <v>43882</v>
      </c>
      <c r="AU88" s="47">
        <v>44195</v>
      </c>
      <c r="AV88" s="47"/>
      <c r="AW88" s="32" t="s">
        <v>85</v>
      </c>
      <c r="AX88" s="32"/>
      <c r="AY88" s="32"/>
      <c r="AZ88" s="32" t="s">
        <v>85</v>
      </c>
      <c r="BA88" s="32">
        <v>0</v>
      </c>
      <c r="BE88" s="12" t="s">
        <v>699</v>
      </c>
      <c r="BF88" s="49">
        <f t="shared" si="1"/>
        <v>55773009</v>
      </c>
      <c r="BH88" s="54" t="s">
        <v>700</v>
      </c>
      <c r="BI88" s="36" t="s">
        <v>88</v>
      </c>
      <c r="BK88" s="54" t="s">
        <v>700</v>
      </c>
    </row>
    <row r="89" spans="1:63" ht="12.75" customHeight="1">
      <c r="A89" s="29" t="s">
        <v>701</v>
      </c>
      <c r="B89" s="30" t="s">
        <v>66</v>
      </c>
      <c r="C89" s="31" t="s">
        <v>702</v>
      </c>
      <c r="D89" s="32">
        <v>88</v>
      </c>
      <c r="E89" s="12" t="s">
        <v>703</v>
      </c>
      <c r="F89" s="33">
        <v>43896</v>
      </c>
      <c r="G89" s="12" t="s">
        <v>704</v>
      </c>
      <c r="H89" s="32" t="s">
        <v>70</v>
      </c>
      <c r="I89" s="32" t="s">
        <v>71</v>
      </c>
      <c r="J89" s="34" t="s">
        <v>72</v>
      </c>
      <c r="K89" s="12">
        <v>29920</v>
      </c>
      <c r="L89" s="12">
        <v>23120</v>
      </c>
      <c r="N89" s="33">
        <v>43896</v>
      </c>
      <c r="O89" s="36"/>
      <c r="P89" s="37">
        <v>3852124</v>
      </c>
      <c r="Q89" s="62">
        <v>36338370</v>
      </c>
      <c r="S89" s="32" t="s">
        <v>73</v>
      </c>
      <c r="T89" s="32" t="s">
        <v>74</v>
      </c>
      <c r="U89" s="12">
        <v>1022950791</v>
      </c>
      <c r="V89" s="40" t="s">
        <v>72</v>
      </c>
      <c r="W89" s="41" t="s">
        <v>75</v>
      </c>
      <c r="X89" s="41" t="s">
        <v>72</v>
      </c>
      <c r="Y89" s="32" t="str">
        <f t="shared" si="0"/>
        <v>BARRETO GUTIERREZ LAURA LORENA</v>
      </c>
      <c r="Z89" s="32" t="s">
        <v>76</v>
      </c>
      <c r="AA89" s="32" t="s">
        <v>77</v>
      </c>
      <c r="AB89" s="32" t="s">
        <v>78</v>
      </c>
      <c r="AC89" s="33">
        <v>43896</v>
      </c>
      <c r="AD89" s="32" t="s">
        <v>705</v>
      </c>
      <c r="AE89" s="36" t="s">
        <v>80</v>
      </c>
      <c r="AF89" s="32" t="s">
        <v>81</v>
      </c>
      <c r="AG89" s="32" t="s">
        <v>74</v>
      </c>
      <c r="AH89" s="43">
        <v>11387082</v>
      </c>
      <c r="AI89" s="36" t="s">
        <v>82</v>
      </c>
      <c r="AJ89" s="12">
        <v>283</v>
      </c>
      <c r="AK89" s="32" t="s">
        <v>83</v>
      </c>
      <c r="AL89" s="33">
        <v>43896</v>
      </c>
      <c r="AM89" s="33">
        <v>43914</v>
      </c>
      <c r="AN89" s="32" t="s">
        <v>84</v>
      </c>
      <c r="AO89" s="32">
        <v>0</v>
      </c>
      <c r="AP89" s="45">
        <v>0</v>
      </c>
      <c r="AQ89" s="33"/>
      <c r="AR89" s="46">
        <v>0</v>
      </c>
      <c r="AS89" s="33"/>
      <c r="AT89" s="47">
        <v>43896</v>
      </c>
      <c r="AU89" s="47">
        <v>44183</v>
      </c>
      <c r="AV89" s="47"/>
      <c r="AW89" s="32" t="s">
        <v>85</v>
      </c>
      <c r="AX89" s="32"/>
      <c r="AY89" s="32"/>
      <c r="AZ89" s="32" t="s">
        <v>85</v>
      </c>
      <c r="BA89" s="32">
        <v>0</v>
      </c>
      <c r="BE89" s="12" t="s">
        <v>706</v>
      </c>
      <c r="BF89" s="49">
        <f t="shared" si="1"/>
        <v>36338370</v>
      </c>
      <c r="BH89" s="65" t="s">
        <v>707</v>
      </c>
      <c r="BI89" s="36" t="s">
        <v>88</v>
      </c>
      <c r="BK89" s="65" t="s">
        <v>707</v>
      </c>
    </row>
    <row r="90" spans="1:63" ht="12.75" customHeight="1">
      <c r="A90" s="29" t="s">
        <v>708</v>
      </c>
      <c r="B90" s="30" t="s">
        <v>66</v>
      </c>
      <c r="C90" s="31" t="s">
        <v>709</v>
      </c>
      <c r="D90" s="32">
        <v>89</v>
      </c>
      <c r="E90" s="12" t="s">
        <v>710</v>
      </c>
      <c r="F90" s="33">
        <v>43907</v>
      </c>
      <c r="G90" s="12" t="s">
        <v>711</v>
      </c>
      <c r="H90" s="32" t="s">
        <v>70</v>
      </c>
      <c r="I90" s="32" t="s">
        <v>71</v>
      </c>
      <c r="J90" s="34" t="s">
        <v>72</v>
      </c>
      <c r="K90" s="12">
        <v>28120</v>
      </c>
      <c r="L90" s="12">
        <v>26720</v>
      </c>
      <c r="N90" s="33">
        <v>43907</v>
      </c>
      <c r="O90" s="36"/>
      <c r="P90" s="37">
        <v>5397388</v>
      </c>
      <c r="Q90" s="62">
        <v>48936318</v>
      </c>
      <c r="S90" s="32" t="s">
        <v>73</v>
      </c>
      <c r="T90" s="32" t="s">
        <v>74</v>
      </c>
      <c r="U90" s="12">
        <v>80931479</v>
      </c>
      <c r="V90" s="40" t="s">
        <v>72</v>
      </c>
      <c r="W90" s="41" t="s">
        <v>75</v>
      </c>
      <c r="X90" s="41" t="s">
        <v>72</v>
      </c>
      <c r="Y90" s="32" t="str">
        <f t="shared" si="0"/>
        <v>ACOSTA RUGE GERMAN ANDRES</v>
      </c>
      <c r="Z90" s="32" t="s">
        <v>76</v>
      </c>
      <c r="AA90" s="32" t="s">
        <v>77</v>
      </c>
      <c r="AB90" s="32" t="s">
        <v>78</v>
      </c>
      <c r="AC90" s="33">
        <v>43907</v>
      </c>
      <c r="AD90" s="32" t="s">
        <v>712</v>
      </c>
      <c r="AE90" s="36" t="s">
        <v>80</v>
      </c>
      <c r="AF90" s="32" t="s">
        <v>81</v>
      </c>
      <c r="AG90" s="32" t="s">
        <v>74</v>
      </c>
      <c r="AH90" s="43">
        <v>11387082</v>
      </c>
      <c r="AI90" s="36" t="s">
        <v>82</v>
      </c>
      <c r="AJ90" s="12">
        <v>272</v>
      </c>
      <c r="AK90" s="32" t="s">
        <v>83</v>
      </c>
      <c r="AL90" s="33">
        <v>43907</v>
      </c>
      <c r="AM90" s="33">
        <v>43914</v>
      </c>
      <c r="AN90" s="32" t="s">
        <v>84</v>
      </c>
      <c r="AO90" s="32">
        <v>0</v>
      </c>
      <c r="AP90" s="45">
        <v>0</v>
      </c>
      <c r="AQ90" s="33"/>
      <c r="AR90" s="46">
        <v>0</v>
      </c>
      <c r="AS90" s="33"/>
      <c r="AT90" s="47">
        <v>43907</v>
      </c>
      <c r="AU90" s="47">
        <v>44183</v>
      </c>
      <c r="AV90" s="47"/>
      <c r="AW90" s="32" t="s">
        <v>85</v>
      </c>
      <c r="AX90" s="32"/>
      <c r="AY90" s="32"/>
      <c r="AZ90" s="32" t="s">
        <v>85</v>
      </c>
      <c r="BA90" s="32">
        <v>0</v>
      </c>
      <c r="BE90" s="12" t="s">
        <v>713</v>
      </c>
      <c r="BF90" s="49">
        <f t="shared" si="1"/>
        <v>48936318</v>
      </c>
      <c r="BH90" s="65" t="s">
        <v>714</v>
      </c>
      <c r="BI90" s="36" t="s">
        <v>88</v>
      </c>
      <c r="BK90" s="65" t="s">
        <v>714</v>
      </c>
    </row>
    <row r="91" spans="1:63" ht="12.75" customHeight="1">
      <c r="A91" s="29" t="s">
        <v>715</v>
      </c>
      <c r="B91" s="30" t="s">
        <v>66</v>
      </c>
      <c r="C91" s="31" t="s">
        <v>716</v>
      </c>
      <c r="D91" s="32">
        <v>90</v>
      </c>
      <c r="E91" s="12" t="s">
        <v>717</v>
      </c>
      <c r="F91" s="33">
        <v>43907</v>
      </c>
      <c r="G91" s="12" t="s">
        <v>718</v>
      </c>
      <c r="H91" s="32" t="s">
        <v>70</v>
      </c>
      <c r="I91" s="32" t="s">
        <v>71</v>
      </c>
      <c r="J91" s="34" t="s">
        <v>72</v>
      </c>
      <c r="K91" s="12">
        <v>28020</v>
      </c>
      <c r="L91" s="12">
        <v>26820</v>
      </c>
      <c r="N91" s="33">
        <v>43907</v>
      </c>
      <c r="O91" s="36"/>
      <c r="P91" s="37">
        <v>4823432</v>
      </c>
      <c r="Q91" s="62">
        <v>43732450</v>
      </c>
      <c r="S91" s="32" t="s">
        <v>73</v>
      </c>
      <c r="T91" s="32" t="s">
        <v>74</v>
      </c>
      <c r="U91" s="12">
        <v>80100455</v>
      </c>
      <c r="V91" s="40" t="s">
        <v>72</v>
      </c>
      <c r="W91" s="41" t="s">
        <v>75</v>
      </c>
      <c r="X91" s="41" t="s">
        <v>72</v>
      </c>
      <c r="Y91" s="32" t="str">
        <f t="shared" si="0"/>
        <v>GALAN NAVARRO REMY ALEXANDER</v>
      </c>
      <c r="Z91" s="32" t="s">
        <v>76</v>
      </c>
      <c r="AA91" s="32" t="s">
        <v>77</v>
      </c>
      <c r="AB91" s="32" t="s">
        <v>78</v>
      </c>
      <c r="AC91" s="33">
        <v>43907</v>
      </c>
      <c r="AD91" s="32" t="s">
        <v>719</v>
      </c>
      <c r="AE91" s="36" t="s">
        <v>80</v>
      </c>
      <c r="AF91" s="32" t="s">
        <v>81</v>
      </c>
      <c r="AG91" s="32" t="s">
        <v>74</v>
      </c>
      <c r="AH91" s="43">
        <v>11387082</v>
      </c>
      <c r="AI91" s="36" t="s">
        <v>82</v>
      </c>
      <c r="AJ91" s="12">
        <v>272</v>
      </c>
      <c r="AK91" s="32" t="s">
        <v>83</v>
      </c>
      <c r="AL91" s="33">
        <v>43907</v>
      </c>
      <c r="AM91" s="33">
        <v>43914</v>
      </c>
      <c r="AN91" s="32" t="s">
        <v>84</v>
      </c>
      <c r="AO91" s="32">
        <v>0</v>
      </c>
      <c r="AP91" s="45">
        <v>0</v>
      </c>
      <c r="AQ91" s="33"/>
      <c r="AR91" s="46">
        <v>0</v>
      </c>
      <c r="AS91" s="33"/>
      <c r="AT91" s="47">
        <v>43907</v>
      </c>
      <c r="AU91" s="47">
        <v>44183</v>
      </c>
      <c r="AV91" s="47"/>
      <c r="AW91" s="32" t="s">
        <v>85</v>
      </c>
      <c r="AX91" s="32"/>
      <c r="AY91" s="32"/>
      <c r="AZ91" s="32" t="s">
        <v>85</v>
      </c>
      <c r="BA91" s="32">
        <v>0</v>
      </c>
      <c r="BE91" s="12" t="s">
        <v>720</v>
      </c>
      <c r="BF91" s="49">
        <f t="shared" si="1"/>
        <v>43732450</v>
      </c>
      <c r="BH91" s="65" t="s">
        <v>721</v>
      </c>
      <c r="BI91" s="36" t="s">
        <v>88</v>
      </c>
      <c r="BK91" s="65" t="s">
        <v>721</v>
      </c>
    </row>
    <row r="92" spans="1:63" ht="12.75" customHeight="1">
      <c r="A92" s="29" t="s">
        <v>722</v>
      </c>
      <c r="B92" s="30" t="s">
        <v>66</v>
      </c>
      <c r="C92" s="31" t="s">
        <v>723</v>
      </c>
      <c r="D92" s="32">
        <v>91</v>
      </c>
      <c r="E92" s="12" t="s">
        <v>724</v>
      </c>
      <c r="F92" s="33">
        <v>43907</v>
      </c>
      <c r="G92" s="12" t="s">
        <v>725</v>
      </c>
      <c r="H92" s="32" t="s">
        <v>70</v>
      </c>
      <c r="I92" s="32" t="s">
        <v>71</v>
      </c>
      <c r="J92" s="34" t="s">
        <v>72</v>
      </c>
      <c r="K92" s="12">
        <v>30420</v>
      </c>
      <c r="L92" s="12">
        <v>27520</v>
      </c>
      <c r="N92" s="33">
        <v>43907</v>
      </c>
      <c r="O92" s="36"/>
      <c r="P92" s="37">
        <v>3156754</v>
      </c>
      <c r="Q92" s="62">
        <v>28621236</v>
      </c>
      <c r="S92" s="32" t="s">
        <v>73</v>
      </c>
      <c r="T92" s="32" t="s">
        <v>74</v>
      </c>
      <c r="U92" s="12">
        <v>1121899085</v>
      </c>
      <c r="V92" s="40" t="s">
        <v>72</v>
      </c>
      <c r="W92" s="41" t="s">
        <v>75</v>
      </c>
      <c r="X92" s="41" t="s">
        <v>72</v>
      </c>
      <c r="Y92" s="32" t="str">
        <f t="shared" si="0"/>
        <v>PARDO YAGUE LUIS GUILLERMO</v>
      </c>
      <c r="Z92" s="32" t="s">
        <v>76</v>
      </c>
      <c r="AA92" s="32" t="s">
        <v>77</v>
      </c>
      <c r="AB92" s="32" t="s">
        <v>78</v>
      </c>
      <c r="AC92" s="33">
        <v>43907</v>
      </c>
      <c r="AD92" s="32" t="s">
        <v>726</v>
      </c>
      <c r="AE92" s="58" t="s">
        <v>160</v>
      </c>
      <c r="AF92" s="32" t="s">
        <v>81</v>
      </c>
      <c r="AG92" s="32" t="s">
        <v>74</v>
      </c>
      <c r="AH92" s="43">
        <v>93291822</v>
      </c>
      <c r="AI92" s="36" t="s">
        <v>161</v>
      </c>
      <c r="AJ92" s="12">
        <v>272</v>
      </c>
      <c r="AK92" s="32" t="s">
        <v>83</v>
      </c>
      <c r="AL92" s="33">
        <v>43907</v>
      </c>
      <c r="AM92" s="33">
        <v>43917</v>
      </c>
      <c r="AN92" s="32" t="s">
        <v>84</v>
      </c>
      <c r="AO92" s="32">
        <v>0</v>
      </c>
      <c r="AP92" s="45">
        <v>0</v>
      </c>
      <c r="AQ92" s="33"/>
      <c r="AR92" s="46">
        <v>0</v>
      </c>
      <c r="AS92" s="33"/>
      <c r="AT92" s="47">
        <v>43907</v>
      </c>
      <c r="AU92" s="47">
        <v>44183</v>
      </c>
      <c r="AV92" s="47"/>
      <c r="AW92" s="32" t="s">
        <v>85</v>
      </c>
      <c r="AX92" s="32"/>
      <c r="AY92" s="32"/>
      <c r="AZ92" s="32" t="s">
        <v>727</v>
      </c>
      <c r="BA92" s="32">
        <v>1</v>
      </c>
      <c r="BB92" s="32" t="s">
        <v>728</v>
      </c>
      <c r="BC92" s="66">
        <v>44046</v>
      </c>
      <c r="BE92" s="12" t="s">
        <v>729</v>
      </c>
      <c r="BF92" s="49">
        <f t="shared" si="1"/>
        <v>28621236</v>
      </c>
      <c r="BH92" s="65" t="s">
        <v>730</v>
      </c>
      <c r="BI92" s="36" t="s">
        <v>88</v>
      </c>
      <c r="BK92" s="65" t="s">
        <v>730</v>
      </c>
    </row>
    <row r="93" spans="1:63" ht="12.75" customHeight="1">
      <c r="A93" s="29" t="s">
        <v>731</v>
      </c>
      <c r="B93" s="30" t="s">
        <v>66</v>
      </c>
      <c r="C93" s="31" t="s">
        <v>732</v>
      </c>
      <c r="D93" s="32">
        <v>92</v>
      </c>
      <c r="E93" s="12" t="s">
        <v>733</v>
      </c>
      <c r="F93" s="33">
        <v>43909</v>
      </c>
      <c r="G93" s="12" t="s">
        <v>419</v>
      </c>
      <c r="H93" s="32" t="s">
        <v>70</v>
      </c>
      <c r="I93" s="32" t="s">
        <v>71</v>
      </c>
      <c r="J93" s="34" t="s">
        <v>72</v>
      </c>
      <c r="K93" s="12">
        <v>30520</v>
      </c>
      <c r="L93" s="12">
        <v>27820</v>
      </c>
      <c r="N93" s="33">
        <v>43909</v>
      </c>
      <c r="O93" s="36"/>
      <c r="P93" s="37">
        <v>4823432</v>
      </c>
      <c r="Q93" s="62">
        <v>43410888</v>
      </c>
      <c r="S93" s="32" t="s">
        <v>73</v>
      </c>
      <c r="T93" s="32" t="s">
        <v>74</v>
      </c>
      <c r="U93" s="12">
        <v>1020721819</v>
      </c>
      <c r="V93" s="40" t="s">
        <v>72</v>
      </c>
      <c r="W93" s="41" t="s">
        <v>75</v>
      </c>
      <c r="X93" s="41" t="s">
        <v>72</v>
      </c>
      <c r="Y93" s="32" t="str">
        <f t="shared" si="0"/>
        <v>MANOSALVA MORENO LEONARDO</v>
      </c>
      <c r="Z93" s="32" t="s">
        <v>76</v>
      </c>
      <c r="AA93" s="32" t="s">
        <v>77</v>
      </c>
      <c r="AB93" s="32" t="s">
        <v>78</v>
      </c>
      <c r="AC93" s="33">
        <v>43909</v>
      </c>
      <c r="AD93" s="32" t="s">
        <v>734</v>
      </c>
      <c r="AE93" s="36" t="s">
        <v>80</v>
      </c>
      <c r="AF93" s="32" t="s">
        <v>81</v>
      </c>
      <c r="AG93" s="32" t="s">
        <v>74</v>
      </c>
      <c r="AH93" s="43">
        <v>11387082</v>
      </c>
      <c r="AI93" s="36" t="s">
        <v>82</v>
      </c>
      <c r="AJ93" s="12">
        <v>270</v>
      </c>
      <c r="AK93" s="32" t="s">
        <v>83</v>
      </c>
      <c r="AL93" s="33">
        <v>43909</v>
      </c>
      <c r="AM93" s="33">
        <v>43914</v>
      </c>
      <c r="AN93" s="32" t="s">
        <v>84</v>
      </c>
      <c r="AO93" s="32">
        <v>0</v>
      </c>
      <c r="AP93" s="45">
        <v>0</v>
      </c>
      <c r="AQ93" s="33"/>
      <c r="AR93" s="46">
        <v>0</v>
      </c>
      <c r="AS93" s="33"/>
      <c r="AT93" s="47">
        <v>43909</v>
      </c>
      <c r="AU93" s="47">
        <v>44183</v>
      </c>
      <c r="AV93" s="47"/>
      <c r="AW93" s="32" t="s">
        <v>85</v>
      </c>
      <c r="AX93" s="32"/>
      <c r="AY93" s="32"/>
      <c r="AZ93" s="32" t="s">
        <v>85</v>
      </c>
      <c r="BA93" s="32">
        <v>0</v>
      </c>
      <c r="BE93" s="12" t="s">
        <v>735</v>
      </c>
      <c r="BF93" s="49">
        <f t="shared" si="1"/>
        <v>43410888</v>
      </c>
      <c r="BH93" s="65" t="s">
        <v>736</v>
      </c>
      <c r="BI93" s="36" t="s">
        <v>88</v>
      </c>
      <c r="BK93" s="65" t="s">
        <v>736</v>
      </c>
    </row>
    <row r="94" spans="1:63" ht="12.75" customHeight="1">
      <c r="A94" s="29" t="s">
        <v>737</v>
      </c>
      <c r="B94" s="30" t="s">
        <v>66</v>
      </c>
      <c r="C94" s="31" t="s">
        <v>738</v>
      </c>
      <c r="D94" s="32">
        <v>93</v>
      </c>
      <c r="E94" s="12" t="s">
        <v>739</v>
      </c>
      <c r="F94" s="33">
        <v>43924</v>
      </c>
      <c r="G94" s="12" t="s">
        <v>740</v>
      </c>
      <c r="H94" s="32" t="s">
        <v>70</v>
      </c>
      <c r="I94" s="32" t="s">
        <v>71</v>
      </c>
      <c r="J94" s="34" t="s">
        <v>72</v>
      </c>
      <c r="K94" s="12">
        <v>27920</v>
      </c>
      <c r="L94" s="12">
        <v>28520</v>
      </c>
      <c r="N94" s="33">
        <v>43924</v>
      </c>
      <c r="O94" s="36"/>
      <c r="P94" s="37">
        <v>3565146</v>
      </c>
      <c r="Q94" s="62">
        <v>30422579</v>
      </c>
      <c r="S94" s="32" t="s">
        <v>73</v>
      </c>
      <c r="T94" s="32" t="s">
        <v>74</v>
      </c>
      <c r="U94" s="12">
        <v>1018404898</v>
      </c>
      <c r="V94" s="40" t="s">
        <v>72</v>
      </c>
      <c r="W94" s="41" t="s">
        <v>75</v>
      </c>
      <c r="X94" s="41" t="s">
        <v>72</v>
      </c>
      <c r="Y94" s="32" t="str">
        <f t="shared" si="0"/>
        <v>ROJAS CORTES DIEGO EFREM</v>
      </c>
      <c r="Z94" s="32" t="s">
        <v>76</v>
      </c>
      <c r="AA94" s="32" t="s">
        <v>77</v>
      </c>
      <c r="AB94" s="32" t="s">
        <v>78</v>
      </c>
      <c r="AC94" s="33">
        <v>43924</v>
      </c>
      <c r="AD94" s="32" t="s">
        <v>741</v>
      </c>
      <c r="AE94" s="36" t="s">
        <v>80</v>
      </c>
      <c r="AF94" s="32" t="s">
        <v>81</v>
      </c>
      <c r="AG94" s="32" t="s">
        <v>74</v>
      </c>
      <c r="AH94" s="43">
        <v>11387082</v>
      </c>
      <c r="AI94" s="36" t="s">
        <v>82</v>
      </c>
      <c r="AJ94" s="12">
        <v>256</v>
      </c>
      <c r="AK94" s="32" t="s">
        <v>83</v>
      </c>
      <c r="AL94" s="33">
        <v>43924</v>
      </c>
      <c r="AM94" s="33">
        <v>43934</v>
      </c>
      <c r="AN94" s="32" t="s">
        <v>84</v>
      </c>
      <c r="AO94" s="32">
        <v>0</v>
      </c>
      <c r="AP94" s="45">
        <v>0</v>
      </c>
      <c r="AQ94" s="33"/>
      <c r="AR94" s="46">
        <v>0</v>
      </c>
      <c r="AS94" s="33"/>
      <c r="AT94" s="47">
        <v>43924</v>
      </c>
      <c r="AU94" s="47">
        <v>44183</v>
      </c>
      <c r="AV94" s="47"/>
      <c r="AW94" s="32" t="s">
        <v>85</v>
      </c>
      <c r="AX94" s="32"/>
      <c r="AY94" s="32"/>
      <c r="AZ94" s="32" t="s">
        <v>85</v>
      </c>
      <c r="BA94" s="32">
        <v>0</v>
      </c>
      <c r="BE94" s="12" t="s">
        <v>742</v>
      </c>
      <c r="BF94" s="49">
        <f t="shared" si="1"/>
        <v>30422579</v>
      </c>
      <c r="BH94" s="67" t="s">
        <v>743</v>
      </c>
      <c r="BI94" s="36" t="s">
        <v>88</v>
      </c>
      <c r="BK94" s="67" t="s">
        <v>743</v>
      </c>
    </row>
    <row r="95" spans="1:63" ht="12.75" customHeight="1">
      <c r="A95" s="29" t="s">
        <v>744</v>
      </c>
      <c r="B95" s="30" t="s">
        <v>66</v>
      </c>
      <c r="C95" s="31" t="s">
        <v>745</v>
      </c>
      <c r="D95" s="32">
        <v>1</v>
      </c>
      <c r="E95" s="12" t="s">
        <v>746</v>
      </c>
      <c r="F95" s="33">
        <v>43861</v>
      </c>
      <c r="G95" s="12" t="s">
        <v>747</v>
      </c>
      <c r="H95" s="32" t="s">
        <v>70</v>
      </c>
      <c r="I95" s="32" t="s">
        <v>748</v>
      </c>
      <c r="J95" s="34" t="s">
        <v>72</v>
      </c>
      <c r="K95" s="12">
        <v>9020</v>
      </c>
      <c r="L95" s="12">
        <v>3920</v>
      </c>
      <c r="N95" s="33">
        <v>43861</v>
      </c>
      <c r="O95" s="36"/>
      <c r="P95" s="37">
        <v>640746</v>
      </c>
      <c r="Q95" s="62">
        <v>6407460</v>
      </c>
      <c r="S95" s="32" t="s">
        <v>73</v>
      </c>
      <c r="T95" s="32" t="s">
        <v>74</v>
      </c>
      <c r="U95" s="12">
        <v>1026576791</v>
      </c>
      <c r="V95" s="40" t="s">
        <v>72</v>
      </c>
      <c r="W95" s="41" t="s">
        <v>75</v>
      </c>
      <c r="X95" s="41" t="s">
        <v>72</v>
      </c>
      <c r="Y95" s="32" t="str">
        <f t="shared" si="0"/>
        <v>ANGELICA MARIA PIÑEROS LADINO</v>
      </c>
      <c r="Z95" s="32" t="s">
        <v>749</v>
      </c>
      <c r="AA95" s="32"/>
      <c r="AB95" s="32" t="s">
        <v>750</v>
      </c>
      <c r="AC95" s="33"/>
      <c r="AD95" s="32"/>
      <c r="AE95" s="36" t="s">
        <v>80</v>
      </c>
      <c r="AF95" s="32" t="s">
        <v>81</v>
      </c>
      <c r="AG95" s="32" t="s">
        <v>74</v>
      </c>
      <c r="AH95" s="43">
        <v>11387082</v>
      </c>
      <c r="AI95" s="36" t="s">
        <v>82</v>
      </c>
      <c r="AJ95" s="12">
        <v>300</v>
      </c>
      <c r="AK95" s="32" t="s">
        <v>83</v>
      </c>
      <c r="AL95" s="33"/>
      <c r="AM95" s="33"/>
      <c r="AN95" s="32" t="s">
        <v>84</v>
      </c>
      <c r="AO95" s="32">
        <v>0</v>
      </c>
      <c r="AP95" s="45">
        <v>0</v>
      </c>
      <c r="AQ95" s="33"/>
      <c r="AR95" s="46">
        <v>0</v>
      </c>
      <c r="AS95" s="33"/>
      <c r="AT95" s="47">
        <v>43862</v>
      </c>
      <c r="AU95" s="47">
        <v>44165</v>
      </c>
      <c r="AV95" s="47"/>
      <c r="AW95" s="32" t="s">
        <v>85</v>
      </c>
      <c r="AX95" s="32"/>
      <c r="AY95" s="32"/>
      <c r="AZ95" s="32" t="s">
        <v>85</v>
      </c>
      <c r="BA95" s="32">
        <v>0</v>
      </c>
      <c r="BE95" s="12" t="s">
        <v>751</v>
      </c>
      <c r="BF95" s="49">
        <f t="shared" si="1"/>
        <v>6407460</v>
      </c>
      <c r="BH95" s="68" t="s">
        <v>752</v>
      </c>
      <c r="BI95" s="36" t="s">
        <v>88</v>
      </c>
      <c r="BK95" s="68" t="s">
        <v>752</v>
      </c>
    </row>
    <row r="96" spans="1:63" ht="12.75" customHeight="1">
      <c r="A96" s="29" t="s">
        <v>753</v>
      </c>
      <c r="B96" s="30" t="s">
        <v>66</v>
      </c>
      <c r="C96" s="31" t="s">
        <v>754</v>
      </c>
      <c r="D96" s="32">
        <v>2</v>
      </c>
      <c r="E96" s="12" t="s">
        <v>755</v>
      </c>
      <c r="F96" s="33">
        <v>43861</v>
      </c>
      <c r="G96" s="12" t="s">
        <v>756</v>
      </c>
      <c r="H96" s="32" t="s">
        <v>70</v>
      </c>
      <c r="I96" s="32" t="s">
        <v>748</v>
      </c>
      <c r="J96" s="34" t="s">
        <v>72</v>
      </c>
      <c r="K96" s="12">
        <v>9120</v>
      </c>
      <c r="L96" s="12">
        <v>2020</v>
      </c>
      <c r="N96" s="33">
        <v>43861</v>
      </c>
      <c r="O96" s="36"/>
      <c r="P96" s="37">
        <v>413584</v>
      </c>
      <c r="Q96" s="62">
        <v>4135840</v>
      </c>
      <c r="S96" s="32" t="s">
        <v>73</v>
      </c>
      <c r="T96" s="32" t="s">
        <v>74</v>
      </c>
      <c r="U96" s="12">
        <v>17348901</v>
      </c>
      <c r="V96" s="40" t="s">
        <v>72</v>
      </c>
      <c r="W96" s="41" t="s">
        <v>75</v>
      </c>
      <c r="X96" s="41" t="s">
        <v>72</v>
      </c>
      <c r="Y96" s="32" t="str">
        <f t="shared" si="0"/>
        <v>JOSE ALDEMAR ALVAREZ VANEGAS</v>
      </c>
      <c r="Z96" s="32" t="s">
        <v>749</v>
      </c>
      <c r="AA96" s="32"/>
      <c r="AB96" s="32" t="s">
        <v>750</v>
      </c>
      <c r="AC96" s="33"/>
      <c r="AD96" s="32"/>
      <c r="AE96" s="36" t="s">
        <v>80</v>
      </c>
      <c r="AF96" s="32" t="s">
        <v>81</v>
      </c>
      <c r="AG96" s="32" t="s">
        <v>74</v>
      </c>
      <c r="AH96" s="43">
        <v>11387082</v>
      </c>
      <c r="AI96" s="36" t="s">
        <v>82</v>
      </c>
      <c r="AJ96" s="12">
        <v>300</v>
      </c>
      <c r="AK96" s="32" t="s">
        <v>83</v>
      </c>
      <c r="AL96" s="33"/>
      <c r="AM96" s="33"/>
      <c r="AN96" s="32" t="s">
        <v>84</v>
      </c>
      <c r="AO96" s="32">
        <v>0</v>
      </c>
      <c r="AP96" s="45">
        <v>0</v>
      </c>
      <c r="AQ96" s="33"/>
      <c r="AR96" s="46">
        <v>0</v>
      </c>
      <c r="AS96" s="33"/>
      <c r="AT96" s="47">
        <v>43862</v>
      </c>
      <c r="AU96" s="47">
        <v>44165</v>
      </c>
      <c r="AV96" s="47"/>
      <c r="AW96" s="32" t="s">
        <v>85</v>
      </c>
      <c r="AX96" s="32"/>
      <c r="AY96" s="32"/>
      <c r="AZ96" s="32" t="s">
        <v>85</v>
      </c>
      <c r="BA96" s="32">
        <v>0</v>
      </c>
      <c r="BE96" s="12" t="s">
        <v>757</v>
      </c>
      <c r="BF96" s="49">
        <f t="shared" si="1"/>
        <v>4135840</v>
      </c>
      <c r="BH96" s="68" t="s">
        <v>758</v>
      </c>
      <c r="BI96" s="36" t="s">
        <v>88</v>
      </c>
      <c r="BK96" s="68" t="s">
        <v>758</v>
      </c>
    </row>
    <row r="97" spans="1:63" ht="12.75" customHeight="1">
      <c r="A97" s="29" t="s">
        <v>759</v>
      </c>
      <c r="B97" s="30" t="s">
        <v>66</v>
      </c>
      <c r="C97" s="31" t="s">
        <v>760</v>
      </c>
      <c r="D97" s="32">
        <v>3</v>
      </c>
      <c r="E97" s="12" t="s">
        <v>761</v>
      </c>
      <c r="F97" s="33">
        <v>43866</v>
      </c>
      <c r="G97" s="12" t="s">
        <v>762</v>
      </c>
      <c r="H97" s="32" t="s">
        <v>70</v>
      </c>
      <c r="I97" s="32" t="s">
        <v>748</v>
      </c>
      <c r="J97" s="34" t="s">
        <v>72</v>
      </c>
      <c r="K97" s="12">
        <v>9220</v>
      </c>
      <c r="L97" s="12">
        <v>5320</v>
      </c>
      <c r="N97" s="33">
        <v>43866</v>
      </c>
      <c r="O97" s="36"/>
      <c r="P97" s="37"/>
      <c r="Q97" s="62">
        <v>7893333</v>
      </c>
      <c r="S97" s="32" t="s">
        <v>73</v>
      </c>
      <c r="T97" s="32" t="s">
        <v>74</v>
      </c>
      <c r="U97" s="12">
        <v>20572651</v>
      </c>
      <c r="V97" s="40"/>
      <c r="W97" s="41" t="s">
        <v>75</v>
      </c>
      <c r="X97" s="41" t="s">
        <v>72</v>
      </c>
      <c r="Y97" s="32" t="str">
        <f t="shared" si="0"/>
        <v>PEÑA PINEDA MARIA UGENIA</v>
      </c>
      <c r="Z97" s="32" t="s">
        <v>749</v>
      </c>
      <c r="AA97" s="32"/>
      <c r="AB97" s="32" t="s">
        <v>750</v>
      </c>
      <c r="AC97" s="33"/>
      <c r="AD97" s="32"/>
      <c r="AE97" s="36" t="s">
        <v>80</v>
      </c>
      <c r="AF97" s="32" t="s">
        <v>81</v>
      </c>
      <c r="AG97" s="32" t="s">
        <v>74</v>
      </c>
      <c r="AH97" s="43">
        <v>11387082</v>
      </c>
      <c r="AI97" s="36" t="s">
        <v>82</v>
      </c>
      <c r="AJ97" s="12">
        <v>296</v>
      </c>
      <c r="AK97" s="32" t="s">
        <v>83</v>
      </c>
      <c r="AL97" s="33"/>
      <c r="AM97" s="33"/>
      <c r="AN97" s="32" t="s">
        <v>84</v>
      </c>
      <c r="AO97" s="32">
        <v>0</v>
      </c>
      <c r="AP97" s="45">
        <v>0</v>
      </c>
      <c r="AQ97" s="33"/>
      <c r="AR97" s="46">
        <v>0</v>
      </c>
      <c r="AS97" s="33"/>
      <c r="AT97" s="47">
        <v>43866</v>
      </c>
      <c r="AU97" s="47">
        <v>44165</v>
      </c>
      <c r="AV97" s="47"/>
      <c r="AW97" s="32" t="s">
        <v>85</v>
      </c>
      <c r="AX97" s="32"/>
      <c r="AY97" s="32"/>
      <c r="AZ97" s="32" t="s">
        <v>85</v>
      </c>
      <c r="BA97" s="32">
        <v>0</v>
      </c>
      <c r="BE97" s="12" t="s">
        <v>763</v>
      </c>
      <c r="BF97" s="49">
        <f t="shared" si="1"/>
        <v>7893333</v>
      </c>
      <c r="BH97" s="69"/>
      <c r="BI97" s="36" t="s">
        <v>88</v>
      </c>
      <c r="BK97" s="59"/>
    </row>
    <row r="98" spans="1:63" ht="12.75" customHeight="1">
      <c r="A98" s="29" t="s">
        <v>764</v>
      </c>
      <c r="B98" s="30" t="s">
        <v>66</v>
      </c>
      <c r="C98" s="31"/>
      <c r="D98" s="32" t="s">
        <v>765</v>
      </c>
      <c r="E98" s="12" t="s">
        <v>766</v>
      </c>
      <c r="F98" s="33">
        <v>43881</v>
      </c>
      <c r="G98" s="12" t="s">
        <v>767</v>
      </c>
      <c r="H98" s="32" t="s">
        <v>768</v>
      </c>
      <c r="I98" s="32" t="s">
        <v>769</v>
      </c>
      <c r="J98" s="34" t="s">
        <v>72</v>
      </c>
      <c r="K98" s="12">
        <v>15820</v>
      </c>
      <c r="L98" s="12">
        <v>14420</v>
      </c>
      <c r="N98" s="33">
        <v>43881</v>
      </c>
      <c r="O98" s="36"/>
      <c r="P98" s="37"/>
      <c r="Q98" s="62">
        <v>16000000</v>
      </c>
      <c r="S98" s="32" t="s">
        <v>770</v>
      </c>
      <c r="T98" s="32" t="s">
        <v>771</v>
      </c>
      <c r="V98" s="40">
        <v>830095213</v>
      </c>
      <c r="W98" s="41"/>
      <c r="X98" s="41" t="s">
        <v>72</v>
      </c>
      <c r="Y98" s="32" t="str">
        <f t="shared" si="0"/>
        <v>ORGANIZACION TERPEL S.A.</v>
      </c>
      <c r="Z98" s="32" t="s">
        <v>749</v>
      </c>
      <c r="AA98" s="32"/>
      <c r="AB98" s="32" t="s">
        <v>750</v>
      </c>
      <c r="AC98" s="33"/>
      <c r="AD98" s="32"/>
      <c r="AE98" s="36" t="s">
        <v>116</v>
      </c>
      <c r="AF98" s="32" t="s">
        <v>81</v>
      </c>
      <c r="AG98" s="32" t="s">
        <v>74</v>
      </c>
      <c r="AH98" s="43">
        <v>79531595</v>
      </c>
      <c r="AI98" s="36" t="s">
        <v>117</v>
      </c>
      <c r="AJ98" s="12">
        <v>311</v>
      </c>
      <c r="AK98" s="32" t="s">
        <v>83</v>
      </c>
      <c r="AL98" s="33"/>
      <c r="AM98" s="33"/>
      <c r="AN98" s="32" t="s">
        <v>84</v>
      </c>
      <c r="AO98" s="32">
        <v>0</v>
      </c>
      <c r="AP98" s="45">
        <v>0</v>
      </c>
      <c r="AQ98" s="33"/>
      <c r="AR98" s="46">
        <v>0</v>
      </c>
      <c r="AS98" s="33"/>
      <c r="AT98" s="47">
        <v>43881</v>
      </c>
      <c r="AU98" s="47">
        <v>44195</v>
      </c>
      <c r="AV98" s="47"/>
      <c r="AW98" s="32" t="s">
        <v>85</v>
      </c>
      <c r="AX98" s="32"/>
      <c r="AY98" s="32"/>
      <c r="AZ98" s="32" t="s">
        <v>85</v>
      </c>
      <c r="BA98" s="32">
        <v>0</v>
      </c>
      <c r="BE98" s="12" t="s">
        <v>772</v>
      </c>
      <c r="BF98" s="49">
        <f t="shared" si="1"/>
        <v>16000000</v>
      </c>
      <c r="BH98" s="54" t="s">
        <v>773</v>
      </c>
      <c r="BI98" s="36" t="s">
        <v>88</v>
      </c>
      <c r="BK98" s="54" t="s">
        <v>773</v>
      </c>
    </row>
    <row r="99" spans="1:63" ht="12.75" customHeight="1">
      <c r="A99" s="29" t="s">
        <v>774</v>
      </c>
      <c r="B99" s="30" t="s">
        <v>66</v>
      </c>
      <c r="C99" s="31"/>
      <c r="D99" s="32" t="s">
        <v>775</v>
      </c>
      <c r="E99" s="12" t="s">
        <v>766</v>
      </c>
      <c r="F99" s="33">
        <v>43886</v>
      </c>
      <c r="G99" s="12" t="s">
        <v>776</v>
      </c>
      <c r="H99" s="32" t="s">
        <v>768</v>
      </c>
      <c r="I99" s="32" t="s">
        <v>769</v>
      </c>
      <c r="J99" s="34" t="s">
        <v>72</v>
      </c>
      <c r="K99" s="12">
        <v>20120</v>
      </c>
      <c r="L99" s="12">
        <v>16920</v>
      </c>
      <c r="N99" s="33">
        <v>43887</v>
      </c>
      <c r="O99" s="36"/>
      <c r="P99" s="37"/>
      <c r="Q99" s="62">
        <v>7000004</v>
      </c>
      <c r="S99" s="32" t="s">
        <v>770</v>
      </c>
      <c r="T99" s="32" t="s">
        <v>771</v>
      </c>
      <c r="V99" s="40">
        <v>830095213</v>
      </c>
      <c r="W99" s="41"/>
      <c r="X99" s="41" t="s">
        <v>72</v>
      </c>
      <c r="Y99" s="32" t="str">
        <f t="shared" si="0"/>
        <v>ORGANIZACION TERPEL S.A.</v>
      </c>
      <c r="Z99" s="32" t="s">
        <v>749</v>
      </c>
      <c r="AA99" s="32"/>
      <c r="AB99" s="32" t="s">
        <v>750</v>
      </c>
      <c r="AC99" s="33"/>
      <c r="AD99" s="32"/>
      <c r="AE99" s="36" t="s">
        <v>191</v>
      </c>
      <c r="AF99" s="32" t="s">
        <v>81</v>
      </c>
      <c r="AG99" s="32" t="s">
        <v>74</v>
      </c>
      <c r="AH99" s="43">
        <v>51935189</v>
      </c>
      <c r="AI99" s="36" t="s">
        <v>192</v>
      </c>
      <c r="AJ99" s="12">
        <v>306</v>
      </c>
      <c r="AK99" s="32" t="s">
        <v>83</v>
      </c>
      <c r="AL99" s="33"/>
      <c r="AM99" s="33"/>
      <c r="AN99" s="32" t="s">
        <v>84</v>
      </c>
      <c r="AO99" s="32">
        <v>0</v>
      </c>
      <c r="AP99" s="45">
        <v>-1800000</v>
      </c>
      <c r="AQ99" s="33"/>
      <c r="AR99" s="46">
        <v>0</v>
      </c>
      <c r="AS99" s="33"/>
      <c r="AT99" s="47">
        <v>43886</v>
      </c>
      <c r="AU99" s="47">
        <v>44195</v>
      </c>
      <c r="AV99" s="47"/>
      <c r="AW99" s="32" t="s">
        <v>85</v>
      </c>
      <c r="AX99" s="32"/>
      <c r="AY99" s="32"/>
      <c r="AZ99" s="32" t="s">
        <v>85</v>
      </c>
      <c r="BA99" s="32">
        <v>0</v>
      </c>
      <c r="BE99" s="12" t="s">
        <v>777</v>
      </c>
      <c r="BF99" s="49">
        <f t="shared" si="1"/>
        <v>5200004</v>
      </c>
      <c r="BH99" s="54" t="s">
        <v>778</v>
      </c>
      <c r="BI99" s="36" t="s">
        <v>88</v>
      </c>
      <c r="BK99" s="54" t="s">
        <v>778</v>
      </c>
    </row>
    <row r="100" spans="1:63" ht="12.75" customHeight="1">
      <c r="A100" s="29" t="s">
        <v>779</v>
      </c>
      <c r="B100" s="30" t="s">
        <v>66</v>
      </c>
      <c r="C100" s="31"/>
      <c r="D100" s="32" t="s">
        <v>775</v>
      </c>
      <c r="E100" s="12" t="s">
        <v>766</v>
      </c>
      <c r="F100" s="33">
        <v>43886</v>
      </c>
      <c r="G100" s="12" t="s">
        <v>776</v>
      </c>
      <c r="H100" s="32" t="s">
        <v>768</v>
      </c>
      <c r="I100" s="32" t="s">
        <v>769</v>
      </c>
      <c r="J100" s="34" t="s">
        <v>72</v>
      </c>
      <c r="K100" s="12">
        <v>19220</v>
      </c>
      <c r="L100" s="12">
        <v>17020</v>
      </c>
      <c r="N100" s="33">
        <v>43887</v>
      </c>
      <c r="O100" s="36"/>
      <c r="P100" s="37"/>
      <c r="Q100" s="62">
        <v>4000000</v>
      </c>
      <c r="S100" s="32" t="s">
        <v>770</v>
      </c>
      <c r="T100" s="32" t="s">
        <v>771</v>
      </c>
      <c r="V100" s="40">
        <v>830095213</v>
      </c>
      <c r="W100" s="41"/>
      <c r="X100" s="41" t="s">
        <v>72</v>
      </c>
      <c r="Y100" s="32" t="str">
        <f t="shared" si="0"/>
        <v>ORGANIZACION TERPEL S.A.</v>
      </c>
      <c r="Z100" s="32" t="s">
        <v>749</v>
      </c>
      <c r="AA100" s="32"/>
      <c r="AB100" s="32" t="s">
        <v>750</v>
      </c>
      <c r="AC100" s="33"/>
      <c r="AD100" s="32"/>
      <c r="AE100" s="36" t="s">
        <v>160</v>
      </c>
      <c r="AF100" s="32" t="s">
        <v>81</v>
      </c>
      <c r="AG100" s="32" t="s">
        <v>74</v>
      </c>
      <c r="AH100" s="43">
        <v>93291822</v>
      </c>
      <c r="AI100" s="36" t="s">
        <v>161</v>
      </c>
      <c r="AJ100" s="12">
        <v>306</v>
      </c>
      <c r="AK100" s="32" t="s">
        <v>83</v>
      </c>
      <c r="AL100" s="33"/>
      <c r="AM100" s="33"/>
      <c r="AN100" s="32" t="s">
        <v>780</v>
      </c>
      <c r="AO100" s="32">
        <v>0</v>
      </c>
      <c r="AP100" s="45">
        <v>-2000000</v>
      </c>
      <c r="AQ100" s="33">
        <v>44034</v>
      </c>
      <c r="AR100" s="46">
        <v>0</v>
      </c>
      <c r="AS100" s="33"/>
      <c r="AT100" s="47">
        <v>43886</v>
      </c>
      <c r="AU100" s="47">
        <v>44195</v>
      </c>
      <c r="AV100" s="47"/>
      <c r="AW100" s="32" t="s">
        <v>85</v>
      </c>
      <c r="AX100" s="32"/>
      <c r="AY100" s="32"/>
      <c r="AZ100" s="32" t="s">
        <v>727</v>
      </c>
      <c r="BA100" s="32">
        <v>0</v>
      </c>
      <c r="BD100" s="12" t="s">
        <v>781</v>
      </c>
      <c r="BE100" s="12" t="s">
        <v>777</v>
      </c>
      <c r="BF100" s="49">
        <f t="shared" si="1"/>
        <v>2000000</v>
      </c>
      <c r="BH100" s="54" t="s">
        <v>778</v>
      </c>
      <c r="BI100" s="36" t="s">
        <v>88</v>
      </c>
      <c r="BK100" s="54" t="s">
        <v>778</v>
      </c>
    </row>
    <row r="101" spans="1:63" ht="12.75" customHeight="1">
      <c r="A101" s="29" t="s">
        <v>782</v>
      </c>
      <c r="B101" s="30" t="s">
        <v>66</v>
      </c>
      <c r="C101" s="31"/>
      <c r="D101" s="32" t="s">
        <v>783</v>
      </c>
      <c r="E101" s="12" t="s">
        <v>784</v>
      </c>
      <c r="F101" s="33">
        <v>43887</v>
      </c>
      <c r="G101" s="12" t="s">
        <v>785</v>
      </c>
      <c r="H101" s="32" t="s">
        <v>768</v>
      </c>
      <c r="I101" s="32" t="s">
        <v>769</v>
      </c>
      <c r="J101" s="34" t="s">
        <v>72</v>
      </c>
      <c r="K101" s="12">
        <v>16020</v>
      </c>
      <c r="L101" s="12">
        <v>17820</v>
      </c>
      <c r="N101" s="33">
        <v>43887</v>
      </c>
      <c r="O101" s="36"/>
      <c r="P101" s="37"/>
      <c r="Q101" s="62">
        <v>5000000</v>
      </c>
      <c r="S101" s="32" t="s">
        <v>770</v>
      </c>
      <c r="T101" s="32" t="s">
        <v>771</v>
      </c>
      <c r="V101" s="40">
        <v>800112214</v>
      </c>
      <c r="W101" s="41"/>
      <c r="X101" s="41" t="s">
        <v>72</v>
      </c>
      <c r="Y101" s="32" t="str">
        <f t="shared" si="0"/>
        <v>BIG PASS S.A.S</v>
      </c>
      <c r="Z101" s="32" t="s">
        <v>749</v>
      </c>
      <c r="AA101" s="32"/>
      <c r="AB101" s="32" t="s">
        <v>750</v>
      </c>
      <c r="AC101" s="33"/>
      <c r="AD101" s="32"/>
      <c r="AE101" s="36" t="s">
        <v>116</v>
      </c>
      <c r="AF101" s="32" t="s">
        <v>81</v>
      </c>
      <c r="AG101" s="32" t="s">
        <v>74</v>
      </c>
      <c r="AH101" s="43">
        <v>79531595</v>
      </c>
      <c r="AI101" s="36" t="s">
        <v>117</v>
      </c>
      <c r="AJ101" s="12">
        <v>305</v>
      </c>
      <c r="AK101" s="32" t="s">
        <v>83</v>
      </c>
      <c r="AL101" s="33"/>
      <c r="AM101" s="33"/>
      <c r="AN101" s="32" t="s">
        <v>84</v>
      </c>
      <c r="AO101" s="32">
        <v>0</v>
      </c>
      <c r="AP101" s="45">
        <v>0</v>
      </c>
      <c r="AQ101" s="33"/>
      <c r="AR101" s="46">
        <v>0</v>
      </c>
      <c r="AS101" s="33"/>
      <c r="AT101" s="47">
        <v>43887</v>
      </c>
      <c r="AU101" s="47">
        <v>44195</v>
      </c>
      <c r="AV101" s="47"/>
      <c r="AW101" s="32" t="s">
        <v>85</v>
      </c>
      <c r="AX101" s="32"/>
      <c r="AY101" s="32"/>
      <c r="AZ101" s="32" t="s">
        <v>85</v>
      </c>
      <c r="BA101" s="32">
        <v>0</v>
      </c>
      <c r="BE101" s="12" t="s">
        <v>786</v>
      </c>
      <c r="BF101" s="49">
        <f t="shared" si="1"/>
        <v>5000000</v>
      </c>
      <c r="BH101" s="54" t="s">
        <v>787</v>
      </c>
      <c r="BI101" s="36" t="s">
        <v>88</v>
      </c>
      <c r="BK101" s="54" t="s">
        <v>787</v>
      </c>
    </row>
    <row r="102" spans="1:63" ht="12.75" customHeight="1">
      <c r="A102" s="29" t="s">
        <v>788</v>
      </c>
      <c r="B102" s="30" t="s">
        <v>66</v>
      </c>
      <c r="C102" s="31"/>
      <c r="D102" s="32" t="s">
        <v>789</v>
      </c>
      <c r="E102" s="12" t="s">
        <v>766</v>
      </c>
      <c r="F102" s="33">
        <v>43887</v>
      </c>
      <c r="G102" s="12" t="s">
        <v>790</v>
      </c>
      <c r="H102" s="32" t="s">
        <v>768</v>
      </c>
      <c r="I102" s="32" t="s">
        <v>769</v>
      </c>
      <c r="J102" s="34" t="s">
        <v>72</v>
      </c>
      <c r="K102" s="12">
        <v>17620</v>
      </c>
      <c r="L102" s="12">
        <v>17920</v>
      </c>
      <c r="N102" s="33">
        <v>43887</v>
      </c>
      <c r="O102" s="36"/>
      <c r="P102" s="37"/>
      <c r="Q102" s="62">
        <v>12788087</v>
      </c>
      <c r="S102" s="32" t="s">
        <v>770</v>
      </c>
      <c r="T102" s="32" t="s">
        <v>771</v>
      </c>
      <c r="V102" s="40">
        <v>830095213</v>
      </c>
      <c r="W102" s="41"/>
      <c r="X102" s="41" t="s">
        <v>72</v>
      </c>
      <c r="Y102" s="32" t="str">
        <f t="shared" si="0"/>
        <v>ORGANIZACION TERPEL S.A.</v>
      </c>
      <c r="Z102" s="32" t="s">
        <v>749</v>
      </c>
      <c r="AA102" s="32"/>
      <c r="AB102" s="32" t="s">
        <v>750</v>
      </c>
      <c r="AC102" s="33"/>
      <c r="AD102" s="32"/>
      <c r="AE102" s="36" t="s">
        <v>269</v>
      </c>
      <c r="AF102" s="32" t="s">
        <v>81</v>
      </c>
      <c r="AG102" s="32" t="s">
        <v>74</v>
      </c>
      <c r="AH102" s="43">
        <v>52423663</v>
      </c>
      <c r="AI102" s="36" t="s">
        <v>108</v>
      </c>
      <c r="AJ102" s="12">
        <v>305</v>
      </c>
      <c r="AK102" s="32" t="s">
        <v>83</v>
      </c>
      <c r="AL102" s="33"/>
      <c r="AM102" s="33"/>
      <c r="AN102" s="32" t="s">
        <v>780</v>
      </c>
      <c r="AO102" s="32">
        <v>1</v>
      </c>
      <c r="AP102" s="45">
        <v>-6000000</v>
      </c>
      <c r="AQ102" s="33">
        <v>44035</v>
      </c>
      <c r="AR102" s="46">
        <v>0</v>
      </c>
      <c r="AS102" s="33"/>
      <c r="AT102" s="47">
        <v>43887</v>
      </c>
      <c r="AU102" s="47">
        <v>44195</v>
      </c>
      <c r="AV102" s="47"/>
      <c r="AW102" s="32" t="s">
        <v>85</v>
      </c>
      <c r="AX102" s="32"/>
      <c r="AY102" s="32"/>
      <c r="AZ102" s="32" t="s">
        <v>727</v>
      </c>
      <c r="BA102" s="32">
        <v>0</v>
      </c>
      <c r="BD102" s="12" t="s">
        <v>791</v>
      </c>
      <c r="BE102" s="12" t="s">
        <v>792</v>
      </c>
      <c r="BF102" s="49">
        <f t="shared" si="1"/>
        <v>6788087</v>
      </c>
      <c r="BH102" s="54" t="s">
        <v>793</v>
      </c>
      <c r="BI102" s="36" t="s">
        <v>88</v>
      </c>
      <c r="BK102" s="54" t="s">
        <v>793</v>
      </c>
    </row>
    <row r="103" spans="1:63" ht="13.5" customHeight="1">
      <c r="A103" s="29" t="s">
        <v>794</v>
      </c>
      <c r="B103" s="30" t="s">
        <v>66</v>
      </c>
      <c r="C103" s="31"/>
      <c r="D103" s="32" t="s">
        <v>795</v>
      </c>
      <c r="E103" s="12" t="s">
        <v>766</v>
      </c>
      <c r="F103" s="33">
        <v>43893</v>
      </c>
      <c r="G103" s="12" t="s">
        <v>796</v>
      </c>
      <c r="H103" s="32" t="s">
        <v>768</v>
      </c>
      <c r="I103" s="32" t="s">
        <v>769</v>
      </c>
      <c r="J103" s="34" t="s">
        <v>72</v>
      </c>
      <c r="K103" s="12" t="s">
        <v>797</v>
      </c>
      <c r="L103" s="12" t="s">
        <v>798</v>
      </c>
      <c r="N103" s="33">
        <v>43893</v>
      </c>
      <c r="O103" s="36"/>
      <c r="P103" s="37"/>
      <c r="Q103" s="62">
        <v>74330000</v>
      </c>
      <c r="S103" s="32" t="s">
        <v>770</v>
      </c>
      <c r="T103" s="32" t="s">
        <v>771</v>
      </c>
      <c r="V103" s="40">
        <v>830095213</v>
      </c>
      <c r="W103" s="41"/>
      <c r="X103" s="41" t="s">
        <v>72</v>
      </c>
      <c r="Y103" s="32" t="str">
        <f t="shared" si="0"/>
        <v>ORGANIZACION TERPEL S.A.</v>
      </c>
      <c r="Z103" s="32" t="s">
        <v>749</v>
      </c>
      <c r="AA103" s="32"/>
      <c r="AB103" s="32" t="s">
        <v>750</v>
      </c>
      <c r="AC103" s="33"/>
      <c r="AD103" s="32"/>
      <c r="AE103" s="36" t="s">
        <v>80</v>
      </c>
      <c r="AF103" s="32" t="s">
        <v>81</v>
      </c>
      <c r="AG103" s="32" t="s">
        <v>74</v>
      </c>
      <c r="AH103" s="43">
        <v>11387082</v>
      </c>
      <c r="AI103" s="36" t="s">
        <v>82</v>
      </c>
      <c r="AJ103" s="12">
        <v>298</v>
      </c>
      <c r="AK103" s="32" t="s">
        <v>83</v>
      </c>
      <c r="AL103" s="33"/>
      <c r="AM103" s="33"/>
      <c r="AN103" s="32" t="s">
        <v>780</v>
      </c>
      <c r="AO103" s="32">
        <v>0</v>
      </c>
      <c r="AP103" s="45">
        <v>-20000000</v>
      </c>
      <c r="AQ103" s="33">
        <v>44034</v>
      </c>
      <c r="AR103" s="46">
        <v>0</v>
      </c>
      <c r="AS103" s="33"/>
      <c r="AT103" s="47">
        <v>43893</v>
      </c>
      <c r="AU103" s="47">
        <v>44195</v>
      </c>
      <c r="AV103" s="47"/>
      <c r="AW103" s="32" t="s">
        <v>85</v>
      </c>
      <c r="AX103" s="32"/>
      <c r="AY103" s="32"/>
      <c r="AZ103" s="32" t="s">
        <v>727</v>
      </c>
      <c r="BA103" s="32">
        <v>0</v>
      </c>
      <c r="BD103" s="12" t="s">
        <v>799</v>
      </c>
      <c r="BE103" s="12" t="s">
        <v>800</v>
      </c>
      <c r="BF103" s="49">
        <f t="shared" si="1"/>
        <v>54330000</v>
      </c>
      <c r="BH103" s="70" t="s">
        <v>801</v>
      </c>
      <c r="BI103" s="36" t="s">
        <v>88</v>
      </c>
      <c r="BK103" s="70" t="s">
        <v>801</v>
      </c>
    </row>
    <row r="104" spans="1:63" ht="13.5" customHeight="1">
      <c r="A104" s="29" t="s">
        <v>802</v>
      </c>
      <c r="B104" s="30" t="s">
        <v>66</v>
      </c>
      <c r="C104" s="31"/>
      <c r="D104" s="32" t="s">
        <v>803</v>
      </c>
      <c r="E104" s="12" t="s">
        <v>804</v>
      </c>
      <c r="F104" s="33">
        <v>43896</v>
      </c>
      <c r="G104" s="12" t="s">
        <v>805</v>
      </c>
      <c r="H104" s="32" t="s">
        <v>768</v>
      </c>
      <c r="I104" s="32" t="s">
        <v>769</v>
      </c>
      <c r="J104" s="34" t="s">
        <v>72</v>
      </c>
      <c r="K104" s="12" t="s">
        <v>806</v>
      </c>
      <c r="L104" s="12" t="s">
        <v>807</v>
      </c>
      <c r="N104" s="33">
        <v>43896</v>
      </c>
      <c r="O104" s="36"/>
      <c r="P104" s="37"/>
      <c r="Q104" s="62">
        <v>38415116</v>
      </c>
      <c r="S104" s="32" t="s">
        <v>770</v>
      </c>
      <c r="T104" s="32" t="s">
        <v>771</v>
      </c>
      <c r="V104" s="40">
        <v>800075003</v>
      </c>
      <c r="W104" s="41"/>
      <c r="X104" s="41" t="s">
        <v>72</v>
      </c>
      <c r="Y104" s="32" t="str">
        <f t="shared" si="0"/>
        <v>SUBATOURS SAS</v>
      </c>
      <c r="Z104" s="32" t="s">
        <v>749</v>
      </c>
      <c r="AA104" s="32"/>
      <c r="AB104" s="32" t="s">
        <v>750</v>
      </c>
      <c r="AC104" s="33"/>
      <c r="AD104" s="32"/>
      <c r="AE104" s="36" t="s">
        <v>808</v>
      </c>
      <c r="AF104" s="32" t="s">
        <v>81</v>
      </c>
      <c r="AG104" s="32" t="s">
        <v>74</v>
      </c>
      <c r="AH104" s="43">
        <v>14237801</v>
      </c>
      <c r="AI104" s="36" t="s">
        <v>809</v>
      </c>
      <c r="AJ104" s="12">
        <v>295</v>
      </c>
      <c r="AK104" s="32" t="s">
        <v>83</v>
      </c>
      <c r="AL104" s="33"/>
      <c r="AM104" s="33"/>
      <c r="AN104" s="32" t="s">
        <v>780</v>
      </c>
      <c r="AO104" s="32">
        <v>0</v>
      </c>
      <c r="AP104" s="45">
        <v>-10000000</v>
      </c>
      <c r="AQ104" s="33">
        <v>44033</v>
      </c>
      <c r="AR104" s="46">
        <v>0</v>
      </c>
      <c r="AS104" s="33"/>
      <c r="AT104" s="47">
        <v>43896</v>
      </c>
      <c r="AU104" s="47">
        <v>44195</v>
      </c>
      <c r="AV104" s="47"/>
      <c r="AW104" s="32" t="s">
        <v>85</v>
      </c>
      <c r="AX104" s="32"/>
      <c r="AY104" s="32"/>
      <c r="AZ104" s="32" t="s">
        <v>85</v>
      </c>
      <c r="BA104" s="32">
        <v>0</v>
      </c>
      <c r="BD104" s="12" t="s">
        <v>810</v>
      </c>
      <c r="BE104" s="12" t="s">
        <v>811</v>
      </c>
      <c r="BF104" s="49">
        <f t="shared" si="1"/>
        <v>28415116</v>
      </c>
      <c r="BH104" s="71" t="s">
        <v>812</v>
      </c>
      <c r="BI104" s="36" t="s">
        <v>88</v>
      </c>
      <c r="BK104" s="71" t="s">
        <v>812</v>
      </c>
    </row>
    <row r="105" spans="1:63" ht="13.5" customHeight="1">
      <c r="A105" s="29" t="s">
        <v>813</v>
      </c>
      <c r="B105" s="30" t="s">
        <v>66</v>
      </c>
      <c r="C105" s="31"/>
      <c r="D105" s="32" t="s">
        <v>814</v>
      </c>
      <c r="E105" s="12" t="s">
        <v>815</v>
      </c>
      <c r="F105" s="33">
        <v>43900</v>
      </c>
      <c r="G105" s="12" t="s">
        <v>816</v>
      </c>
      <c r="H105" s="32" t="s">
        <v>768</v>
      </c>
      <c r="I105" s="32" t="s">
        <v>769</v>
      </c>
      <c r="J105" s="34" t="s">
        <v>72</v>
      </c>
      <c r="K105" s="12">
        <v>20220</v>
      </c>
      <c r="L105" s="12">
        <v>23920</v>
      </c>
      <c r="N105" s="33">
        <v>43900</v>
      </c>
      <c r="O105" s="36"/>
      <c r="P105" s="37"/>
      <c r="Q105" s="62">
        <v>7000000</v>
      </c>
      <c r="S105" s="32" t="s">
        <v>770</v>
      </c>
      <c r="T105" s="32" t="s">
        <v>771</v>
      </c>
      <c r="V105" s="40">
        <v>800219876</v>
      </c>
      <c r="W105" s="41"/>
      <c r="X105" s="41" t="s">
        <v>72</v>
      </c>
      <c r="Y105" s="32" t="str">
        <f t="shared" si="0"/>
        <v>SODEXO SERVICIOS DE BENEFICIOS E INCENTIVOS COLOMBIA S.A.</v>
      </c>
      <c r="Z105" s="32" t="s">
        <v>749</v>
      </c>
      <c r="AA105" s="32"/>
      <c r="AB105" s="32" t="s">
        <v>750</v>
      </c>
      <c r="AC105" s="33"/>
      <c r="AD105" s="32"/>
      <c r="AE105" s="36" t="s">
        <v>191</v>
      </c>
      <c r="AF105" s="32" t="s">
        <v>81</v>
      </c>
      <c r="AG105" s="32" t="s">
        <v>74</v>
      </c>
      <c r="AH105" s="43">
        <v>51935189</v>
      </c>
      <c r="AI105" s="36" t="s">
        <v>192</v>
      </c>
      <c r="AJ105" s="12">
        <v>291</v>
      </c>
      <c r="AK105" s="32" t="s">
        <v>83</v>
      </c>
      <c r="AL105" s="33"/>
      <c r="AM105" s="33"/>
      <c r="AN105" s="32" t="s">
        <v>84</v>
      </c>
      <c r="AO105" s="32">
        <v>0</v>
      </c>
      <c r="AP105" s="45">
        <v>0</v>
      </c>
      <c r="AQ105" s="33"/>
      <c r="AR105" s="46">
        <v>0</v>
      </c>
      <c r="AS105" s="33"/>
      <c r="AT105" s="47">
        <v>43900</v>
      </c>
      <c r="AU105" s="47">
        <v>44195</v>
      </c>
      <c r="AV105" s="47"/>
      <c r="AW105" s="32" t="s">
        <v>85</v>
      </c>
      <c r="AX105" s="32"/>
      <c r="AY105" s="32"/>
      <c r="AZ105" s="32" t="s">
        <v>85</v>
      </c>
      <c r="BA105" s="32">
        <v>0</v>
      </c>
      <c r="BE105" s="12" t="s">
        <v>817</v>
      </c>
      <c r="BF105" s="49">
        <f t="shared" si="1"/>
        <v>7000000</v>
      </c>
      <c r="BH105" s="54" t="s">
        <v>818</v>
      </c>
      <c r="BI105" s="36" t="s">
        <v>88</v>
      </c>
      <c r="BK105" s="54" t="s">
        <v>818</v>
      </c>
    </row>
    <row r="106" spans="1:63" ht="13.5" customHeight="1">
      <c r="A106" s="29" t="s">
        <v>819</v>
      </c>
      <c r="B106" s="30" t="s">
        <v>66</v>
      </c>
      <c r="C106" s="31"/>
      <c r="D106" s="32" t="s">
        <v>820</v>
      </c>
      <c r="E106" s="12" t="s">
        <v>784</v>
      </c>
      <c r="F106" s="33">
        <v>43900</v>
      </c>
      <c r="G106" s="12" t="s">
        <v>821</v>
      </c>
      <c r="H106" s="32" t="s">
        <v>768</v>
      </c>
      <c r="I106" s="32" t="s">
        <v>769</v>
      </c>
      <c r="J106" s="34" t="s">
        <v>72</v>
      </c>
      <c r="K106" s="12">
        <v>19420</v>
      </c>
      <c r="L106" s="12">
        <v>24020</v>
      </c>
      <c r="N106" s="33">
        <v>43900</v>
      </c>
      <c r="O106" s="36"/>
      <c r="P106" s="37"/>
      <c r="Q106" s="62">
        <v>4000000</v>
      </c>
      <c r="S106" s="32" t="s">
        <v>770</v>
      </c>
      <c r="T106" s="32" t="s">
        <v>771</v>
      </c>
      <c r="V106" s="40">
        <v>800112214</v>
      </c>
      <c r="W106" s="41"/>
      <c r="X106" s="41" t="s">
        <v>72</v>
      </c>
      <c r="Y106" s="32" t="str">
        <f t="shared" si="0"/>
        <v>BIG PASS S.A.S</v>
      </c>
      <c r="Z106" s="32" t="s">
        <v>749</v>
      </c>
      <c r="AA106" s="32"/>
      <c r="AB106" s="32" t="s">
        <v>750</v>
      </c>
      <c r="AC106" s="33"/>
      <c r="AD106" s="32"/>
      <c r="AE106" s="36" t="s">
        <v>160</v>
      </c>
      <c r="AF106" s="32" t="s">
        <v>81</v>
      </c>
      <c r="AG106" s="32" t="s">
        <v>74</v>
      </c>
      <c r="AH106" s="43">
        <v>93291822</v>
      </c>
      <c r="AI106" s="36" t="s">
        <v>161</v>
      </c>
      <c r="AJ106" s="12">
        <v>260</v>
      </c>
      <c r="AK106" s="32" t="s">
        <v>83</v>
      </c>
      <c r="AL106" s="33"/>
      <c r="AM106" s="33"/>
      <c r="AN106" s="32" t="s">
        <v>822</v>
      </c>
      <c r="AO106" s="32">
        <v>0</v>
      </c>
      <c r="AP106" s="45">
        <v>0</v>
      </c>
      <c r="AQ106" s="33">
        <v>43962</v>
      </c>
      <c r="AR106" s="46">
        <v>228</v>
      </c>
      <c r="AS106" s="33"/>
      <c r="AT106" s="47">
        <v>43900</v>
      </c>
      <c r="AU106" s="47">
        <v>44195</v>
      </c>
      <c r="AV106" s="47"/>
      <c r="AW106" s="32" t="s">
        <v>85</v>
      </c>
      <c r="AX106" s="32"/>
      <c r="AY106" s="32"/>
      <c r="AZ106" s="32" t="s">
        <v>727</v>
      </c>
      <c r="BA106" s="32">
        <v>0</v>
      </c>
      <c r="BD106" s="12" t="s">
        <v>823</v>
      </c>
      <c r="BE106" s="12" t="s">
        <v>824</v>
      </c>
      <c r="BF106" s="49">
        <f t="shared" si="1"/>
        <v>4000000</v>
      </c>
      <c r="BH106" s="54" t="s">
        <v>825</v>
      </c>
      <c r="BI106" s="36" t="s">
        <v>88</v>
      </c>
      <c r="BK106" s="54" t="s">
        <v>825</v>
      </c>
    </row>
    <row r="107" spans="1:63" ht="13.5" customHeight="1">
      <c r="A107" s="29" t="s">
        <v>826</v>
      </c>
      <c r="B107" s="30" t="s">
        <v>66</v>
      </c>
      <c r="C107" s="31"/>
      <c r="D107" s="32" t="s">
        <v>827</v>
      </c>
      <c r="E107" s="12" t="s">
        <v>784</v>
      </c>
      <c r="F107" s="33">
        <v>43906</v>
      </c>
      <c r="G107" s="12" t="s">
        <v>828</v>
      </c>
      <c r="H107" s="32" t="s">
        <v>768</v>
      </c>
      <c r="I107" s="32" t="s">
        <v>769</v>
      </c>
      <c r="J107" s="34" t="s">
        <v>72</v>
      </c>
      <c r="K107" s="12" t="s">
        <v>829</v>
      </c>
      <c r="L107" s="12" t="s">
        <v>830</v>
      </c>
      <c r="N107" s="33">
        <v>43906</v>
      </c>
      <c r="O107" s="36"/>
      <c r="P107" s="37"/>
      <c r="Q107" s="62">
        <v>3000000</v>
      </c>
      <c r="S107" s="32" t="s">
        <v>770</v>
      </c>
      <c r="T107" s="32" t="s">
        <v>771</v>
      </c>
      <c r="V107" s="40">
        <v>800112214</v>
      </c>
      <c r="W107" s="41"/>
      <c r="X107" s="41" t="s">
        <v>72</v>
      </c>
      <c r="Y107" s="32" t="str">
        <f t="shared" si="0"/>
        <v>BIG PASS S.A.S</v>
      </c>
      <c r="Z107" s="32" t="s">
        <v>749</v>
      </c>
      <c r="AA107" s="32"/>
      <c r="AB107" s="32" t="s">
        <v>750</v>
      </c>
      <c r="AC107" s="33"/>
      <c r="AD107" s="32"/>
      <c r="AE107" s="36" t="s">
        <v>385</v>
      </c>
      <c r="AF107" s="32" t="s">
        <v>81</v>
      </c>
      <c r="AG107" s="32" t="s">
        <v>74</v>
      </c>
      <c r="AH107" s="43">
        <v>14237801</v>
      </c>
      <c r="AI107" s="36" t="s">
        <v>809</v>
      </c>
      <c r="AJ107" s="12">
        <v>285</v>
      </c>
      <c r="AK107" s="32" t="s">
        <v>83</v>
      </c>
      <c r="AL107" s="33"/>
      <c r="AM107" s="33"/>
      <c r="AN107" s="32" t="s">
        <v>84</v>
      </c>
      <c r="AO107" s="32">
        <v>0</v>
      </c>
      <c r="AP107" s="45">
        <v>0</v>
      </c>
      <c r="AQ107" s="33"/>
      <c r="AR107" s="46">
        <v>0</v>
      </c>
      <c r="AS107" s="33"/>
      <c r="AT107" s="47">
        <v>43906</v>
      </c>
      <c r="AU107" s="47">
        <v>44196</v>
      </c>
      <c r="AV107" s="47"/>
      <c r="AW107" s="32" t="s">
        <v>85</v>
      </c>
      <c r="AX107" s="32"/>
      <c r="AY107" s="32"/>
      <c r="AZ107" s="32" t="s">
        <v>85</v>
      </c>
      <c r="BA107" s="32">
        <v>0</v>
      </c>
      <c r="BE107" s="12" t="s">
        <v>831</v>
      </c>
      <c r="BF107" s="49">
        <f t="shared" si="1"/>
        <v>3000000</v>
      </c>
      <c r="BH107" s="54" t="s">
        <v>832</v>
      </c>
      <c r="BI107" s="36" t="s">
        <v>88</v>
      </c>
      <c r="BK107" s="54" t="s">
        <v>832</v>
      </c>
    </row>
    <row r="108" spans="1:63" ht="13.5" customHeight="1">
      <c r="A108" s="29" t="s">
        <v>833</v>
      </c>
      <c r="B108" s="30" t="s">
        <v>66</v>
      </c>
      <c r="C108" s="31"/>
      <c r="D108" s="32" t="s">
        <v>834</v>
      </c>
      <c r="E108" s="12" t="s">
        <v>815</v>
      </c>
      <c r="F108" s="33">
        <v>43906</v>
      </c>
      <c r="G108" s="12" t="s">
        <v>835</v>
      </c>
      <c r="H108" s="32" t="s">
        <v>768</v>
      </c>
      <c r="I108" s="32" t="s">
        <v>769</v>
      </c>
      <c r="J108" s="34" t="s">
        <v>72</v>
      </c>
      <c r="K108" s="12">
        <v>30020</v>
      </c>
      <c r="L108" s="12">
        <v>26520</v>
      </c>
      <c r="N108" s="33">
        <v>43906</v>
      </c>
      <c r="O108" s="36"/>
      <c r="P108" s="37"/>
      <c r="Q108" s="62">
        <v>4000000</v>
      </c>
      <c r="S108" s="32" t="s">
        <v>770</v>
      </c>
      <c r="T108" s="32" t="s">
        <v>771</v>
      </c>
      <c r="V108" s="40">
        <v>800219876</v>
      </c>
      <c r="W108" s="41"/>
      <c r="X108" s="41" t="s">
        <v>72</v>
      </c>
      <c r="Y108" s="32" t="str">
        <f t="shared" si="0"/>
        <v>SODEXO SERVICIOS DE BENEFICIOS E INCENTIVOS COLOMBIA S.A.</v>
      </c>
      <c r="Z108" s="32" t="s">
        <v>749</v>
      </c>
      <c r="AA108" s="32"/>
      <c r="AB108" s="32" t="s">
        <v>750</v>
      </c>
      <c r="AC108" s="33"/>
      <c r="AD108" s="32"/>
      <c r="AE108" s="36" t="s">
        <v>80</v>
      </c>
      <c r="AF108" s="32" t="s">
        <v>81</v>
      </c>
      <c r="AG108" s="32" t="s">
        <v>74</v>
      </c>
      <c r="AH108" s="43">
        <v>11387082</v>
      </c>
      <c r="AI108" s="36" t="s">
        <v>82</v>
      </c>
      <c r="AJ108" s="12">
        <v>285</v>
      </c>
      <c r="AK108" s="32" t="s">
        <v>83</v>
      </c>
      <c r="AL108" s="33"/>
      <c r="AM108" s="33"/>
      <c r="AN108" s="32" t="s">
        <v>84</v>
      </c>
      <c r="AO108" s="32">
        <v>0</v>
      </c>
      <c r="AP108" s="45">
        <v>0</v>
      </c>
      <c r="AQ108" s="33"/>
      <c r="AR108" s="46">
        <v>0</v>
      </c>
      <c r="AS108" s="33"/>
      <c r="AT108" s="47">
        <v>43906</v>
      </c>
      <c r="AU108" s="47">
        <v>44196</v>
      </c>
      <c r="AV108" s="47"/>
      <c r="AW108" s="32" t="s">
        <v>85</v>
      </c>
      <c r="AX108" s="32"/>
      <c r="AY108" s="32"/>
      <c r="AZ108" s="32" t="s">
        <v>85</v>
      </c>
      <c r="BA108" s="32">
        <v>0</v>
      </c>
      <c r="BE108" s="12" t="s">
        <v>836</v>
      </c>
      <c r="BF108" s="49">
        <f t="shared" si="1"/>
        <v>4000000</v>
      </c>
      <c r="BH108" s="54" t="s">
        <v>837</v>
      </c>
      <c r="BI108" s="36" t="s">
        <v>88</v>
      </c>
      <c r="BK108" s="54" t="s">
        <v>837</v>
      </c>
    </row>
    <row r="109" spans="1:63" ht="13.5" customHeight="1">
      <c r="A109" s="29" t="s">
        <v>838</v>
      </c>
      <c r="B109" s="30" t="s">
        <v>66</v>
      </c>
      <c r="C109" s="31"/>
      <c r="D109" s="32" t="s">
        <v>839</v>
      </c>
      <c r="E109" s="12" t="s">
        <v>840</v>
      </c>
      <c r="F109" s="33">
        <v>43906</v>
      </c>
      <c r="G109" s="12" t="s">
        <v>841</v>
      </c>
      <c r="H109" s="32" t="s">
        <v>768</v>
      </c>
      <c r="I109" s="32" t="s">
        <v>769</v>
      </c>
      <c r="J109" s="34" t="s">
        <v>72</v>
      </c>
      <c r="K109" s="12">
        <v>30120</v>
      </c>
      <c r="L109" s="12">
        <v>26620</v>
      </c>
      <c r="N109" s="33">
        <v>43906</v>
      </c>
      <c r="O109" s="36"/>
      <c r="P109" s="37"/>
      <c r="Q109" s="62">
        <v>3000000</v>
      </c>
      <c r="S109" s="32" t="s">
        <v>770</v>
      </c>
      <c r="T109" s="32" t="s">
        <v>771</v>
      </c>
      <c r="V109" s="40">
        <v>811009788</v>
      </c>
      <c r="W109" s="41"/>
      <c r="X109" s="41" t="s">
        <v>72</v>
      </c>
      <c r="Y109" s="32" t="str">
        <f t="shared" si="0"/>
        <v>DISTRACOM S.A.</v>
      </c>
      <c r="Z109" s="32" t="s">
        <v>749</v>
      </c>
      <c r="AA109" s="32"/>
      <c r="AB109" s="32" t="s">
        <v>750</v>
      </c>
      <c r="AC109" s="33"/>
      <c r="AD109" s="32"/>
      <c r="AE109" s="36" t="s">
        <v>80</v>
      </c>
      <c r="AF109" s="32" t="s">
        <v>81</v>
      </c>
      <c r="AG109" s="32" t="s">
        <v>74</v>
      </c>
      <c r="AH109" s="43">
        <v>11387082</v>
      </c>
      <c r="AI109" s="36" t="s">
        <v>82</v>
      </c>
      <c r="AJ109" s="12">
        <v>285</v>
      </c>
      <c r="AK109" s="32" t="s">
        <v>83</v>
      </c>
      <c r="AL109" s="33"/>
      <c r="AM109" s="33"/>
      <c r="AN109" s="32" t="s">
        <v>780</v>
      </c>
      <c r="AO109" s="32">
        <v>1</v>
      </c>
      <c r="AP109" s="45">
        <v>1500000</v>
      </c>
      <c r="AQ109" s="33">
        <v>44019</v>
      </c>
      <c r="AR109" s="46">
        <v>0</v>
      </c>
      <c r="AS109" s="33"/>
      <c r="AT109" s="47">
        <v>43906</v>
      </c>
      <c r="AU109" s="47">
        <v>44196</v>
      </c>
      <c r="AV109" s="47"/>
      <c r="AW109" s="32" t="s">
        <v>85</v>
      </c>
      <c r="AX109" s="32"/>
      <c r="AY109" s="32"/>
      <c r="AZ109" s="32" t="s">
        <v>727</v>
      </c>
      <c r="BA109" s="32">
        <v>0</v>
      </c>
      <c r="BD109" s="12" t="s">
        <v>842</v>
      </c>
      <c r="BE109" s="12" t="s">
        <v>843</v>
      </c>
      <c r="BF109" s="49">
        <f t="shared" si="1"/>
        <v>4500000</v>
      </c>
      <c r="BH109" s="54" t="s">
        <v>844</v>
      </c>
      <c r="BI109" s="36" t="s">
        <v>88</v>
      </c>
      <c r="BK109" s="54" t="s">
        <v>844</v>
      </c>
    </row>
    <row r="110" spans="1:63" ht="13.5" customHeight="1">
      <c r="A110" s="29" t="s">
        <v>845</v>
      </c>
      <c r="B110" s="30" t="s">
        <v>66</v>
      </c>
      <c r="C110" s="31"/>
      <c r="D110" s="32" t="s">
        <v>846</v>
      </c>
      <c r="E110" s="12" t="s">
        <v>784</v>
      </c>
      <c r="F110" s="33">
        <v>43909</v>
      </c>
      <c r="G110" s="12" t="s">
        <v>847</v>
      </c>
      <c r="H110" s="32" t="s">
        <v>768</v>
      </c>
      <c r="I110" s="32" t="s">
        <v>769</v>
      </c>
      <c r="J110" s="34" t="s">
        <v>72</v>
      </c>
      <c r="K110" s="12" t="s">
        <v>848</v>
      </c>
      <c r="L110" s="12" t="s">
        <v>849</v>
      </c>
      <c r="N110" s="33">
        <v>43909</v>
      </c>
      <c r="O110" s="36"/>
      <c r="P110" s="37"/>
      <c r="Q110" s="62">
        <v>6014000</v>
      </c>
      <c r="S110" s="32" t="s">
        <v>770</v>
      </c>
      <c r="T110" s="32" t="s">
        <v>771</v>
      </c>
      <c r="V110" s="40">
        <v>800112214</v>
      </c>
      <c r="W110" s="41"/>
      <c r="X110" s="41" t="s">
        <v>72</v>
      </c>
      <c r="Y110" s="32" t="str">
        <f t="shared" si="0"/>
        <v>BIG PASS S.A.S</v>
      </c>
      <c r="Z110" s="32" t="s">
        <v>749</v>
      </c>
      <c r="AA110" s="32"/>
      <c r="AB110" s="32" t="s">
        <v>750</v>
      </c>
      <c r="AC110" s="33"/>
      <c r="AD110" s="32"/>
      <c r="AE110" s="36" t="s">
        <v>850</v>
      </c>
      <c r="AF110" s="32" t="s">
        <v>81</v>
      </c>
      <c r="AG110" s="32" t="s">
        <v>74</v>
      </c>
      <c r="AH110" s="43">
        <v>93291822</v>
      </c>
      <c r="AI110" s="36" t="s">
        <v>161</v>
      </c>
      <c r="AJ110" s="12">
        <v>282</v>
      </c>
      <c r="AK110" s="32" t="s">
        <v>83</v>
      </c>
      <c r="AL110" s="33"/>
      <c r="AM110" s="33"/>
      <c r="AN110" s="32" t="s">
        <v>84</v>
      </c>
      <c r="AO110" s="32">
        <v>0</v>
      </c>
      <c r="AP110" s="45">
        <v>0</v>
      </c>
      <c r="AQ110" s="33"/>
      <c r="AR110" s="46">
        <v>0</v>
      </c>
      <c r="AS110" s="33"/>
      <c r="AT110" s="47">
        <v>43909</v>
      </c>
      <c r="AU110" s="47">
        <v>44196</v>
      </c>
      <c r="AV110" s="47"/>
      <c r="AW110" s="32" t="s">
        <v>85</v>
      </c>
      <c r="AX110" s="32"/>
      <c r="AY110" s="32"/>
      <c r="AZ110" s="32" t="s">
        <v>85</v>
      </c>
      <c r="BA110" s="32">
        <v>0</v>
      </c>
      <c r="BD110" s="12" t="s">
        <v>851</v>
      </c>
      <c r="BE110" s="12" t="s">
        <v>852</v>
      </c>
      <c r="BF110" s="49">
        <f t="shared" si="1"/>
        <v>6014000</v>
      </c>
      <c r="BH110" s="54" t="s">
        <v>853</v>
      </c>
      <c r="BI110" s="36" t="s">
        <v>88</v>
      </c>
      <c r="BK110" s="54" t="s">
        <v>853</v>
      </c>
    </row>
    <row r="111" spans="1:63" ht="13.5" customHeight="1">
      <c r="A111" s="29" t="s">
        <v>854</v>
      </c>
      <c r="B111" s="30" t="s">
        <v>66</v>
      </c>
      <c r="C111" s="31"/>
      <c r="D111" s="32" t="s">
        <v>855</v>
      </c>
      <c r="E111" s="12" t="s">
        <v>815</v>
      </c>
      <c r="F111" s="33">
        <v>43937</v>
      </c>
      <c r="G111" s="12" t="s">
        <v>856</v>
      </c>
      <c r="H111" s="32" t="s">
        <v>768</v>
      </c>
      <c r="I111" s="32" t="s">
        <v>769</v>
      </c>
      <c r="J111" s="34" t="s">
        <v>72</v>
      </c>
      <c r="K111" s="12" t="s">
        <v>857</v>
      </c>
      <c r="L111" s="12" t="s">
        <v>858</v>
      </c>
      <c r="N111" s="33">
        <v>43937</v>
      </c>
      <c r="O111" s="36"/>
      <c r="P111" s="37"/>
      <c r="Q111" s="62">
        <v>53000000</v>
      </c>
      <c r="S111" s="32" t="s">
        <v>770</v>
      </c>
      <c r="T111" s="32" t="s">
        <v>771</v>
      </c>
      <c r="V111" s="40">
        <v>800219876</v>
      </c>
      <c r="W111" s="41"/>
      <c r="X111" s="41" t="s">
        <v>72</v>
      </c>
      <c r="Y111" s="32" t="str">
        <f t="shared" si="0"/>
        <v>SODEXO SERVICIOS DE BENEFICIOS E INCENTIVOS COLOMBIA S.A.</v>
      </c>
      <c r="Z111" s="32" t="s">
        <v>749</v>
      </c>
      <c r="AA111" s="32"/>
      <c r="AB111" s="32" t="s">
        <v>750</v>
      </c>
      <c r="AC111" s="33"/>
      <c r="AD111" s="32"/>
      <c r="AE111" s="36" t="s">
        <v>369</v>
      </c>
      <c r="AF111" s="32" t="s">
        <v>81</v>
      </c>
      <c r="AG111" s="32" t="s">
        <v>74</v>
      </c>
      <c r="AH111" s="43">
        <v>80435324</v>
      </c>
      <c r="AI111" s="36" t="s">
        <v>370</v>
      </c>
      <c r="AJ111" s="12">
        <v>258</v>
      </c>
      <c r="AK111" s="32" t="s">
        <v>83</v>
      </c>
      <c r="AL111" s="33"/>
      <c r="AM111" s="33"/>
      <c r="AN111" s="32" t="s">
        <v>84</v>
      </c>
      <c r="AO111" s="32">
        <v>0</v>
      </c>
      <c r="AP111" s="45">
        <v>0</v>
      </c>
      <c r="AQ111" s="33"/>
      <c r="AR111" s="46">
        <v>0</v>
      </c>
      <c r="AS111" s="33"/>
      <c r="AT111" s="47">
        <v>43937</v>
      </c>
      <c r="AU111" s="47">
        <v>44195</v>
      </c>
      <c r="AV111" s="47"/>
      <c r="AW111" s="32" t="s">
        <v>85</v>
      </c>
      <c r="AX111" s="32"/>
      <c r="AY111" s="32"/>
      <c r="AZ111" s="32" t="s">
        <v>85</v>
      </c>
      <c r="BA111" s="32">
        <v>0</v>
      </c>
      <c r="BE111" s="12" t="s">
        <v>859</v>
      </c>
      <c r="BF111" s="49">
        <f t="shared" si="1"/>
        <v>53000000</v>
      </c>
      <c r="BH111" s="54" t="s">
        <v>860</v>
      </c>
      <c r="BI111" s="36"/>
      <c r="BK111" s="54" t="s">
        <v>860</v>
      </c>
    </row>
    <row r="112" spans="1:63" ht="13.5" customHeight="1">
      <c r="A112" s="29" t="s">
        <v>861</v>
      </c>
      <c r="B112" s="30" t="s">
        <v>66</v>
      </c>
      <c r="C112" s="31"/>
      <c r="D112" s="32" t="s">
        <v>862</v>
      </c>
      <c r="E112" s="12" t="s">
        <v>840</v>
      </c>
      <c r="F112" s="33">
        <v>43991</v>
      </c>
      <c r="G112" s="12" t="s">
        <v>863</v>
      </c>
      <c r="H112" s="32" t="s">
        <v>768</v>
      </c>
      <c r="I112" s="32" t="s">
        <v>769</v>
      </c>
      <c r="J112" s="34" t="s">
        <v>72</v>
      </c>
      <c r="K112" s="12">
        <v>30620</v>
      </c>
      <c r="L112" s="12">
        <v>34020</v>
      </c>
      <c r="N112" s="33">
        <v>43991</v>
      </c>
      <c r="O112" s="36"/>
      <c r="P112" s="37"/>
      <c r="Q112" s="62">
        <v>1000000</v>
      </c>
      <c r="S112" s="32" t="s">
        <v>770</v>
      </c>
      <c r="T112" s="32" t="s">
        <v>771</v>
      </c>
      <c r="V112" s="40">
        <v>811009788</v>
      </c>
      <c r="W112" s="41"/>
      <c r="X112" s="41" t="s">
        <v>72</v>
      </c>
      <c r="Y112" s="32" t="str">
        <f t="shared" si="0"/>
        <v>DISTRACOM S.A.</v>
      </c>
      <c r="Z112" s="32" t="s">
        <v>749</v>
      </c>
      <c r="AA112" s="32"/>
      <c r="AB112" s="32" t="s">
        <v>750</v>
      </c>
      <c r="AC112" s="33"/>
      <c r="AD112" s="32"/>
      <c r="AE112" s="36" t="s">
        <v>385</v>
      </c>
      <c r="AF112" s="32" t="s">
        <v>81</v>
      </c>
      <c r="AG112" s="32" t="s">
        <v>74</v>
      </c>
      <c r="AH112" s="43">
        <v>14237801</v>
      </c>
      <c r="AI112" s="36" t="s">
        <v>809</v>
      </c>
      <c r="AJ112" s="12">
        <v>202</v>
      </c>
      <c r="AK112" s="32" t="s">
        <v>83</v>
      </c>
      <c r="AL112" s="33"/>
      <c r="AM112" s="33"/>
      <c r="AN112" s="32" t="s">
        <v>84</v>
      </c>
      <c r="AO112" s="32">
        <v>0</v>
      </c>
      <c r="AP112" s="45">
        <v>0</v>
      </c>
      <c r="AQ112" s="33"/>
      <c r="AR112" s="46">
        <v>0</v>
      </c>
      <c r="AS112" s="33"/>
      <c r="AT112" s="47">
        <v>43991</v>
      </c>
      <c r="AU112" s="47">
        <v>44195</v>
      </c>
      <c r="AV112" s="47"/>
      <c r="AW112" s="32" t="s">
        <v>85</v>
      </c>
      <c r="AX112" s="32"/>
      <c r="AY112" s="32"/>
      <c r="AZ112" s="32" t="s">
        <v>85</v>
      </c>
      <c r="BA112" s="32">
        <v>0</v>
      </c>
      <c r="BE112" s="12" t="s">
        <v>864</v>
      </c>
      <c r="BF112" s="49">
        <f t="shared" si="1"/>
        <v>1000000</v>
      </c>
      <c r="BH112" s="54" t="s">
        <v>818</v>
      </c>
      <c r="BI112" s="36"/>
      <c r="BK112" s="54" t="s">
        <v>818</v>
      </c>
    </row>
    <row r="113" spans="1:63" ht="13.5" customHeight="1">
      <c r="A113" s="29" t="s">
        <v>865</v>
      </c>
      <c r="B113" s="30" t="s">
        <v>66</v>
      </c>
      <c r="C113" s="31"/>
      <c r="D113" s="32" t="s">
        <v>866</v>
      </c>
      <c r="E113" s="12" t="s">
        <v>867</v>
      </c>
      <c r="F113" s="33">
        <v>44046</v>
      </c>
      <c r="G113" s="12" t="s">
        <v>868</v>
      </c>
      <c r="H113" s="32" t="s">
        <v>768</v>
      </c>
      <c r="I113" s="32" t="s">
        <v>769</v>
      </c>
      <c r="J113" s="34" t="s">
        <v>72</v>
      </c>
      <c r="K113" s="12">
        <v>34620</v>
      </c>
      <c r="L113" s="12">
        <v>36020</v>
      </c>
      <c r="N113" s="33">
        <v>44046</v>
      </c>
      <c r="O113" s="36"/>
      <c r="P113" s="37"/>
      <c r="Q113" s="62">
        <v>2654002</v>
      </c>
      <c r="S113" s="32" t="s">
        <v>770</v>
      </c>
      <c r="T113" s="32" t="s">
        <v>771</v>
      </c>
      <c r="V113" s="40">
        <v>830001338</v>
      </c>
      <c r="W113" s="41"/>
      <c r="X113" s="41" t="s">
        <v>72</v>
      </c>
      <c r="Y113" s="32" t="str">
        <f t="shared" si="0"/>
        <v>SUMIMAS S A S</v>
      </c>
      <c r="Z113" s="32" t="s">
        <v>749</v>
      </c>
      <c r="AA113" s="32"/>
      <c r="AB113" s="32" t="s">
        <v>750</v>
      </c>
      <c r="AC113" s="33"/>
      <c r="AD113" s="32"/>
      <c r="AE113" s="36" t="s">
        <v>80</v>
      </c>
      <c r="AF113" s="32" t="s">
        <v>81</v>
      </c>
      <c r="AG113" s="32" t="s">
        <v>74</v>
      </c>
      <c r="AH113" s="43">
        <v>11387082</v>
      </c>
      <c r="AI113" s="36" t="s">
        <v>82</v>
      </c>
      <c r="AJ113" s="12">
        <v>88</v>
      </c>
      <c r="AK113" s="32" t="s">
        <v>83</v>
      </c>
      <c r="AL113" s="33"/>
      <c r="AM113" s="33"/>
      <c r="AN113" s="32" t="s">
        <v>84</v>
      </c>
      <c r="AO113" s="32">
        <v>0</v>
      </c>
      <c r="AP113" s="45">
        <v>0</v>
      </c>
      <c r="AQ113" s="33"/>
      <c r="AR113" s="46">
        <v>0</v>
      </c>
      <c r="AS113" s="33"/>
      <c r="AT113" s="47">
        <v>44046</v>
      </c>
      <c r="AU113" s="47">
        <v>44134</v>
      </c>
      <c r="AV113" s="47"/>
      <c r="AW113" s="32" t="s">
        <v>85</v>
      </c>
      <c r="AX113" s="32"/>
      <c r="AY113" s="32"/>
      <c r="AZ113" s="32" t="s">
        <v>85</v>
      </c>
      <c r="BA113" s="32">
        <v>0</v>
      </c>
      <c r="BE113" s="12" t="s">
        <v>869</v>
      </c>
      <c r="BF113" s="49">
        <f t="shared" si="1"/>
        <v>2654002</v>
      </c>
      <c r="BH113" s="59"/>
      <c r="BI113" s="36"/>
      <c r="BK113" s="59"/>
    </row>
    <row r="114" spans="1:63" ht="13.5" customHeight="1">
      <c r="A114" s="29" t="s">
        <v>870</v>
      </c>
      <c r="B114" s="30" t="s">
        <v>66</v>
      </c>
      <c r="C114" s="31"/>
      <c r="D114" s="32" t="s">
        <v>871</v>
      </c>
      <c r="E114" s="12" t="s">
        <v>872</v>
      </c>
      <c r="F114" s="33">
        <v>44055</v>
      </c>
      <c r="G114" s="12" t="s">
        <v>873</v>
      </c>
      <c r="H114" s="32" t="s">
        <v>768</v>
      </c>
      <c r="I114" s="32" t="s">
        <v>769</v>
      </c>
      <c r="J114" s="34" t="s">
        <v>72</v>
      </c>
      <c r="K114" s="12">
        <v>37620</v>
      </c>
      <c r="L114" s="12">
        <v>36220</v>
      </c>
      <c r="N114" s="33">
        <v>44055</v>
      </c>
      <c r="O114" s="36"/>
      <c r="P114" s="37"/>
      <c r="Q114" s="62">
        <v>11548000</v>
      </c>
      <c r="S114" s="32" t="s">
        <v>770</v>
      </c>
      <c r="T114" s="32" t="s">
        <v>771</v>
      </c>
      <c r="V114" s="40">
        <v>900017447</v>
      </c>
      <c r="W114" s="41"/>
      <c r="X114" s="41" t="s">
        <v>72</v>
      </c>
      <c r="Y114" s="32" t="str">
        <f t="shared" si="0"/>
        <v>FALABELLA DE COLOMBIA S A</v>
      </c>
      <c r="Z114" s="32" t="s">
        <v>749</v>
      </c>
      <c r="AA114" s="32"/>
      <c r="AB114" s="32" t="s">
        <v>750</v>
      </c>
      <c r="AC114" s="33"/>
      <c r="AD114" s="32"/>
      <c r="AE114" s="36" t="s">
        <v>80</v>
      </c>
      <c r="AF114" s="32" t="s">
        <v>81</v>
      </c>
      <c r="AG114" s="32" t="s">
        <v>74</v>
      </c>
      <c r="AH114" s="43">
        <v>11387082</v>
      </c>
      <c r="AI114" s="36" t="s">
        <v>82</v>
      </c>
      <c r="AJ114" s="12">
        <v>41</v>
      </c>
      <c r="AK114" s="32" t="s">
        <v>83</v>
      </c>
      <c r="AL114" s="33"/>
      <c r="AM114" s="33"/>
      <c r="AN114" s="32" t="s">
        <v>822</v>
      </c>
      <c r="AO114" s="32">
        <v>0</v>
      </c>
      <c r="AP114" s="45">
        <v>0</v>
      </c>
      <c r="AQ114" s="33"/>
      <c r="AR114" s="46">
        <v>18</v>
      </c>
      <c r="AS114" s="33">
        <v>44078</v>
      </c>
      <c r="AT114" s="47">
        <v>44055</v>
      </c>
      <c r="AU114" s="47">
        <v>44096</v>
      </c>
      <c r="AV114" s="47"/>
      <c r="AW114" s="32" t="s">
        <v>85</v>
      </c>
      <c r="AX114" s="32"/>
      <c r="AY114" s="32"/>
      <c r="AZ114" s="32" t="s">
        <v>85</v>
      </c>
      <c r="BA114" s="32">
        <v>0</v>
      </c>
      <c r="BE114" s="12" t="s">
        <v>874</v>
      </c>
      <c r="BF114" s="49">
        <f t="shared" si="1"/>
        <v>11548000</v>
      </c>
      <c r="BH114" s="54" t="s">
        <v>875</v>
      </c>
      <c r="BI114" s="36"/>
      <c r="BK114" s="54" t="s">
        <v>875</v>
      </c>
    </row>
    <row r="115" spans="1:63" ht="13.5" customHeight="1">
      <c r="A115" s="29" t="s">
        <v>876</v>
      </c>
      <c r="B115" s="30" t="s">
        <v>66</v>
      </c>
      <c r="C115" s="31"/>
      <c r="D115" s="32" t="s">
        <v>877</v>
      </c>
      <c r="E115" s="12" t="s">
        <v>878</v>
      </c>
      <c r="F115" s="33">
        <v>44057</v>
      </c>
      <c r="G115" s="12" t="s">
        <v>879</v>
      </c>
      <c r="H115" s="32" t="s">
        <v>768</v>
      </c>
      <c r="I115" s="32" t="s">
        <v>769</v>
      </c>
      <c r="J115" s="34" t="s">
        <v>72</v>
      </c>
      <c r="K115" s="12">
        <v>34620</v>
      </c>
      <c r="L115" s="12">
        <v>36420</v>
      </c>
      <c r="N115" s="33">
        <v>44057</v>
      </c>
      <c r="O115" s="36"/>
      <c r="P115" s="37"/>
      <c r="Q115" s="62">
        <v>4290339</v>
      </c>
      <c r="S115" s="32" t="s">
        <v>770</v>
      </c>
      <c r="T115" s="32" t="s">
        <v>771</v>
      </c>
      <c r="V115" s="40">
        <v>830013988</v>
      </c>
      <c r="W115" s="41"/>
      <c r="X115" s="41" t="s">
        <v>72</v>
      </c>
      <c r="Y115" s="32" t="str">
        <f t="shared" si="0"/>
        <v>ALFAPEOPLE ANDINO S A S</v>
      </c>
      <c r="Z115" s="32" t="s">
        <v>749</v>
      </c>
      <c r="AA115" s="32"/>
      <c r="AB115" s="32" t="s">
        <v>750</v>
      </c>
      <c r="AC115" s="33"/>
      <c r="AD115" s="32"/>
      <c r="AE115" s="36" t="s">
        <v>80</v>
      </c>
      <c r="AF115" s="32" t="s">
        <v>81</v>
      </c>
      <c r="AG115" s="32" t="s">
        <v>74</v>
      </c>
      <c r="AH115" s="43">
        <v>11387082</v>
      </c>
      <c r="AI115" s="36" t="s">
        <v>82</v>
      </c>
      <c r="AJ115" s="12">
        <v>42</v>
      </c>
      <c r="AK115" s="32" t="s">
        <v>83</v>
      </c>
      <c r="AL115" s="33"/>
      <c r="AM115" s="33"/>
      <c r="AN115" s="32" t="s">
        <v>677</v>
      </c>
      <c r="AO115" s="32">
        <v>1</v>
      </c>
      <c r="AP115" s="45">
        <v>363830</v>
      </c>
      <c r="AQ115" s="33">
        <v>44085</v>
      </c>
      <c r="AR115" s="46">
        <v>14</v>
      </c>
      <c r="AS115" s="33">
        <v>44085</v>
      </c>
      <c r="AT115" s="47">
        <v>44057</v>
      </c>
      <c r="AU115" s="47">
        <v>44099</v>
      </c>
      <c r="AV115" s="47"/>
      <c r="AW115" s="32" t="s">
        <v>85</v>
      </c>
      <c r="AX115" s="32"/>
      <c r="AY115" s="32"/>
      <c r="AZ115" s="32" t="s">
        <v>85</v>
      </c>
      <c r="BA115" s="32">
        <v>0</v>
      </c>
      <c r="BD115" s="12" t="s">
        <v>880</v>
      </c>
      <c r="BE115" s="12" t="s">
        <v>881</v>
      </c>
      <c r="BF115" s="49">
        <f t="shared" si="1"/>
        <v>4654169</v>
      </c>
      <c r="BH115" s="54" t="s">
        <v>882</v>
      </c>
      <c r="BI115" s="36"/>
      <c r="BK115" s="54" t="s">
        <v>882</v>
      </c>
    </row>
    <row r="116" spans="1:63" ht="13.5" customHeight="1">
      <c r="A116" s="29" t="s">
        <v>883</v>
      </c>
      <c r="B116" s="30" t="s">
        <v>66</v>
      </c>
      <c r="C116" s="31"/>
      <c r="D116" s="32" t="s">
        <v>884</v>
      </c>
      <c r="E116" s="12" t="s">
        <v>885</v>
      </c>
      <c r="F116" s="33">
        <v>44069</v>
      </c>
      <c r="G116" s="12" t="s">
        <v>886</v>
      </c>
      <c r="H116" s="32" t="s">
        <v>768</v>
      </c>
      <c r="I116" s="32" t="s">
        <v>769</v>
      </c>
      <c r="J116" s="34" t="s">
        <v>72</v>
      </c>
      <c r="K116" s="12">
        <v>37620</v>
      </c>
      <c r="L116" s="12">
        <v>36720</v>
      </c>
      <c r="N116" s="33">
        <v>44070</v>
      </c>
      <c r="O116" s="36"/>
      <c r="P116" s="37"/>
      <c r="Q116" s="62">
        <v>3932100</v>
      </c>
      <c r="S116" s="32" t="s">
        <v>770</v>
      </c>
      <c r="T116" s="32" t="s">
        <v>771</v>
      </c>
      <c r="V116" s="40">
        <v>890900943</v>
      </c>
      <c r="W116" s="41"/>
      <c r="X116" s="41" t="s">
        <v>72</v>
      </c>
      <c r="Y116" s="32" t="str">
        <f t="shared" si="0"/>
        <v>COLOMBIANA DE COMERCIO S.A.</v>
      </c>
      <c r="Z116" s="32" t="s">
        <v>749</v>
      </c>
      <c r="AA116" s="32"/>
      <c r="AB116" s="32" t="s">
        <v>750</v>
      </c>
      <c r="AC116" s="33"/>
      <c r="AD116" s="32"/>
      <c r="AE116" s="36" t="s">
        <v>80</v>
      </c>
      <c r="AF116" s="32" t="s">
        <v>81</v>
      </c>
      <c r="AG116" s="32" t="s">
        <v>74</v>
      </c>
      <c r="AH116" s="43">
        <v>11387082</v>
      </c>
      <c r="AI116" s="36" t="s">
        <v>82</v>
      </c>
      <c r="AJ116" s="12">
        <v>14</v>
      </c>
      <c r="AK116" s="32" t="s">
        <v>83</v>
      </c>
      <c r="AL116" s="33"/>
      <c r="AM116" s="33"/>
      <c r="AN116" s="32" t="s">
        <v>84</v>
      </c>
      <c r="AO116" s="32">
        <v>0</v>
      </c>
      <c r="AP116" s="45">
        <v>0</v>
      </c>
      <c r="AQ116" s="33"/>
      <c r="AR116" s="46">
        <v>0</v>
      </c>
      <c r="AS116" s="33"/>
      <c r="AT116" s="47">
        <v>44070</v>
      </c>
      <c r="AU116" s="47">
        <v>44084</v>
      </c>
      <c r="AV116" s="47"/>
      <c r="AW116" s="32" t="s">
        <v>85</v>
      </c>
      <c r="AX116" s="32"/>
      <c r="AY116" s="32"/>
      <c r="AZ116" s="32" t="s">
        <v>85</v>
      </c>
      <c r="BA116" s="32">
        <v>0</v>
      </c>
      <c r="BE116" s="12" t="s">
        <v>887</v>
      </c>
      <c r="BF116" s="49">
        <f t="shared" si="1"/>
        <v>3932100</v>
      </c>
      <c r="BH116" s="54" t="s">
        <v>888</v>
      </c>
      <c r="BI116" s="36"/>
      <c r="BK116" s="54" t="s">
        <v>888</v>
      </c>
    </row>
    <row r="117" spans="1:63" ht="13.5" customHeight="1">
      <c r="A117" s="29" t="s">
        <v>889</v>
      </c>
      <c r="B117" s="30" t="s">
        <v>66</v>
      </c>
      <c r="C117" s="31"/>
      <c r="D117" s="72" t="s">
        <v>890</v>
      </c>
      <c r="E117" s="12" t="s">
        <v>891</v>
      </c>
      <c r="F117" s="33">
        <v>44078</v>
      </c>
      <c r="G117" s="12" t="s">
        <v>892</v>
      </c>
      <c r="H117" s="32" t="s">
        <v>768</v>
      </c>
      <c r="I117" s="32" t="s">
        <v>769</v>
      </c>
      <c r="J117" s="34" t="s">
        <v>72</v>
      </c>
      <c r="K117" s="12">
        <v>35520</v>
      </c>
      <c r="L117" s="12">
        <v>36920</v>
      </c>
      <c r="N117" s="33">
        <v>44078</v>
      </c>
      <c r="O117" s="36"/>
      <c r="P117" s="37"/>
      <c r="Q117" s="62">
        <v>7166808.2000000002</v>
      </c>
      <c r="S117" s="32" t="s">
        <v>770</v>
      </c>
      <c r="T117" s="32" t="s">
        <v>771</v>
      </c>
      <c r="V117" s="40">
        <v>900019737</v>
      </c>
      <c r="W117" s="41"/>
      <c r="X117" s="41" t="s">
        <v>72</v>
      </c>
      <c r="Y117" s="32" t="str">
        <f t="shared" si="0"/>
        <v>VENEPLAST LTDA</v>
      </c>
      <c r="Z117" s="32" t="s">
        <v>749</v>
      </c>
      <c r="AA117" s="32"/>
      <c r="AB117" s="32" t="s">
        <v>750</v>
      </c>
      <c r="AC117" s="33"/>
      <c r="AD117" s="32"/>
      <c r="AE117" s="36" t="s">
        <v>80</v>
      </c>
      <c r="AF117" s="32" t="s">
        <v>81</v>
      </c>
      <c r="AG117" s="32" t="s">
        <v>74</v>
      </c>
      <c r="AH117" s="43">
        <v>11387082</v>
      </c>
      <c r="AI117" s="36" t="s">
        <v>82</v>
      </c>
      <c r="AJ117" s="12">
        <v>59</v>
      </c>
      <c r="AK117" s="32" t="s">
        <v>83</v>
      </c>
      <c r="AL117" s="33"/>
      <c r="AM117" s="33"/>
      <c r="AN117" s="32" t="s">
        <v>84</v>
      </c>
      <c r="AO117" s="32">
        <v>0</v>
      </c>
      <c r="AP117" s="45">
        <v>0</v>
      </c>
      <c r="AQ117" s="33"/>
      <c r="AR117" s="46">
        <v>0</v>
      </c>
      <c r="AS117" s="33"/>
      <c r="AT117" s="47">
        <v>44078</v>
      </c>
      <c r="AU117" s="47">
        <v>44138</v>
      </c>
      <c r="AV117" s="47"/>
      <c r="AW117" s="32" t="s">
        <v>85</v>
      </c>
      <c r="AX117" s="32"/>
      <c r="AY117" s="32"/>
      <c r="AZ117" s="32" t="s">
        <v>85</v>
      </c>
      <c r="BA117" s="32">
        <v>0</v>
      </c>
      <c r="BE117" s="12" t="s">
        <v>893</v>
      </c>
      <c r="BF117" s="49">
        <f t="shared" si="1"/>
        <v>7166808.2000000002</v>
      </c>
      <c r="BH117" s="54" t="s">
        <v>894</v>
      </c>
      <c r="BI117" s="36"/>
      <c r="BK117" s="54" t="s">
        <v>894</v>
      </c>
    </row>
    <row r="118" spans="1:63" ht="13.5" customHeight="1">
      <c r="A118" s="29" t="s">
        <v>895</v>
      </c>
      <c r="B118" s="30" t="s">
        <v>66</v>
      </c>
      <c r="C118" s="31" t="s">
        <v>896</v>
      </c>
      <c r="D118" s="32">
        <v>1</v>
      </c>
      <c r="E118" s="12" t="s">
        <v>897</v>
      </c>
      <c r="F118" s="33">
        <v>43885</v>
      </c>
      <c r="G118" s="12" t="s">
        <v>898</v>
      </c>
      <c r="H118" s="32" t="s">
        <v>899</v>
      </c>
      <c r="I118" s="32" t="s">
        <v>900</v>
      </c>
      <c r="J118" s="34" t="s">
        <v>901</v>
      </c>
      <c r="K118" s="12">
        <v>22920</v>
      </c>
      <c r="L118" s="12">
        <v>17120</v>
      </c>
      <c r="N118" s="33">
        <v>43887</v>
      </c>
      <c r="O118" s="36"/>
      <c r="P118" s="37"/>
      <c r="Q118" s="62">
        <v>4949000</v>
      </c>
      <c r="S118" s="32" t="s">
        <v>770</v>
      </c>
      <c r="T118" s="32" t="s">
        <v>771</v>
      </c>
      <c r="V118" s="40">
        <v>901052145</v>
      </c>
      <c r="W118" s="41"/>
      <c r="X118" s="41" t="s">
        <v>72</v>
      </c>
      <c r="Y118" s="32" t="str">
        <f t="shared" si="0"/>
        <v>AGROPALMAR DEL LLANO SAS</v>
      </c>
      <c r="Z118" s="32" t="s">
        <v>76</v>
      </c>
      <c r="AA118" s="32" t="s">
        <v>77</v>
      </c>
      <c r="AB118" s="32" t="s">
        <v>902</v>
      </c>
      <c r="AC118" s="33">
        <v>43888</v>
      </c>
      <c r="AD118" s="32" t="s">
        <v>903</v>
      </c>
      <c r="AE118" s="36" t="s">
        <v>369</v>
      </c>
      <c r="AF118" s="32" t="s">
        <v>81</v>
      </c>
      <c r="AG118" s="32" t="s">
        <v>74</v>
      </c>
      <c r="AH118" s="43">
        <v>80435324</v>
      </c>
      <c r="AI118" s="36" t="s">
        <v>370</v>
      </c>
      <c r="AJ118" s="12">
        <v>60</v>
      </c>
      <c r="AK118" s="32" t="s">
        <v>83</v>
      </c>
      <c r="AL118" s="33">
        <v>43888</v>
      </c>
      <c r="AM118" s="33"/>
      <c r="AN118" s="32" t="s">
        <v>84</v>
      </c>
      <c r="AO118" s="32">
        <v>0</v>
      </c>
      <c r="AP118" s="45">
        <v>0</v>
      </c>
      <c r="AQ118" s="33"/>
      <c r="AR118" s="46">
        <v>0</v>
      </c>
      <c r="AS118" s="33"/>
      <c r="AT118" s="47">
        <v>43888</v>
      </c>
      <c r="AU118" s="47">
        <v>43947</v>
      </c>
      <c r="AV118" s="47"/>
      <c r="AW118" s="32" t="s">
        <v>85</v>
      </c>
      <c r="AX118" s="32"/>
      <c r="AY118" s="32"/>
      <c r="AZ118" s="32" t="s">
        <v>85</v>
      </c>
      <c r="BA118" s="32">
        <v>0</v>
      </c>
      <c r="BE118" s="12" t="s">
        <v>904</v>
      </c>
      <c r="BF118" s="49">
        <f t="shared" si="1"/>
        <v>4949000</v>
      </c>
      <c r="BH118" s="60" t="s">
        <v>905</v>
      </c>
      <c r="BI118" s="36" t="s">
        <v>88</v>
      </c>
      <c r="BK118" s="54" t="s">
        <v>905</v>
      </c>
    </row>
    <row r="119" spans="1:63" ht="13.5" customHeight="1">
      <c r="A119" s="29" t="s">
        <v>906</v>
      </c>
      <c r="B119" s="30" t="s">
        <v>66</v>
      </c>
      <c r="C119" s="31" t="s">
        <v>907</v>
      </c>
      <c r="D119" s="32">
        <v>2</v>
      </c>
      <c r="E119" s="12" t="s">
        <v>908</v>
      </c>
      <c r="F119" s="33">
        <v>43886</v>
      </c>
      <c r="G119" s="12" t="s">
        <v>909</v>
      </c>
      <c r="H119" s="32" t="s">
        <v>899</v>
      </c>
      <c r="I119" s="32" t="s">
        <v>900</v>
      </c>
      <c r="J119" s="34" t="s">
        <v>901</v>
      </c>
      <c r="K119" s="12">
        <v>20820</v>
      </c>
      <c r="L119" s="12">
        <v>17220</v>
      </c>
      <c r="N119" s="33">
        <v>43887</v>
      </c>
      <c r="O119" s="36"/>
      <c r="P119" s="37"/>
      <c r="Q119" s="62">
        <v>4960000</v>
      </c>
      <c r="S119" s="32" t="s">
        <v>770</v>
      </c>
      <c r="T119" s="32" t="s">
        <v>771</v>
      </c>
      <c r="V119" s="40">
        <v>830145805</v>
      </c>
      <c r="W119" s="41"/>
      <c r="X119" s="41" t="s">
        <v>72</v>
      </c>
      <c r="Y119" s="32" t="str">
        <f t="shared" si="0"/>
        <v>MAQUINAGRO SA</v>
      </c>
      <c r="Z119" s="32" t="s">
        <v>76</v>
      </c>
      <c r="AA119" s="32" t="s">
        <v>77</v>
      </c>
      <c r="AB119" s="32" t="s">
        <v>910</v>
      </c>
      <c r="AC119" s="33">
        <v>43894</v>
      </c>
      <c r="AD119" s="32" t="s">
        <v>911</v>
      </c>
      <c r="AE119" s="36" t="s">
        <v>369</v>
      </c>
      <c r="AF119" s="32" t="s">
        <v>81</v>
      </c>
      <c r="AG119" s="32" t="s">
        <v>74</v>
      </c>
      <c r="AH119" s="43">
        <v>80435324</v>
      </c>
      <c r="AI119" s="36" t="s">
        <v>370</v>
      </c>
      <c r="AJ119" s="12">
        <v>60</v>
      </c>
      <c r="AK119" s="32" t="s">
        <v>83</v>
      </c>
      <c r="AL119" s="33">
        <v>43894</v>
      </c>
      <c r="AM119" s="33"/>
      <c r="AN119" s="32" t="s">
        <v>84</v>
      </c>
      <c r="AO119" s="32">
        <v>0</v>
      </c>
      <c r="AP119" s="45">
        <v>0</v>
      </c>
      <c r="AQ119" s="33"/>
      <c r="AR119" s="46">
        <v>0</v>
      </c>
      <c r="AS119" s="33"/>
      <c r="AT119" s="47">
        <v>43894</v>
      </c>
      <c r="AU119" s="47">
        <v>43954</v>
      </c>
      <c r="AV119" s="47"/>
      <c r="AW119" s="32" t="s">
        <v>85</v>
      </c>
      <c r="AX119" s="32"/>
      <c r="AY119" s="32"/>
      <c r="AZ119" s="32" t="s">
        <v>85</v>
      </c>
      <c r="BA119" s="32">
        <v>0</v>
      </c>
      <c r="BE119" s="12" t="s">
        <v>912</v>
      </c>
      <c r="BF119" s="49">
        <f t="shared" si="1"/>
        <v>4960000</v>
      </c>
      <c r="BH119" s="60" t="s">
        <v>913</v>
      </c>
      <c r="BI119" s="36" t="s">
        <v>88</v>
      </c>
      <c r="BK119" s="54" t="s">
        <v>913</v>
      </c>
    </row>
    <row r="120" spans="1:63" ht="13.5" customHeight="1">
      <c r="A120" s="29" t="s">
        <v>914</v>
      </c>
      <c r="B120" s="30" t="s">
        <v>66</v>
      </c>
      <c r="C120" s="31" t="s">
        <v>907</v>
      </c>
      <c r="D120" s="32">
        <v>2</v>
      </c>
      <c r="E120" s="12" t="s">
        <v>908</v>
      </c>
      <c r="F120" s="33">
        <v>43886</v>
      </c>
      <c r="G120" s="12" t="s">
        <v>909</v>
      </c>
      <c r="H120" s="32" t="s">
        <v>899</v>
      </c>
      <c r="I120" s="32" t="s">
        <v>900</v>
      </c>
      <c r="J120" s="34" t="s">
        <v>901</v>
      </c>
      <c r="K120" s="12">
        <v>20520</v>
      </c>
      <c r="L120" s="12">
        <v>17320</v>
      </c>
      <c r="N120" s="33">
        <v>43887</v>
      </c>
      <c r="O120" s="36"/>
      <c r="P120" s="37"/>
      <c r="Q120" s="62">
        <v>1240000</v>
      </c>
      <c r="S120" s="32" t="s">
        <v>770</v>
      </c>
      <c r="T120" s="32" t="s">
        <v>771</v>
      </c>
      <c r="V120" s="40">
        <v>830145805</v>
      </c>
      <c r="W120" s="41"/>
      <c r="X120" s="41" t="s">
        <v>72</v>
      </c>
      <c r="Y120" s="32" t="str">
        <f t="shared" si="0"/>
        <v>MAQUINAGRO SA</v>
      </c>
      <c r="Z120" s="32" t="s">
        <v>76</v>
      </c>
      <c r="AA120" s="32" t="s">
        <v>77</v>
      </c>
      <c r="AB120" s="32" t="s">
        <v>910</v>
      </c>
      <c r="AC120" s="33">
        <v>43894</v>
      </c>
      <c r="AD120" s="32" t="s">
        <v>911</v>
      </c>
      <c r="AE120" s="36" t="s">
        <v>191</v>
      </c>
      <c r="AF120" s="32" t="s">
        <v>81</v>
      </c>
      <c r="AG120" s="32" t="s">
        <v>74</v>
      </c>
      <c r="AH120" s="43">
        <v>51935189</v>
      </c>
      <c r="AI120" s="36" t="s">
        <v>192</v>
      </c>
      <c r="AJ120" s="12">
        <v>60</v>
      </c>
      <c r="AK120" s="32" t="s">
        <v>83</v>
      </c>
      <c r="AL120" s="33">
        <v>43894</v>
      </c>
      <c r="AM120" s="33"/>
      <c r="AN120" s="32" t="s">
        <v>84</v>
      </c>
      <c r="AO120" s="32">
        <v>0</v>
      </c>
      <c r="AP120" s="45">
        <v>0</v>
      </c>
      <c r="AQ120" s="33"/>
      <c r="AR120" s="46">
        <v>0</v>
      </c>
      <c r="AS120" s="33"/>
      <c r="AT120" s="47">
        <v>43894</v>
      </c>
      <c r="AU120" s="47">
        <v>43954</v>
      </c>
      <c r="AV120" s="47"/>
      <c r="AW120" s="32" t="s">
        <v>85</v>
      </c>
      <c r="AX120" s="32"/>
      <c r="AY120" s="32"/>
      <c r="AZ120" s="32" t="s">
        <v>85</v>
      </c>
      <c r="BA120" s="32">
        <v>0</v>
      </c>
      <c r="BE120" s="12" t="s">
        <v>912</v>
      </c>
      <c r="BF120" s="49">
        <f t="shared" si="1"/>
        <v>1240000</v>
      </c>
      <c r="BH120" s="60" t="s">
        <v>913</v>
      </c>
      <c r="BI120" s="36" t="s">
        <v>88</v>
      </c>
      <c r="BK120" s="54" t="s">
        <v>913</v>
      </c>
    </row>
    <row r="121" spans="1:63" ht="13.5" customHeight="1">
      <c r="A121" s="29" t="s">
        <v>915</v>
      </c>
      <c r="B121" s="30" t="s">
        <v>66</v>
      </c>
      <c r="C121" s="31" t="s">
        <v>916</v>
      </c>
      <c r="D121" s="32">
        <v>3</v>
      </c>
      <c r="E121" s="12" t="s">
        <v>917</v>
      </c>
      <c r="F121" s="33">
        <v>43886</v>
      </c>
      <c r="G121" s="12" t="s">
        <v>918</v>
      </c>
      <c r="H121" s="32" t="s">
        <v>899</v>
      </c>
      <c r="I121" s="32" t="s">
        <v>900</v>
      </c>
      <c r="J121" s="34" t="s">
        <v>901</v>
      </c>
      <c r="K121" s="12">
        <v>21620</v>
      </c>
      <c r="L121" s="12">
        <v>17620</v>
      </c>
      <c r="N121" s="33">
        <v>43887</v>
      </c>
      <c r="O121" s="36"/>
      <c r="P121" s="37"/>
      <c r="Q121" s="62">
        <v>9340500</v>
      </c>
      <c r="S121" s="32" t="s">
        <v>73</v>
      </c>
      <c r="T121" s="32" t="s">
        <v>74</v>
      </c>
      <c r="U121" s="12">
        <v>1013588860</v>
      </c>
      <c r="V121" s="40"/>
      <c r="W121" s="41" t="s">
        <v>75</v>
      </c>
      <c r="X121" s="41" t="s">
        <v>72</v>
      </c>
      <c r="Y121" s="32" t="str">
        <f t="shared" si="0"/>
        <v>CHAVARRO VIVIAN PAOLA</v>
      </c>
      <c r="Z121" s="32" t="s">
        <v>76</v>
      </c>
      <c r="AA121" s="32" t="s">
        <v>77</v>
      </c>
      <c r="AB121" s="32" t="s">
        <v>919</v>
      </c>
      <c r="AC121" s="33">
        <v>43888</v>
      </c>
      <c r="AD121" s="32" t="s">
        <v>920</v>
      </c>
      <c r="AE121" s="36" t="s">
        <v>369</v>
      </c>
      <c r="AF121" s="32" t="s">
        <v>81</v>
      </c>
      <c r="AG121" s="32" t="s">
        <v>74</v>
      </c>
      <c r="AH121" s="43">
        <v>80435324</v>
      </c>
      <c r="AI121" s="36" t="s">
        <v>370</v>
      </c>
      <c r="AJ121" s="12">
        <v>60</v>
      </c>
      <c r="AK121" s="32" t="s">
        <v>83</v>
      </c>
      <c r="AL121" s="33">
        <v>43888</v>
      </c>
      <c r="AM121" s="33"/>
      <c r="AN121" s="32" t="s">
        <v>84</v>
      </c>
      <c r="AO121" s="32">
        <v>0</v>
      </c>
      <c r="AP121" s="45">
        <v>0</v>
      </c>
      <c r="AQ121" s="33"/>
      <c r="AR121" s="46">
        <v>0</v>
      </c>
      <c r="AS121" s="33"/>
      <c r="AT121" s="47">
        <v>43888</v>
      </c>
      <c r="AU121" s="47">
        <v>43947</v>
      </c>
      <c r="AV121" s="47"/>
      <c r="AW121" s="32" t="s">
        <v>85</v>
      </c>
      <c r="AX121" s="32"/>
      <c r="AY121" s="32"/>
      <c r="AZ121" s="32" t="s">
        <v>85</v>
      </c>
      <c r="BA121" s="32">
        <v>0</v>
      </c>
      <c r="BE121" s="12" t="s">
        <v>921</v>
      </c>
      <c r="BF121" s="49">
        <f t="shared" si="1"/>
        <v>9340500</v>
      </c>
      <c r="BH121" s="60" t="s">
        <v>922</v>
      </c>
      <c r="BI121" s="36" t="s">
        <v>88</v>
      </c>
      <c r="BK121" s="54" t="s">
        <v>922</v>
      </c>
    </row>
    <row r="122" spans="1:63" ht="13.5" customHeight="1">
      <c r="A122" s="29" t="s">
        <v>923</v>
      </c>
      <c r="B122" s="30" t="s">
        <v>66</v>
      </c>
      <c r="C122" s="31" t="s">
        <v>924</v>
      </c>
      <c r="D122" s="32">
        <v>4</v>
      </c>
      <c r="E122" s="12" t="s">
        <v>925</v>
      </c>
      <c r="F122" s="33">
        <v>43894</v>
      </c>
      <c r="G122" s="12" t="s">
        <v>926</v>
      </c>
      <c r="H122" s="32" t="s">
        <v>899</v>
      </c>
      <c r="I122" s="32" t="s">
        <v>900</v>
      </c>
      <c r="J122" s="34" t="s">
        <v>901</v>
      </c>
      <c r="K122" s="12" t="s">
        <v>927</v>
      </c>
      <c r="L122" s="12" t="s">
        <v>928</v>
      </c>
      <c r="N122" s="33">
        <v>43896</v>
      </c>
      <c r="O122" s="36"/>
      <c r="P122" s="37"/>
      <c r="Q122" s="62">
        <v>12000000</v>
      </c>
      <c r="S122" s="32" t="s">
        <v>73</v>
      </c>
      <c r="T122" s="32" t="s">
        <v>74</v>
      </c>
      <c r="U122" s="12">
        <v>1123562779</v>
      </c>
      <c r="V122" s="40"/>
      <c r="W122" s="41" t="s">
        <v>75</v>
      </c>
      <c r="X122" s="41" t="s">
        <v>72</v>
      </c>
      <c r="Y122" s="32" t="str">
        <f t="shared" si="0"/>
        <v>PEÑA ROJAS JUAN FRANCISCO</v>
      </c>
      <c r="Z122" s="32" t="s">
        <v>76</v>
      </c>
      <c r="AA122" s="32" t="s">
        <v>77</v>
      </c>
      <c r="AB122" s="32" t="s">
        <v>919</v>
      </c>
      <c r="AC122" s="33">
        <v>43914</v>
      </c>
      <c r="AD122" s="32" t="s">
        <v>929</v>
      </c>
      <c r="AE122" s="36" t="s">
        <v>191</v>
      </c>
      <c r="AF122" s="32" t="s">
        <v>81</v>
      </c>
      <c r="AG122" s="32" t="s">
        <v>74</v>
      </c>
      <c r="AH122" s="43">
        <v>51935189</v>
      </c>
      <c r="AI122" s="36" t="s">
        <v>192</v>
      </c>
      <c r="AJ122" s="12">
        <v>60</v>
      </c>
      <c r="AK122" s="32" t="s">
        <v>83</v>
      </c>
      <c r="AL122" s="33">
        <v>43914</v>
      </c>
      <c r="AM122" s="33"/>
      <c r="AN122" s="32" t="s">
        <v>84</v>
      </c>
      <c r="AO122" s="32">
        <v>0</v>
      </c>
      <c r="AP122" s="45">
        <v>0</v>
      </c>
      <c r="AQ122" s="33"/>
      <c r="AR122" s="46">
        <v>0</v>
      </c>
      <c r="AS122" s="33"/>
      <c r="AT122" s="47">
        <v>43914</v>
      </c>
      <c r="AU122" s="47">
        <v>43974</v>
      </c>
      <c r="AV122" s="47"/>
      <c r="AW122" s="32" t="s">
        <v>85</v>
      </c>
      <c r="AX122" s="32"/>
      <c r="AY122" s="32"/>
      <c r="AZ122" s="32" t="s">
        <v>85</v>
      </c>
      <c r="BA122" s="32">
        <v>0</v>
      </c>
      <c r="BE122" s="12" t="s">
        <v>930</v>
      </c>
      <c r="BF122" s="49">
        <f t="shared" si="1"/>
        <v>12000000</v>
      </c>
      <c r="BH122" s="60" t="s">
        <v>931</v>
      </c>
      <c r="BI122" s="36" t="s">
        <v>88</v>
      </c>
      <c r="BK122" s="60" t="s">
        <v>931</v>
      </c>
    </row>
    <row r="123" spans="1:63" ht="13.5" customHeight="1">
      <c r="A123" s="29" t="s">
        <v>932</v>
      </c>
      <c r="B123" s="30" t="s">
        <v>66</v>
      </c>
      <c r="C123" s="31" t="s">
        <v>933</v>
      </c>
      <c r="D123" s="32">
        <v>5</v>
      </c>
      <c r="E123" s="12" t="s">
        <v>934</v>
      </c>
      <c r="F123" s="33">
        <v>43895</v>
      </c>
      <c r="G123" s="12" t="s">
        <v>935</v>
      </c>
      <c r="H123" s="32" t="s">
        <v>899</v>
      </c>
      <c r="I123" s="32" t="s">
        <v>900</v>
      </c>
      <c r="J123" s="34" t="s">
        <v>901</v>
      </c>
      <c r="K123" s="12">
        <v>15920</v>
      </c>
      <c r="L123" s="12">
        <v>20320</v>
      </c>
      <c r="N123" s="33">
        <v>43896</v>
      </c>
      <c r="O123" s="36"/>
      <c r="P123" s="37"/>
      <c r="Q123" s="62">
        <v>5000000</v>
      </c>
      <c r="S123" s="32" t="s">
        <v>73</v>
      </c>
      <c r="T123" s="32" t="s">
        <v>74</v>
      </c>
      <c r="U123" s="12">
        <v>19309394</v>
      </c>
      <c r="V123" s="40"/>
      <c r="W123" s="41" t="s">
        <v>75</v>
      </c>
      <c r="X123" s="41" t="s">
        <v>72</v>
      </c>
      <c r="Y123" s="32" t="str">
        <f t="shared" si="0"/>
        <v>MONTAÑA BORRAY LEONIDAS RICARDO</v>
      </c>
      <c r="Z123" s="32" t="s">
        <v>76</v>
      </c>
      <c r="AA123" s="32" t="s">
        <v>77</v>
      </c>
      <c r="AB123" s="32" t="s">
        <v>902</v>
      </c>
      <c r="AC123" s="33">
        <v>43900</v>
      </c>
      <c r="AD123" s="32" t="s">
        <v>936</v>
      </c>
      <c r="AE123" s="36" t="s">
        <v>116</v>
      </c>
      <c r="AF123" s="32" t="s">
        <v>81</v>
      </c>
      <c r="AG123" s="32" t="s">
        <v>74</v>
      </c>
      <c r="AH123" s="43">
        <v>79531595</v>
      </c>
      <c r="AI123" s="36" t="s">
        <v>117</v>
      </c>
      <c r="AJ123" s="12">
        <v>60</v>
      </c>
      <c r="AK123" s="32" t="s">
        <v>83</v>
      </c>
      <c r="AL123" s="33">
        <v>43900</v>
      </c>
      <c r="AM123" s="33"/>
      <c r="AN123" s="32" t="s">
        <v>677</v>
      </c>
      <c r="AO123" s="32">
        <v>1</v>
      </c>
      <c r="AP123" s="45">
        <v>1000000</v>
      </c>
      <c r="AQ123" s="33">
        <v>43955</v>
      </c>
      <c r="AR123" s="46">
        <v>230</v>
      </c>
      <c r="AS123" s="33">
        <v>43955</v>
      </c>
      <c r="AT123" s="47">
        <v>43900</v>
      </c>
      <c r="AU123" s="47">
        <v>43960</v>
      </c>
      <c r="AV123" s="47"/>
      <c r="AW123" s="32" t="s">
        <v>85</v>
      </c>
      <c r="AX123" s="32"/>
      <c r="AY123" s="32"/>
      <c r="AZ123" s="32" t="s">
        <v>727</v>
      </c>
      <c r="BA123" s="32">
        <v>1</v>
      </c>
      <c r="BD123" s="12" t="s">
        <v>937</v>
      </c>
      <c r="BE123" s="12" t="s">
        <v>938</v>
      </c>
      <c r="BF123" s="49">
        <f t="shared" si="1"/>
        <v>6000000</v>
      </c>
      <c r="BH123" s="54" t="s">
        <v>939</v>
      </c>
      <c r="BI123" s="36" t="s">
        <v>88</v>
      </c>
      <c r="BK123" s="54" t="s">
        <v>939</v>
      </c>
    </row>
    <row r="124" spans="1:63" ht="13.5" customHeight="1">
      <c r="A124" s="29" t="s">
        <v>940</v>
      </c>
      <c r="B124" s="30" t="s">
        <v>66</v>
      </c>
      <c r="C124" s="31" t="s">
        <v>941</v>
      </c>
      <c r="D124" s="32">
        <v>6</v>
      </c>
      <c r="E124" s="12" t="s">
        <v>942</v>
      </c>
      <c r="F124" s="33">
        <v>43906</v>
      </c>
      <c r="G124" s="12" t="s">
        <v>943</v>
      </c>
      <c r="H124" s="32" t="s">
        <v>899</v>
      </c>
      <c r="I124" s="32" t="s">
        <v>900</v>
      </c>
      <c r="J124" s="34" t="s">
        <v>901</v>
      </c>
      <c r="K124" s="12" t="s">
        <v>944</v>
      </c>
      <c r="L124" s="12" t="s">
        <v>945</v>
      </c>
      <c r="N124" s="33">
        <v>43907</v>
      </c>
      <c r="O124" s="36"/>
      <c r="P124" s="37"/>
      <c r="Q124" s="62">
        <v>7308669</v>
      </c>
      <c r="S124" s="32" t="s">
        <v>770</v>
      </c>
      <c r="T124" s="32" t="s">
        <v>771</v>
      </c>
      <c r="V124" s="40">
        <v>901140684</v>
      </c>
      <c r="W124" s="41"/>
      <c r="X124" s="41" t="s">
        <v>72</v>
      </c>
      <c r="Y124" s="32" t="str">
        <f t="shared" si="0"/>
        <v>INVERSIONES SUPERMARKET L&amp;C SAS</v>
      </c>
      <c r="Z124" s="32" t="s">
        <v>76</v>
      </c>
      <c r="AA124" s="32" t="s">
        <v>77</v>
      </c>
      <c r="AB124" s="32" t="s">
        <v>919</v>
      </c>
      <c r="AC124" s="33">
        <v>43907</v>
      </c>
      <c r="AD124" s="32" t="s">
        <v>946</v>
      </c>
      <c r="AE124" s="36" t="s">
        <v>850</v>
      </c>
      <c r="AF124" s="32" t="s">
        <v>81</v>
      </c>
      <c r="AG124" s="32" t="s">
        <v>74</v>
      </c>
      <c r="AH124" s="43">
        <v>51935189</v>
      </c>
      <c r="AI124" s="36" t="s">
        <v>192</v>
      </c>
      <c r="AJ124" s="12">
        <v>284</v>
      </c>
      <c r="AK124" s="32" t="s">
        <v>83</v>
      </c>
      <c r="AL124" s="33">
        <v>43907</v>
      </c>
      <c r="AM124" s="33"/>
      <c r="AN124" s="32" t="s">
        <v>822</v>
      </c>
      <c r="AO124" s="32">
        <v>1</v>
      </c>
      <c r="AP124" s="45">
        <v>683292</v>
      </c>
      <c r="AQ124" s="33">
        <v>43983</v>
      </c>
      <c r="AR124" s="46">
        <v>0</v>
      </c>
      <c r="AS124" s="33"/>
      <c r="AT124" s="47">
        <v>43907</v>
      </c>
      <c r="AU124" s="47">
        <v>44195</v>
      </c>
      <c r="AV124" s="47"/>
      <c r="AW124" s="32" t="s">
        <v>85</v>
      </c>
      <c r="AX124" s="32"/>
      <c r="AY124" s="32"/>
      <c r="AZ124" s="32" t="s">
        <v>85</v>
      </c>
      <c r="BA124" s="32">
        <v>0</v>
      </c>
      <c r="BD124" s="12" t="s">
        <v>947</v>
      </c>
      <c r="BE124" s="12" t="s">
        <v>948</v>
      </c>
      <c r="BF124" s="49">
        <f t="shared" si="1"/>
        <v>7991961</v>
      </c>
      <c r="BH124" s="73" t="s">
        <v>949</v>
      </c>
      <c r="BI124" s="36" t="s">
        <v>88</v>
      </c>
      <c r="BK124" s="73" t="s">
        <v>949</v>
      </c>
    </row>
    <row r="125" spans="1:63" ht="13.5" customHeight="1">
      <c r="A125" s="29" t="s">
        <v>950</v>
      </c>
      <c r="B125" s="30" t="s">
        <v>66</v>
      </c>
      <c r="C125" s="31" t="s">
        <v>951</v>
      </c>
      <c r="D125" s="32">
        <v>7</v>
      </c>
      <c r="E125" s="12" t="s">
        <v>897</v>
      </c>
      <c r="F125" s="33">
        <v>43906</v>
      </c>
      <c r="G125" s="12" t="s">
        <v>952</v>
      </c>
      <c r="H125" s="32" t="s">
        <v>899</v>
      </c>
      <c r="I125" s="32" t="s">
        <v>900</v>
      </c>
      <c r="J125" s="34" t="s">
        <v>901</v>
      </c>
      <c r="K125" s="12">
        <v>21220</v>
      </c>
      <c r="L125" s="12">
        <v>27320</v>
      </c>
      <c r="N125" s="33">
        <v>43907</v>
      </c>
      <c r="O125" s="36"/>
      <c r="P125" s="37"/>
      <c r="Q125" s="62">
        <v>6980000</v>
      </c>
      <c r="S125" s="32" t="s">
        <v>770</v>
      </c>
      <c r="T125" s="32" t="s">
        <v>771</v>
      </c>
      <c r="V125" s="40">
        <v>901052145</v>
      </c>
      <c r="W125" s="41"/>
      <c r="X125" s="41" t="s">
        <v>72</v>
      </c>
      <c r="Y125" s="32" t="str">
        <f t="shared" si="0"/>
        <v>AGROPALMAR DEL LLANO SAS</v>
      </c>
      <c r="Z125" s="32" t="s">
        <v>76</v>
      </c>
      <c r="AA125" s="32" t="s">
        <v>77</v>
      </c>
      <c r="AB125" s="32" t="s">
        <v>78</v>
      </c>
      <c r="AC125" s="33">
        <v>43908</v>
      </c>
      <c r="AD125" s="32" t="s">
        <v>953</v>
      </c>
      <c r="AE125" s="36" t="s">
        <v>369</v>
      </c>
      <c r="AF125" s="32" t="s">
        <v>81</v>
      </c>
      <c r="AG125" s="32" t="s">
        <v>74</v>
      </c>
      <c r="AH125" s="43">
        <v>80435324</v>
      </c>
      <c r="AI125" s="36" t="s">
        <v>370</v>
      </c>
      <c r="AJ125" s="12">
        <v>60</v>
      </c>
      <c r="AK125" s="32" t="s">
        <v>83</v>
      </c>
      <c r="AL125" s="33">
        <v>43908</v>
      </c>
      <c r="AM125" s="33"/>
      <c r="AN125" s="32" t="s">
        <v>84</v>
      </c>
      <c r="AO125" s="32">
        <v>0</v>
      </c>
      <c r="AP125" s="45">
        <v>0</v>
      </c>
      <c r="AQ125" s="33"/>
      <c r="AR125" s="46">
        <v>0</v>
      </c>
      <c r="AS125" s="33"/>
      <c r="AT125" s="47">
        <v>43908</v>
      </c>
      <c r="AU125" s="47">
        <v>43968</v>
      </c>
      <c r="AV125" s="47"/>
      <c r="AW125" s="32" t="s">
        <v>85</v>
      </c>
      <c r="AX125" s="32"/>
      <c r="AY125" s="32"/>
      <c r="AZ125" s="32" t="s">
        <v>85</v>
      </c>
      <c r="BA125" s="32">
        <v>0</v>
      </c>
      <c r="BE125" s="12" t="s">
        <v>954</v>
      </c>
      <c r="BF125" s="49">
        <f t="shared" si="1"/>
        <v>6980000</v>
      </c>
      <c r="BH125" s="73" t="s">
        <v>955</v>
      </c>
      <c r="BI125" s="36" t="s">
        <v>88</v>
      </c>
      <c r="BK125" s="73" t="s">
        <v>955</v>
      </c>
    </row>
    <row r="126" spans="1:63" ht="13.5" customHeight="1">
      <c r="A126" s="29" t="s">
        <v>956</v>
      </c>
      <c r="B126" s="30" t="s">
        <v>66</v>
      </c>
      <c r="C126" s="31" t="s">
        <v>957</v>
      </c>
      <c r="D126" s="32">
        <v>8</v>
      </c>
      <c r="E126" s="12" t="s">
        <v>958</v>
      </c>
      <c r="F126" s="33">
        <v>43920</v>
      </c>
      <c r="G126" s="12" t="s">
        <v>959</v>
      </c>
      <c r="H126" s="32" t="s">
        <v>899</v>
      </c>
      <c r="I126" s="32" t="s">
        <v>900</v>
      </c>
      <c r="J126" s="34" t="s">
        <v>901</v>
      </c>
      <c r="K126" s="12">
        <v>17420</v>
      </c>
      <c r="L126" s="12">
        <v>28120</v>
      </c>
      <c r="N126" s="33">
        <v>43921</v>
      </c>
      <c r="O126" s="36"/>
      <c r="P126" s="37"/>
      <c r="Q126" s="62">
        <v>3000000</v>
      </c>
      <c r="S126" s="32" t="s">
        <v>73</v>
      </c>
      <c r="T126" s="32" t="s">
        <v>74</v>
      </c>
      <c r="U126" s="12">
        <v>13642020</v>
      </c>
      <c r="V126" s="40"/>
      <c r="W126" s="41" t="s">
        <v>75</v>
      </c>
      <c r="X126" s="41" t="s">
        <v>72</v>
      </c>
      <c r="Y126" s="32" t="str">
        <f t="shared" si="0"/>
        <v>MEDINA ALONSO PABLO VICENTE</v>
      </c>
      <c r="Z126" s="32" t="s">
        <v>76</v>
      </c>
      <c r="AA126" s="32" t="s">
        <v>960</v>
      </c>
      <c r="AB126" s="32" t="s">
        <v>919</v>
      </c>
      <c r="AC126" s="33">
        <v>43922</v>
      </c>
      <c r="AD126" s="32" t="s">
        <v>961</v>
      </c>
      <c r="AE126" s="36" t="s">
        <v>269</v>
      </c>
      <c r="AF126" s="32" t="s">
        <v>81</v>
      </c>
      <c r="AG126" s="32" t="s">
        <v>74</v>
      </c>
      <c r="AH126" s="43">
        <v>52423663</v>
      </c>
      <c r="AI126" s="36" t="s">
        <v>108</v>
      </c>
      <c r="AJ126" s="12">
        <v>30</v>
      </c>
      <c r="AK126" s="32" t="s">
        <v>83</v>
      </c>
      <c r="AL126" s="33">
        <v>43922</v>
      </c>
      <c r="AM126" s="33"/>
      <c r="AN126" s="32" t="s">
        <v>822</v>
      </c>
      <c r="AO126" s="32">
        <v>0</v>
      </c>
      <c r="AP126" s="45">
        <v>0</v>
      </c>
      <c r="AQ126" s="33"/>
      <c r="AR126" s="46">
        <v>30</v>
      </c>
      <c r="AS126" s="33">
        <v>43951</v>
      </c>
      <c r="AT126" s="47">
        <v>43922</v>
      </c>
      <c r="AU126" s="47">
        <v>43981</v>
      </c>
      <c r="AV126" s="47"/>
      <c r="AW126" s="32" t="s">
        <v>85</v>
      </c>
      <c r="AX126" s="32"/>
      <c r="AY126" s="32"/>
      <c r="AZ126" s="32" t="s">
        <v>727</v>
      </c>
      <c r="BA126" s="32">
        <v>1</v>
      </c>
      <c r="BD126" s="12" t="s">
        <v>962</v>
      </c>
      <c r="BE126" s="12" t="s">
        <v>963</v>
      </c>
      <c r="BF126" s="49">
        <f t="shared" si="1"/>
        <v>3000000</v>
      </c>
      <c r="BH126" s="73" t="s">
        <v>964</v>
      </c>
      <c r="BI126" s="36" t="s">
        <v>88</v>
      </c>
      <c r="BK126" s="73" t="s">
        <v>964</v>
      </c>
    </row>
    <row r="127" spans="1:63" ht="13.5" customHeight="1">
      <c r="A127" s="29" t="s">
        <v>965</v>
      </c>
      <c r="B127" s="30" t="s">
        <v>66</v>
      </c>
      <c r="C127" s="31" t="s">
        <v>966</v>
      </c>
      <c r="D127" s="32">
        <v>9</v>
      </c>
      <c r="E127" s="12" t="s">
        <v>967</v>
      </c>
      <c r="F127" s="33">
        <v>43921</v>
      </c>
      <c r="G127" s="12" t="s">
        <v>968</v>
      </c>
      <c r="H127" s="32" t="s">
        <v>899</v>
      </c>
      <c r="I127" s="32" t="s">
        <v>900</v>
      </c>
      <c r="J127" s="34" t="s">
        <v>901</v>
      </c>
      <c r="K127" s="12">
        <v>15220</v>
      </c>
      <c r="L127" s="12">
        <v>28220</v>
      </c>
      <c r="N127" s="33">
        <v>43921</v>
      </c>
      <c r="O127" s="36"/>
      <c r="P127" s="37"/>
      <c r="Q127" s="62">
        <v>190400</v>
      </c>
      <c r="S127" s="32" t="s">
        <v>770</v>
      </c>
      <c r="T127" s="32" t="s">
        <v>771</v>
      </c>
      <c r="V127" s="40">
        <v>901257844</v>
      </c>
      <c r="W127" s="41"/>
      <c r="X127" s="41" t="s">
        <v>72</v>
      </c>
      <c r="Y127" s="32" t="str">
        <f t="shared" si="0"/>
        <v>GRUPO STANDARD COLOMBIA S.A.S</v>
      </c>
      <c r="Z127" s="32" t="s">
        <v>76</v>
      </c>
      <c r="AA127" s="32" t="s">
        <v>77</v>
      </c>
      <c r="AB127" s="32" t="s">
        <v>910</v>
      </c>
      <c r="AC127" s="33">
        <v>43955</v>
      </c>
      <c r="AD127" s="32" t="s">
        <v>969</v>
      </c>
      <c r="AE127" s="36" t="s">
        <v>385</v>
      </c>
      <c r="AF127" s="32" t="s">
        <v>81</v>
      </c>
      <c r="AG127" s="32" t="s">
        <v>74</v>
      </c>
      <c r="AH127" s="43">
        <v>14237801</v>
      </c>
      <c r="AI127" s="36" t="s">
        <v>809</v>
      </c>
      <c r="AJ127" s="12">
        <v>120</v>
      </c>
      <c r="AK127" s="32" t="s">
        <v>83</v>
      </c>
      <c r="AL127" s="33">
        <v>43955</v>
      </c>
      <c r="AM127" s="33"/>
      <c r="AN127" s="32" t="s">
        <v>84</v>
      </c>
      <c r="AO127" s="32">
        <v>0</v>
      </c>
      <c r="AP127" s="45">
        <v>0</v>
      </c>
      <c r="AQ127" s="33"/>
      <c r="AR127" s="46">
        <v>0</v>
      </c>
      <c r="AS127" s="33"/>
      <c r="AT127" s="47">
        <v>43955</v>
      </c>
      <c r="AU127" s="47">
        <v>44045</v>
      </c>
      <c r="AV127" s="47"/>
      <c r="AW127" s="32" t="s">
        <v>85</v>
      </c>
      <c r="AX127" s="32"/>
      <c r="AY127" s="32"/>
      <c r="AZ127" s="32" t="s">
        <v>85</v>
      </c>
      <c r="BA127" s="32">
        <v>0</v>
      </c>
      <c r="BE127" s="12" t="s">
        <v>970</v>
      </c>
      <c r="BF127" s="49">
        <f t="shared" si="1"/>
        <v>190400</v>
      </c>
      <c r="BH127" s="73" t="s">
        <v>971</v>
      </c>
      <c r="BI127" s="36" t="s">
        <v>88</v>
      </c>
      <c r="BK127" s="73" t="s">
        <v>971</v>
      </c>
    </row>
    <row r="128" spans="1:63" ht="13.5" customHeight="1">
      <c r="A128" s="29" t="s">
        <v>972</v>
      </c>
      <c r="B128" s="30" t="s">
        <v>66</v>
      </c>
      <c r="C128" s="31" t="s">
        <v>973</v>
      </c>
      <c r="D128" s="32">
        <v>10</v>
      </c>
      <c r="E128" s="12" t="s">
        <v>974</v>
      </c>
      <c r="F128" s="33">
        <v>43924</v>
      </c>
      <c r="G128" s="12" t="s">
        <v>975</v>
      </c>
      <c r="H128" s="32" t="s">
        <v>899</v>
      </c>
      <c r="I128" s="32" t="s">
        <v>900</v>
      </c>
      <c r="J128" s="34" t="s">
        <v>901</v>
      </c>
      <c r="K128" s="12">
        <v>22520</v>
      </c>
      <c r="L128" s="12">
        <v>28420</v>
      </c>
      <c r="N128" s="33">
        <v>43924</v>
      </c>
      <c r="O128" s="36"/>
      <c r="P128" s="37"/>
      <c r="Q128" s="62">
        <v>3065797</v>
      </c>
      <c r="S128" s="32" t="s">
        <v>770</v>
      </c>
      <c r="T128" s="32" t="s">
        <v>771</v>
      </c>
      <c r="V128" s="40">
        <v>900539125</v>
      </c>
      <c r="W128" s="41"/>
      <c r="X128" s="41" t="s">
        <v>72</v>
      </c>
      <c r="Y128" s="32" t="str">
        <f t="shared" si="0"/>
        <v>METALMALLAS Y ARQUITECTURA DEL CARIBE S.A.S.</v>
      </c>
      <c r="Z128" s="32" t="s">
        <v>76</v>
      </c>
      <c r="AA128" s="32" t="s">
        <v>976</v>
      </c>
      <c r="AB128" s="32" t="s">
        <v>910</v>
      </c>
      <c r="AC128" s="33">
        <v>43938</v>
      </c>
      <c r="AD128" s="32" t="s">
        <v>977</v>
      </c>
      <c r="AE128" s="36" t="s">
        <v>369</v>
      </c>
      <c r="AF128" s="32" t="s">
        <v>81</v>
      </c>
      <c r="AG128" s="32" t="s">
        <v>74</v>
      </c>
      <c r="AH128" s="43">
        <v>80435324</v>
      </c>
      <c r="AI128" s="36" t="s">
        <v>370</v>
      </c>
      <c r="AJ128" s="12">
        <v>90</v>
      </c>
      <c r="AK128" s="32" t="s">
        <v>83</v>
      </c>
      <c r="AL128" s="33">
        <v>43938</v>
      </c>
      <c r="AM128" s="33"/>
      <c r="AN128" s="32" t="s">
        <v>822</v>
      </c>
      <c r="AO128" s="32">
        <v>0</v>
      </c>
      <c r="AP128" s="45">
        <v>0</v>
      </c>
      <c r="AQ128" s="33"/>
      <c r="AR128" s="46">
        <v>30</v>
      </c>
      <c r="AS128" s="33">
        <v>43979</v>
      </c>
      <c r="AT128" s="47">
        <v>43938</v>
      </c>
      <c r="AU128" s="47">
        <v>44046</v>
      </c>
      <c r="AV128" s="47"/>
      <c r="AW128" s="32" t="s">
        <v>85</v>
      </c>
      <c r="AX128" s="32"/>
      <c r="AY128" s="32"/>
      <c r="AZ128" s="32" t="s">
        <v>727</v>
      </c>
      <c r="BA128" s="32">
        <v>1</v>
      </c>
      <c r="BD128" s="12" t="s">
        <v>978</v>
      </c>
      <c r="BE128" s="12" t="s">
        <v>979</v>
      </c>
      <c r="BF128" s="49">
        <f t="shared" si="1"/>
        <v>3065797</v>
      </c>
      <c r="BH128" s="74" t="s">
        <v>980</v>
      </c>
      <c r="BI128" s="36" t="s">
        <v>88</v>
      </c>
      <c r="BK128" s="74" t="s">
        <v>980</v>
      </c>
    </row>
    <row r="129" spans="1:63" ht="13.5" customHeight="1">
      <c r="A129" s="29" t="s">
        <v>981</v>
      </c>
      <c r="B129" s="30" t="s">
        <v>66</v>
      </c>
      <c r="C129" s="31" t="s">
        <v>982</v>
      </c>
      <c r="D129" s="32">
        <v>11</v>
      </c>
      <c r="E129" s="12" t="s">
        <v>983</v>
      </c>
      <c r="F129" s="33">
        <v>43927</v>
      </c>
      <c r="G129" s="12" t="s">
        <v>984</v>
      </c>
      <c r="H129" s="32" t="s">
        <v>899</v>
      </c>
      <c r="I129" s="32" t="s">
        <v>900</v>
      </c>
      <c r="J129" s="34" t="s">
        <v>901</v>
      </c>
      <c r="K129" s="12">
        <v>14420</v>
      </c>
      <c r="L129" s="12">
        <v>28920</v>
      </c>
      <c r="N129" s="33">
        <v>43929</v>
      </c>
      <c r="O129" s="36"/>
      <c r="P129" s="37"/>
      <c r="Q129" s="62">
        <v>8629356</v>
      </c>
      <c r="S129" s="32" t="s">
        <v>770</v>
      </c>
      <c r="T129" s="32" t="s">
        <v>771</v>
      </c>
      <c r="V129" s="40">
        <v>900536323</v>
      </c>
      <c r="W129" s="41"/>
      <c r="X129" s="41" t="s">
        <v>72</v>
      </c>
      <c r="Y129" s="32" t="str">
        <f t="shared" si="0"/>
        <v>COOPERATIVA MULTIACTIVA DE PROVISION DE BIENES Y SERVICIOS DE CONTRATACION ESTATAL</v>
      </c>
      <c r="Z129" s="32" t="s">
        <v>76</v>
      </c>
      <c r="AA129" s="32" t="s">
        <v>77</v>
      </c>
      <c r="AB129" s="32" t="s">
        <v>910</v>
      </c>
      <c r="AC129" s="33">
        <v>43934</v>
      </c>
      <c r="AD129" s="32" t="s">
        <v>985</v>
      </c>
      <c r="AE129" s="36" t="s">
        <v>191</v>
      </c>
      <c r="AF129" s="32" t="s">
        <v>81</v>
      </c>
      <c r="AG129" s="32" t="s">
        <v>74</v>
      </c>
      <c r="AH129" s="43">
        <v>51935189</v>
      </c>
      <c r="AI129" s="36" t="s">
        <v>192</v>
      </c>
      <c r="AJ129" s="12">
        <v>93</v>
      </c>
      <c r="AK129" s="32" t="s">
        <v>83</v>
      </c>
      <c r="AL129" s="33">
        <v>43934</v>
      </c>
      <c r="AM129" s="33"/>
      <c r="AN129" s="32" t="s">
        <v>822</v>
      </c>
      <c r="AO129" s="32">
        <v>0</v>
      </c>
      <c r="AP129" s="45">
        <v>0</v>
      </c>
      <c r="AQ129" s="33"/>
      <c r="AR129" s="46">
        <v>33</v>
      </c>
      <c r="AS129" s="33">
        <v>43978</v>
      </c>
      <c r="AT129" s="47">
        <v>43934</v>
      </c>
      <c r="AU129" s="47">
        <v>44031</v>
      </c>
      <c r="AV129" s="47"/>
      <c r="AW129" s="32" t="s">
        <v>727</v>
      </c>
      <c r="AX129" s="32"/>
      <c r="AY129" s="32"/>
      <c r="AZ129" s="32" t="s">
        <v>727</v>
      </c>
      <c r="BA129" s="32">
        <v>1</v>
      </c>
      <c r="BD129" s="12" t="s">
        <v>986</v>
      </c>
      <c r="BE129" s="12" t="s">
        <v>987</v>
      </c>
      <c r="BF129" s="49">
        <f t="shared" si="1"/>
        <v>8629356</v>
      </c>
      <c r="BH129" s="73" t="s">
        <v>988</v>
      </c>
      <c r="BI129" s="36" t="s">
        <v>88</v>
      </c>
      <c r="BK129" s="73" t="s">
        <v>988</v>
      </c>
    </row>
    <row r="130" spans="1:63" ht="13.5" customHeight="1">
      <c r="A130" s="29" t="s">
        <v>989</v>
      </c>
      <c r="B130" s="30" t="s">
        <v>66</v>
      </c>
      <c r="C130" s="31" t="s">
        <v>990</v>
      </c>
      <c r="D130" s="32">
        <v>12</v>
      </c>
      <c r="E130" s="12" t="s">
        <v>991</v>
      </c>
      <c r="F130" s="33">
        <v>43937</v>
      </c>
      <c r="G130" s="12" t="s">
        <v>992</v>
      </c>
      <c r="H130" s="32" t="s">
        <v>899</v>
      </c>
      <c r="I130" s="32" t="s">
        <v>900</v>
      </c>
      <c r="J130" s="34" t="s">
        <v>901</v>
      </c>
      <c r="K130" s="12" t="s">
        <v>993</v>
      </c>
      <c r="L130" s="12" t="s">
        <v>994</v>
      </c>
      <c r="N130" s="33">
        <v>43937</v>
      </c>
      <c r="O130" s="36"/>
      <c r="P130" s="37"/>
      <c r="Q130" s="62">
        <v>2501000</v>
      </c>
      <c r="S130" s="32" t="s">
        <v>770</v>
      </c>
      <c r="T130" s="32" t="s">
        <v>771</v>
      </c>
      <c r="V130" s="40">
        <v>901053304</v>
      </c>
      <c r="W130" s="41"/>
      <c r="X130" s="41" t="s">
        <v>72</v>
      </c>
      <c r="Y130" s="32" t="str">
        <f t="shared" si="0"/>
        <v>INFARMED S.A.S.</v>
      </c>
      <c r="Z130" s="32" t="s">
        <v>76</v>
      </c>
      <c r="AA130" s="32" t="s">
        <v>995</v>
      </c>
      <c r="AB130" s="32" t="s">
        <v>919</v>
      </c>
      <c r="AC130" s="33">
        <v>43942</v>
      </c>
      <c r="AD130" s="32" t="s">
        <v>996</v>
      </c>
      <c r="AE130" s="36" t="s">
        <v>850</v>
      </c>
      <c r="AF130" s="32" t="s">
        <v>81</v>
      </c>
      <c r="AG130" s="32" t="s">
        <v>74</v>
      </c>
      <c r="AH130" s="43">
        <v>93291822</v>
      </c>
      <c r="AI130" s="36" t="s">
        <v>161</v>
      </c>
      <c r="AJ130" s="12">
        <v>60</v>
      </c>
      <c r="AK130" s="32" t="s">
        <v>83</v>
      </c>
      <c r="AL130" s="33">
        <v>43942</v>
      </c>
      <c r="AM130" s="33"/>
      <c r="AN130" s="32" t="s">
        <v>780</v>
      </c>
      <c r="AO130" s="32">
        <v>1</v>
      </c>
      <c r="AP130" s="45">
        <v>1243600</v>
      </c>
      <c r="AQ130" s="33">
        <v>43971</v>
      </c>
      <c r="AR130" s="46">
        <v>0</v>
      </c>
      <c r="AS130" s="33"/>
      <c r="AT130" s="47">
        <v>43942</v>
      </c>
      <c r="AU130" s="47">
        <v>43994</v>
      </c>
      <c r="AV130" s="47"/>
      <c r="AW130" s="32" t="s">
        <v>85</v>
      </c>
      <c r="AX130" s="32"/>
      <c r="AY130" s="32"/>
      <c r="AZ130" s="32" t="s">
        <v>85</v>
      </c>
      <c r="BA130" s="32">
        <v>0</v>
      </c>
      <c r="BD130" s="12" t="s">
        <v>997</v>
      </c>
      <c r="BE130" s="12" t="s">
        <v>998</v>
      </c>
      <c r="BF130" s="49">
        <f t="shared" si="1"/>
        <v>3744600</v>
      </c>
      <c r="BH130" s="73" t="s">
        <v>999</v>
      </c>
      <c r="BI130" s="36" t="s">
        <v>88</v>
      </c>
      <c r="BK130" s="73" t="s">
        <v>999</v>
      </c>
    </row>
    <row r="131" spans="1:63" ht="13.5" customHeight="1">
      <c r="A131" s="29" t="s">
        <v>1000</v>
      </c>
      <c r="B131" s="30" t="s">
        <v>66</v>
      </c>
      <c r="C131" s="31" t="s">
        <v>1001</v>
      </c>
      <c r="D131" s="32">
        <v>13</v>
      </c>
      <c r="E131" s="12" t="s">
        <v>1002</v>
      </c>
      <c r="F131" s="33">
        <v>43938</v>
      </c>
      <c r="G131" s="12" t="s">
        <v>1003</v>
      </c>
      <c r="H131" s="32" t="s">
        <v>899</v>
      </c>
      <c r="I131" s="32" t="s">
        <v>900</v>
      </c>
      <c r="J131" s="34" t="s">
        <v>901</v>
      </c>
      <c r="K131" s="12">
        <v>18420</v>
      </c>
      <c r="L131" s="12">
        <v>29820</v>
      </c>
      <c r="N131" s="33">
        <v>43938</v>
      </c>
      <c r="O131" s="36"/>
      <c r="P131" s="37"/>
      <c r="Q131" s="62">
        <v>5280030</v>
      </c>
      <c r="S131" s="32" t="s">
        <v>770</v>
      </c>
      <c r="T131" s="32" t="s">
        <v>771</v>
      </c>
      <c r="V131" s="40">
        <v>800089111</v>
      </c>
      <c r="W131" s="41"/>
      <c r="X131" s="41" t="s">
        <v>72</v>
      </c>
      <c r="Y131" s="32" t="str">
        <f t="shared" si="0"/>
        <v>LLANTAS E IMPORTACIONES SAGU S.A.S</v>
      </c>
      <c r="Z131" s="32" t="s">
        <v>76</v>
      </c>
      <c r="AA131" s="32" t="s">
        <v>77</v>
      </c>
      <c r="AB131" s="32" t="s">
        <v>1004</v>
      </c>
      <c r="AC131" s="33">
        <v>43942</v>
      </c>
      <c r="AD131" s="32" t="s">
        <v>1005</v>
      </c>
      <c r="AE131" s="36" t="s">
        <v>160</v>
      </c>
      <c r="AF131" s="32" t="s">
        <v>81</v>
      </c>
      <c r="AG131" s="32" t="s">
        <v>74</v>
      </c>
      <c r="AH131" s="43">
        <v>93291822</v>
      </c>
      <c r="AI131" s="36" t="s">
        <v>161</v>
      </c>
      <c r="AJ131" s="12">
        <v>70</v>
      </c>
      <c r="AK131" s="32" t="s">
        <v>83</v>
      </c>
      <c r="AL131" s="33">
        <v>43942</v>
      </c>
      <c r="AM131" s="33"/>
      <c r="AN131" s="32" t="s">
        <v>822</v>
      </c>
      <c r="AO131" s="32">
        <v>0</v>
      </c>
      <c r="AP131" s="45">
        <v>0</v>
      </c>
      <c r="AQ131" s="33"/>
      <c r="AR131" s="46">
        <v>40</v>
      </c>
      <c r="AS131" s="33">
        <v>43967</v>
      </c>
      <c r="AT131" s="47">
        <v>43942</v>
      </c>
      <c r="AU131" s="47">
        <v>44012</v>
      </c>
      <c r="AV131" s="47"/>
      <c r="AW131" s="32" t="s">
        <v>85</v>
      </c>
      <c r="AX131" s="32"/>
      <c r="AY131" s="32"/>
      <c r="AZ131" s="32" t="s">
        <v>727</v>
      </c>
      <c r="BA131" s="32">
        <v>1</v>
      </c>
      <c r="BD131" s="12" t="s">
        <v>1006</v>
      </c>
      <c r="BE131" s="12" t="s">
        <v>1007</v>
      </c>
      <c r="BF131" s="49">
        <f t="shared" si="1"/>
        <v>5280030</v>
      </c>
      <c r="BH131" s="60" t="s">
        <v>1008</v>
      </c>
      <c r="BI131" s="36" t="s">
        <v>88</v>
      </c>
      <c r="BK131" s="60" t="s">
        <v>1008</v>
      </c>
    </row>
    <row r="132" spans="1:63" ht="13.5" customHeight="1">
      <c r="A132" s="29" t="s">
        <v>1009</v>
      </c>
      <c r="B132" s="30" t="s">
        <v>66</v>
      </c>
      <c r="C132" s="31" t="s">
        <v>1010</v>
      </c>
      <c r="D132" s="32">
        <v>14</v>
      </c>
      <c r="E132" s="12" t="s">
        <v>1011</v>
      </c>
      <c r="F132" s="33">
        <v>43941</v>
      </c>
      <c r="G132" s="12" t="s">
        <v>1012</v>
      </c>
      <c r="H132" s="32" t="s">
        <v>899</v>
      </c>
      <c r="I132" s="32" t="s">
        <v>900</v>
      </c>
      <c r="J132" s="34" t="s">
        <v>901</v>
      </c>
      <c r="K132" s="12">
        <v>15420</v>
      </c>
      <c r="L132" s="12">
        <v>30020</v>
      </c>
      <c r="N132" s="33">
        <v>43941</v>
      </c>
      <c r="O132" s="36"/>
      <c r="P132" s="37"/>
      <c r="Q132" s="62">
        <v>2979393</v>
      </c>
      <c r="S132" s="32" t="s">
        <v>73</v>
      </c>
      <c r="T132" s="32" t="s">
        <v>74</v>
      </c>
      <c r="U132" s="12">
        <v>1118543990</v>
      </c>
      <c r="V132" s="40"/>
      <c r="W132" s="41"/>
      <c r="X132" s="41" t="s">
        <v>72</v>
      </c>
      <c r="Y132" s="32" t="str">
        <f t="shared" si="0"/>
        <v>POLO GASCA DUBERNEY</v>
      </c>
      <c r="Z132" s="32" t="s">
        <v>76</v>
      </c>
      <c r="AA132" s="32" t="s">
        <v>77</v>
      </c>
      <c r="AB132" s="32" t="s">
        <v>910</v>
      </c>
      <c r="AC132" s="33">
        <v>43942</v>
      </c>
      <c r="AD132" s="32" t="s">
        <v>1013</v>
      </c>
      <c r="AE132" s="36" t="s">
        <v>385</v>
      </c>
      <c r="AF132" s="32" t="s">
        <v>81</v>
      </c>
      <c r="AG132" s="32" t="s">
        <v>74</v>
      </c>
      <c r="AH132" s="43">
        <v>14237801</v>
      </c>
      <c r="AI132" s="36" t="s">
        <v>809</v>
      </c>
      <c r="AJ132" s="12">
        <v>120</v>
      </c>
      <c r="AK132" s="32" t="s">
        <v>83</v>
      </c>
      <c r="AL132" s="33">
        <v>43942</v>
      </c>
      <c r="AM132" s="33"/>
      <c r="AN132" s="32" t="s">
        <v>84</v>
      </c>
      <c r="AO132" s="32">
        <v>0</v>
      </c>
      <c r="AP132" s="45">
        <v>0</v>
      </c>
      <c r="AQ132" s="33"/>
      <c r="AR132" s="46">
        <v>0</v>
      </c>
      <c r="AS132" s="33"/>
      <c r="AT132" s="47">
        <v>43942</v>
      </c>
      <c r="AU132" s="47">
        <v>44063</v>
      </c>
      <c r="AV132" s="47"/>
      <c r="AW132" s="32" t="s">
        <v>85</v>
      </c>
      <c r="AX132" s="32"/>
      <c r="AY132" s="32"/>
      <c r="AZ132" s="32" t="s">
        <v>85</v>
      </c>
      <c r="BA132" s="32">
        <v>0</v>
      </c>
      <c r="BE132" s="12" t="s">
        <v>1014</v>
      </c>
      <c r="BF132" s="49">
        <f t="shared" si="1"/>
        <v>2979393</v>
      </c>
      <c r="BH132" s="60" t="s">
        <v>1015</v>
      </c>
      <c r="BI132" s="36" t="s">
        <v>88</v>
      </c>
      <c r="BK132" s="60" t="s">
        <v>1015</v>
      </c>
    </row>
    <row r="133" spans="1:63" ht="13.5" customHeight="1">
      <c r="A133" s="29" t="s">
        <v>1016</v>
      </c>
      <c r="B133" s="30" t="s">
        <v>66</v>
      </c>
      <c r="C133" s="31" t="s">
        <v>1017</v>
      </c>
      <c r="D133" s="32">
        <v>15</v>
      </c>
      <c r="E133" s="12" t="s">
        <v>1002</v>
      </c>
      <c r="F133" s="33">
        <v>43943</v>
      </c>
      <c r="G133" s="12" t="s">
        <v>1018</v>
      </c>
      <c r="H133" s="32" t="s">
        <v>899</v>
      </c>
      <c r="I133" s="32" t="s">
        <v>900</v>
      </c>
      <c r="J133" s="34" t="s">
        <v>901</v>
      </c>
      <c r="K133" s="12">
        <v>18120</v>
      </c>
      <c r="L133" s="12">
        <v>30120</v>
      </c>
      <c r="N133" s="33">
        <v>43943</v>
      </c>
      <c r="O133" s="36"/>
      <c r="P133" s="37"/>
      <c r="Q133" s="62">
        <v>3969800</v>
      </c>
      <c r="S133" s="32" t="s">
        <v>770</v>
      </c>
      <c r="T133" s="32" t="s">
        <v>771</v>
      </c>
      <c r="V133" s="40">
        <v>800089111</v>
      </c>
      <c r="W133" s="41"/>
      <c r="X133" s="41" t="s">
        <v>72</v>
      </c>
      <c r="Y133" s="32" t="str">
        <f t="shared" si="0"/>
        <v>LLANTAS E IMPORTACIONES SAGU S.A.S</v>
      </c>
      <c r="Z133" s="32" t="s">
        <v>76</v>
      </c>
      <c r="AA133" s="32" t="s">
        <v>77</v>
      </c>
      <c r="AB133" s="32" t="s">
        <v>910</v>
      </c>
      <c r="AC133" s="33">
        <v>43949</v>
      </c>
      <c r="AD133" s="32" t="s">
        <v>1019</v>
      </c>
      <c r="AE133" s="36" t="s">
        <v>269</v>
      </c>
      <c r="AF133" s="32" t="s">
        <v>81</v>
      </c>
      <c r="AG133" s="32" t="s">
        <v>74</v>
      </c>
      <c r="AH133" s="43">
        <v>52423663</v>
      </c>
      <c r="AI133" s="36" t="s">
        <v>108</v>
      </c>
      <c r="AJ133" s="12">
        <v>30</v>
      </c>
      <c r="AK133" s="32" t="s">
        <v>83</v>
      </c>
      <c r="AL133" s="33">
        <v>43949</v>
      </c>
      <c r="AM133" s="33"/>
      <c r="AN133" s="32" t="s">
        <v>84</v>
      </c>
      <c r="AO133" s="32">
        <v>0</v>
      </c>
      <c r="AP133" s="45">
        <v>0</v>
      </c>
      <c r="AQ133" s="33"/>
      <c r="AR133" s="46">
        <v>0</v>
      </c>
      <c r="AS133" s="33"/>
      <c r="AT133" s="47">
        <v>43949</v>
      </c>
      <c r="AU133" s="47">
        <v>43971</v>
      </c>
      <c r="AV133" s="47"/>
      <c r="AW133" s="32" t="s">
        <v>85</v>
      </c>
      <c r="AX133" s="32"/>
      <c r="AY133" s="32"/>
      <c r="AZ133" s="32" t="s">
        <v>85</v>
      </c>
      <c r="BA133" s="32">
        <v>0</v>
      </c>
      <c r="BE133" s="12" t="s">
        <v>1020</v>
      </c>
      <c r="BF133" s="49">
        <f t="shared" si="1"/>
        <v>3969800</v>
      </c>
      <c r="BH133" s="60" t="s">
        <v>1021</v>
      </c>
      <c r="BI133" s="36" t="s">
        <v>88</v>
      </c>
      <c r="BK133" s="60" t="s">
        <v>1021</v>
      </c>
    </row>
    <row r="134" spans="1:63" ht="13.5" customHeight="1">
      <c r="A134" s="29" t="s">
        <v>1022</v>
      </c>
      <c r="B134" s="30" t="s">
        <v>66</v>
      </c>
      <c r="C134" s="31" t="s">
        <v>1023</v>
      </c>
      <c r="D134" s="32">
        <v>16</v>
      </c>
      <c r="E134" s="12" t="s">
        <v>974</v>
      </c>
      <c r="F134" s="33">
        <v>43945</v>
      </c>
      <c r="G134" s="12" t="s">
        <v>1024</v>
      </c>
      <c r="H134" s="32" t="s">
        <v>899</v>
      </c>
      <c r="I134" s="32" t="s">
        <v>900</v>
      </c>
      <c r="J134" s="34" t="s">
        <v>901</v>
      </c>
      <c r="K134" s="12" t="s">
        <v>1025</v>
      </c>
      <c r="L134" s="12" t="s">
        <v>1026</v>
      </c>
      <c r="N134" s="33">
        <v>43945</v>
      </c>
      <c r="O134" s="36"/>
      <c r="P134" s="37"/>
      <c r="Q134" s="62">
        <v>14059049</v>
      </c>
      <c r="S134" s="32" t="s">
        <v>770</v>
      </c>
      <c r="T134" s="32" t="s">
        <v>771</v>
      </c>
      <c r="V134" s="40">
        <v>900539125</v>
      </c>
      <c r="W134" s="41"/>
      <c r="X134" s="41" t="s">
        <v>72</v>
      </c>
      <c r="Y134" s="32" t="str">
        <f t="shared" si="0"/>
        <v>METALMALLAS Y ARQUITECTURA DEL CARIBE S.A.S.</v>
      </c>
      <c r="Z134" s="32" t="s">
        <v>76</v>
      </c>
      <c r="AA134" s="32" t="s">
        <v>976</v>
      </c>
      <c r="AB134" s="32" t="s">
        <v>910</v>
      </c>
      <c r="AC134" s="33">
        <v>43948</v>
      </c>
      <c r="AD134" s="32" t="s">
        <v>1027</v>
      </c>
      <c r="AE134" s="36" t="s">
        <v>850</v>
      </c>
      <c r="AF134" s="32" t="s">
        <v>81</v>
      </c>
      <c r="AG134" s="32" t="s">
        <v>74</v>
      </c>
      <c r="AH134" s="43">
        <v>93291822</v>
      </c>
      <c r="AI134" s="36" t="s">
        <v>161</v>
      </c>
      <c r="AJ134" s="12">
        <v>60</v>
      </c>
      <c r="AK134" s="32" t="s">
        <v>83</v>
      </c>
      <c r="AL134" s="33">
        <v>43948</v>
      </c>
      <c r="AM134" s="33"/>
      <c r="AN134" s="32" t="s">
        <v>677</v>
      </c>
      <c r="AO134" s="32">
        <v>1</v>
      </c>
      <c r="AP134" s="45">
        <v>3113822</v>
      </c>
      <c r="AQ134" s="33">
        <v>43971</v>
      </c>
      <c r="AR134" s="46">
        <v>30</v>
      </c>
      <c r="AS134" s="33">
        <v>44000</v>
      </c>
      <c r="AT134" s="47">
        <v>43948</v>
      </c>
      <c r="AU134" s="47">
        <v>44039</v>
      </c>
      <c r="AV134" s="47"/>
      <c r="AW134" s="32" t="s">
        <v>85</v>
      </c>
      <c r="AX134" s="32"/>
      <c r="AY134" s="32"/>
      <c r="AZ134" s="32" t="s">
        <v>727</v>
      </c>
      <c r="BA134" s="32">
        <v>2</v>
      </c>
      <c r="BD134" s="12" t="s">
        <v>1028</v>
      </c>
      <c r="BE134" s="12" t="s">
        <v>1029</v>
      </c>
      <c r="BF134" s="49">
        <f t="shared" si="1"/>
        <v>17172871</v>
      </c>
      <c r="BH134" s="60" t="s">
        <v>1030</v>
      </c>
      <c r="BI134" s="36" t="s">
        <v>88</v>
      </c>
      <c r="BK134" s="60" t="s">
        <v>1030</v>
      </c>
    </row>
    <row r="135" spans="1:63" ht="13.5" customHeight="1">
      <c r="A135" s="29" t="s">
        <v>1031</v>
      </c>
      <c r="B135" s="30" t="s">
        <v>66</v>
      </c>
      <c r="C135" s="31" t="s">
        <v>1032</v>
      </c>
      <c r="D135" s="32">
        <v>17</v>
      </c>
      <c r="E135" s="12" t="s">
        <v>1033</v>
      </c>
      <c r="F135" s="33">
        <v>43957</v>
      </c>
      <c r="G135" s="12" t="s">
        <v>1034</v>
      </c>
      <c r="H135" s="32" t="s">
        <v>899</v>
      </c>
      <c r="I135" s="32" t="s">
        <v>900</v>
      </c>
      <c r="J135" s="34" t="s">
        <v>901</v>
      </c>
      <c r="K135" s="12">
        <v>22220</v>
      </c>
      <c r="L135" s="12">
        <v>31920</v>
      </c>
      <c r="N135" s="33">
        <v>43958</v>
      </c>
      <c r="O135" s="36"/>
      <c r="P135" s="37"/>
      <c r="Q135" s="62">
        <v>2408700</v>
      </c>
      <c r="S135" s="32" t="s">
        <v>73</v>
      </c>
      <c r="T135" s="32" t="s">
        <v>74</v>
      </c>
      <c r="U135" s="12">
        <v>17303710</v>
      </c>
      <c r="V135" s="40"/>
      <c r="W135" s="41"/>
      <c r="X135" s="41" t="s">
        <v>72</v>
      </c>
      <c r="Y135" s="32" t="str">
        <f t="shared" si="0"/>
        <v>DUARTE PARRADO GERMAN</v>
      </c>
      <c r="Z135" s="32" t="s">
        <v>76</v>
      </c>
      <c r="AA135" s="32" t="s">
        <v>77</v>
      </c>
      <c r="AB135" s="32" t="s">
        <v>910</v>
      </c>
      <c r="AC135" s="33">
        <v>43959</v>
      </c>
      <c r="AD135" s="32" t="s">
        <v>1035</v>
      </c>
      <c r="AE135" s="36" t="s">
        <v>369</v>
      </c>
      <c r="AF135" s="32" t="s">
        <v>81</v>
      </c>
      <c r="AG135" s="32" t="s">
        <v>74</v>
      </c>
      <c r="AH135" s="43">
        <v>80435324</v>
      </c>
      <c r="AI135" s="36" t="s">
        <v>370</v>
      </c>
      <c r="AJ135" s="12">
        <v>60</v>
      </c>
      <c r="AK135" s="32" t="s">
        <v>83</v>
      </c>
      <c r="AL135" s="33">
        <v>43959</v>
      </c>
      <c r="AM135" s="33"/>
      <c r="AN135" s="32" t="s">
        <v>84</v>
      </c>
      <c r="AO135" s="32">
        <v>0</v>
      </c>
      <c r="AP135" s="45">
        <v>0</v>
      </c>
      <c r="AQ135" s="32">
        <v>0</v>
      </c>
      <c r="AR135" s="46">
        <v>0</v>
      </c>
      <c r="AS135" s="33"/>
      <c r="AT135" s="47">
        <v>43959</v>
      </c>
      <c r="AU135" s="47">
        <v>44008</v>
      </c>
      <c r="AV135" s="47"/>
      <c r="AW135" s="32" t="s">
        <v>85</v>
      </c>
      <c r="AX135" s="32"/>
      <c r="AY135" s="32"/>
      <c r="AZ135" s="32" t="s">
        <v>85</v>
      </c>
      <c r="BA135" s="32">
        <v>0</v>
      </c>
      <c r="BE135" s="12" t="s">
        <v>1036</v>
      </c>
      <c r="BF135" s="49">
        <f t="shared" si="1"/>
        <v>2408700</v>
      </c>
      <c r="BH135" s="54" t="s">
        <v>1037</v>
      </c>
      <c r="BI135" s="36" t="s">
        <v>88</v>
      </c>
      <c r="BK135" s="54" t="s">
        <v>1037</v>
      </c>
    </row>
    <row r="136" spans="1:63" ht="13.5" customHeight="1">
      <c r="A136" s="29" t="s">
        <v>1038</v>
      </c>
      <c r="B136" s="30" t="s">
        <v>66</v>
      </c>
      <c r="C136" s="31" t="s">
        <v>1039</v>
      </c>
      <c r="D136" s="32">
        <v>18</v>
      </c>
      <c r="E136" s="12" t="s">
        <v>958</v>
      </c>
      <c r="F136" s="33">
        <v>43958</v>
      </c>
      <c r="G136" s="12" t="s">
        <v>1040</v>
      </c>
      <c r="H136" s="32" t="s">
        <v>899</v>
      </c>
      <c r="I136" s="32" t="s">
        <v>900</v>
      </c>
      <c r="J136" s="34" t="s">
        <v>901</v>
      </c>
      <c r="K136" s="12">
        <v>19920</v>
      </c>
      <c r="L136" s="12">
        <v>31820</v>
      </c>
      <c r="N136" s="33">
        <v>43958</v>
      </c>
      <c r="O136" s="36"/>
      <c r="P136" s="37"/>
      <c r="Q136" s="62">
        <v>7354500</v>
      </c>
      <c r="S136" s="32" t="s">
        <v>73</v>
      </c>
      <c r="T136" s="32" t="s">
        <v>74</v>
      </c>
      <c r="U136" s="12">
        <v>13642020</v>
      </c>
      <c r="V136" s="40"/>
      <c r="W136" s="41"/>
      <c r="X136" s="41" t="s">
        <v>72</v>
      </c>
      <c r="Y136" s="32" t="str">
        <f t="shared" si="0"/>
        <v>MEDINA ALONSO PABLO VICENTE</v>
      </c>
      <c r="Z136" s="32" t="s">
        <v>76</v>
      </c>
      <c r="AA136" s="32" t="s">
        <v>960</v>
      </c>
      <c r="AB136" s="32" t="s">
        <v>919</v>
      </c>
      <c r="AC136" s="33">
        <v>43959</v>
      </c>
      <c r="AD136" s="32" t="s">
        <v>1041</v>
      </c>
      <c r="AE136" s="36" t="s">
        <v>191</v>
      </c>
      <c r="AF136" s="32" t="s">
        <v>81</v>
      </c>
      <c r="AG136" s="32" t="s">
        <v>74</v>
      </c>
      <c r="AH136" s="43">
        <v>51935189</v>
      </c>
      <c r="AI136" s="36" t="s">
        <v>192</v>
      </c>
      <c r="AJ136" s="12">
        <v>90</v>
      </c>
      <c r="AK136" s="32" t="s">
        <v>83</v>
      </c>
      <c r="AL136" s="33">
        <v>43959</v>
      </c>
      <c r="AM136" s="33"/>
      <c r="AN136" s="32" t="s">
        <v>84</v>
      </c>
      <c r="AO136" s="32">
        <v>0</v>
      </c>
      <c r="AP136" s="45">
        <v>0</v>
      </c>
      <c r="AQ136" s="33"/>
      <c r="AR136" s="46">
        <v>0</v>
      </c>
      <c r="AS136" s="33"/>
      <c r="AT136" s="47">
        <v>43959</v>
      </c>
      <c r="AU136" s="47">
        <v>44050</v>
      </c>
      <c r="AV136" s="47"/>
      <c r="AW136" s="32" t="s">
        <v>85</v>
      </c>
      <c r="AX136" s="32"/>
      <c r="AY136" s="32"/>
      <c r="AZ136" s="32" t="s">
        <v>85</v>
      </c>
      <c r="BA136" s="32">
        <v>0</v>
      </c>
      <c r="BE136" s="12" t="s">
        <v>1042</v>
      </c>
      <c r="BF136" s="49">
        <f t="shared" si="1"/>
        <v>7354500</v>
      </c>
      <c r="BH136" s="60" t="s">
        <v>1043</v>
      </c>
      <c r="BI136" s="36" t="s">
        <v>88</v>
      </c>
      <c r="BK136" s="60" t="s">
        <v>1043</v>
      </c>
    </row>
    <row r="137" spans="1:63" ht="13.5" customHeight="1">
      <c r="A137" s="29" t="s">
        <v>1044</v>
      </c>
      <c r="B137" s="30" t="s">
        <v>66</v>
      </c>
      <c r="C137" s="31" t="s">
        <v>1045</v>
      </c>
      <c r="D137" s="32">
        <v>19</v>
      </c>
      <c r="E137" s="12" t="s">
        <v>942</v>
      </c>
      <c r="F137" s="33">
        <v>43965</v>
      </c>
      <c r="G137" s="12" t="s">
        <v>1046</v>
      </c>
      <c r="H137" s="32" t="s">
        <v>899</v>
      </c>
      <c r="I137" s="32" t="s">
        <v>900</v>
      </c>
      <c r="J137" s="34" t="s">
        <v>901</v>
      </c>
      <c r="K137" s="12">
        <v>17320</v>
      </c>
      <c r="L137" s="12">
        <v>32520</v>
      </c>
      <c r="N137" s="33">
        <v>43969</v>
      </c>
      <c r="O137" s="36"/>
      <c r="P137" s="37"/>
      <c r="Q137" s="62">
        <v>1299300</v>
      </c>
      <c r="S137" s="32" t="s">
        <v>770</v>
      </c>
      <c r="T137" s="32" t="s">
        <v>771</v>
      </c>
      <c r="V137" s="40">
        <v>901140684</v>
      </c>
      <c r="W137" s="41"/>
      <c r="X137" s="41" t="s">
        <v>72</v>
      </c>
      <c r="Y137" s="32" t="str">
        <f t="shared" si="0"/>
        <v>INVERSIONES SUPERMARKET L&amp;C SAS</v>
      </c>
      <c r="Z137" s="32" t="s">
        <v>76</v>
      </c>
      <c r="AA137" s="32" t="s">
        <v>77</v>
      </c>
      <c r="AB137" s="32" t="s">
        <v>1004</v>
      </c>
      <c r="AC137" s="33">
        <v>43969</v>
      </c>
      <c r="AD137" s="32" t="s">
        <v>1047</v>
      </c>
      <c r="AE137" s="36" t="s">
        <v>269</v>
      </c>
      <c r="AF137" s="32" t="s">
        <v>81</v>
      </c>
      <c r="AG137" s="32" t="s">
        <v>74</v>
      </c>
      <c r="AH137" s="43">
        <v>52423663</v>
      </c>
      <c r="AI137" s="36" t="s">
        <v>108</v>
      </c>
      <c r="AJ137" s="12">
        <v>60</v>
      </c>
      <c r="AK137" s="32" t="s">
        <v>83</v>
      </c>
      <c r="AL137" s="33">
        <v>43969</v>
      </c>
      <c r="AM137" s="33"/>
      <c r="AN137" s="32" t="s">
        <v>84</v>
      </c>
      <c r="AO137" s="32">
        <v>0</v>
      </c>
      <c r="AP137" s="45">
        <v>0</v>
      </c>
      <c r="AQ137" s="33"/>
      <c r="AR137" s="46">
        <v>0</v>
      </c>
      <c r="AS137" s="33"/>
      <c r="AT137" s="47">
        <v>43969</v>
      </c>
      <c r="AU137" s="47">
        <v>44019</v>
      </c>
      <c r="AV137" s="47"/>
      <c r="AW137" s="32" t="s">
        <v>85</v>
      </c>
      <c r="AX137" s="32"/>
      <c r="AY137" s="32"/>
      <c r="AZ137" s="32" t="s">
        <v>85</v>
      </c>
      <c r="BA137" s="32">
        <v>0</v>
      </c>
      <c r="BE137" s="12" t="s">
        <v>1048</v>
      </c>
      <c r="BF137" s="49">
        <f t="shared" si="1"/>
        <v>1299300</v>
      </c>
      <c r="BH137" s="54" t="s">
        <v>1037</v>
      </c>
      <c r="BI137" s="36" t="s">
        <v>88</v>
      </c>
      <c r="BK137" s="54" t="s">
        <v>1037</v>
      </c>
    </row>
    <row r="138" spans="1:63" ht="13.5" customHeight="1">
      <c r="A138" s="29" t="s">
        <v>1049</v>
      </c>
      <c r="B138" s="30" t="s">
        <v>66</v>
      </c>
      <c r="C138" s="31" t="s">
        <v>1050</v>
      </c>
      <c r="D138" s="32">
        <v>20</v>
      </c>
      <c r="E138" s="12" t="s">
        <v>1051</v>
      </c>
      <c r="F138" s="33">
        <v>43971</v>
      </c>
      <c r="G138" s="12" t="s">
        <v>1052</v>
      </c>
      <c r="H138" s="32" t="s">
        <v>899</v>
      </c>
      <c r="I138" s="32" t="s">
        <v>900</v>
      </c>
      <c r="J138" s="34" t="s">
        <v>901</v>
      </c>
      <c r="K138" s="12">
        <v>32520</v>
      </c>
      <c r="L138" s="12" t="s">
        <v>1053</v>
      </c>
      <c r="N138" s="33">
        <v>43971</v>
      </c>
      <c r="O138" s="36"/>
      <c r="P138" s="37"/>
      <c r="Q138" s="62">
        <v>12000000</v>
      </c>
      <c r="S138" s="32" t="s">
        <v>770</v>
      </c>
      <c r="T138" s="32" t="s">
        <v>771</v>
      </c>
      <c r="V138" s="40">
        <v>830136779</v>
      </c>
      <c r="W138" s="41"/>
      <c r="X138" s="41" t="s">
        <v>72</v>
      </c>
      <c r="Y138" s="32" t="str">
        <f t="shared" si="0"/>
        <v>DATUM INGENIERIA SAS</v>
      </c>
      <c r="Z138" s="32" t="s">
        <v>76</v>
      </c>
      <c r="AA138" s="32" t="s">
        <v>960</v>
      </c>
      <c r="AB138" s="32" t="s">
        <v>919</v>
      </c>
      <c r="AC138" s="33">
        <v>43972</v>
      </c>
      <c r="AD138" s="32" t="s">
        <v>1054</v>
      </c>
      <c r="AE138" s="36" t="s">
        <v>160</v>
      </c>
      <c r="AF138" s="32" t="s">
        <v>81</v>
      </c>
      <c r="AG138" s="32" t="s">
        <v>74</v>
      </c>
      <c r="AH138" s="43">
        <v>93291822</v>
      </c>
      <c r="AI138" s="36" t="s">
        <v>161</v>
      </c>
      <c r="AJ138" s="12">
        <v>150</v>
      </c>
      <c r="AK138" s="32" t="s">
        <v>83</v>
      </c>
      <c r="AL138" s="33">
        <v>43972</v>
      </c>
      <c r="AM138" s="33"/>
      <c r="AN138" s="32" t="s">
        <v>677</v>
      </c>
      <c r="AO138" s="32">
        <v>1</v>
      </c>
      <c r="AP138" s="45">
        <v>4000050</v>
      </c>
      <c r="AQ138" s="33">
        <v>43990</v>
      </c>
      <c r="AR138" s="46">
        <v>60</v>
      </c>
      <c r="AS138" s="33">
        <v>44040</v>
      </c>
      <c r="AT138" s="47">
        <v>43972</v>
      </c>
      <c r="AU138" s="47">
        <v>44121</v>
      </c>
      <c r="AV138" s="47"/>
      <c r="AW138" s="32" t="s">
        <v>85</v>
      </c>
      <c r="AX138" s="32"/>
      <c r="AY138" s="32"/>
      <c r="AZ138" s="32" t="s">
        <v>85</v>
      </c>
      <c r="BA138" s="32">
        <v>0</v>
      </c>
      <c r="BD138" s="12" t="s">
        <v>1055</v>
      </c>
      <c r="BE138" s="12" t="s">
        <v>1056</v>
      </c>
      <c r="BF138" s="49">
        <f t="shared" si="1"/>
        <v>16000050</v>
      </c>
      <c r="BH138" s="73" t="s">
        <v>1057</v>
      </c>
      <c r="BI138" s="36" t="s">
        <v>88</v>
      </c>
      <c r="BK138" s="73" t="s">
        <v>1057</v>
      </c>
    </row>
    <row r="139" spans="1:63" ht="13.5" customHeight="1">
      <c r="A139" s="29" t="s">
        <v>1058</v>
      </c>
      <c r="B139" s="30" t="s">
        <v>66</v>
      </c>
      <c r="C139" s="31" t="s">
        <v>1059</v>
      </c>
      <c r="D139" s="32">
        <v>21</v>
      </c>
      <c r="E139" s="12" t="s">
        <v>1060</v>
      </c>
      <c r="F139" s="33">
        <v>43972</v>
      </c>
      <c r="G139" s="12" t="s">
        <v>1061</v>
      </c>
      <c r="H139" s="32" t="s">
        <v>899</v>
      </c>
      <c r="I139" s="32" t="s">
        <v>900</v>
      </c>
      <c r="J139" s="34" t="s">
        <v>901</v>
      </c>
      <c r="K139" s="12">
        <v>32620</v>
      </c>
      <c r="L139" s="12">
        <v>33020</v>
      </c>
      <c r="N139" s="33">
        <v>43972</v>
      </c>
      <c r="O139" s="36"/>
      <c r="P139" s="37"/>
      <c r="Q139" s="62">
        <v>9923410</v>
      </c>
      <c r="S139" s="32" t="s">
        <v>770</v>
      </c>
      <c r="T139" s="32" t="s">
        <v>771</v>
      </c>
      <c r="V139" s="40">
        <v>900625096</v>
      </c>
      <c r="W139" s="41"/>
      <c r="X139" s="41" t="s">
        <v>72</v>
      </c>
      <c r="Y139" s="32" t="str">
        <f t="shared" si="0"/>
        <v>SERVICIOS Y SUMINISTROS DEL META S.A.S</v>
      </c>
      <c r="Z139" s="32" t="s">
        <v>76</v>
      </c>
      <c r="AA139" s="32" t="s">
        <v>960</v>
      </c>
      <c r="AB139" s="32" t="s">
        <v>919</v>
      </c>
      <c r="AC139" s="33">
        <v>43971</v>
      </c>
      <c r="AD139" s="32" t="s">
        <v>1062</v>
      </c>
      <c r="AE139" s="36" t="s">
        <v>269</v>
      </c>
      <c r="AF139" s="32" t="s">
        <v>81</v>
      </c>
      <c r="AG139" s="32" t="s">
        <v>74</v>
      </c>
      <c r="AH139" s="43">
        <v>52423663</v>
      </c>
      <c r="AI139" s="36" t="s">
        <v>108</v>
      </c>
      <c r="AJ139" s="12">
        <v>90</v>
      </c>
      <c r="AK139" s="32" t="s">
        <v>83</v>
      </c>
      <c r="AL139" s="33">
        <v>43971</v>
      </c>
      <c r="AM139" s="33"/>
      <c r="AN139" s="32" t="s">
        <v>84</v>
      </c>
      <c r="AO139" s="32">
        <v>0</v>
      </c>
      <c r="AP139" s="45">
        <v>0</v>
      </c>
      <c r="AQ139" s="33"/>
      <c r="AR139" s="46">
        <v>0</v>
      </c>
      <c r="AS139" s="33"/>
      <c r="AT139" s="47">
        <v>43971</v>
      </c>
      <c r="AU139" s="47">
        <v>44063</v>
      </c>
      <c r="AV139" s="47"/>
      <c r="AW139" s="32" t="s">
        <v>85</v>
      </c>
      <c r="AX139" s="32"/>
      <c r="AY139" s="32"/>
      <c r="AZ139" s="32" t="s">
        <v>85</v>
      </c>
      <c r="BA139" s="32">
        <v>0</v>
      </c>
      <c r="BE139" s="12" t="s">
        <v>1063</v>
      </c>
      <c r="BF139" s="49">
        <f t="shared" si="1"/>
        <v>9923410</v>
      </c>
      <c r="BH139" s="60" t="s">
        <v>1064</v>
      </c>
      <c r="BI139" s="36" t="s">
        <v>88</v>
      </c>
      <c r="BK139" s="60" t="s">
        <v>1064</v>
      </c>
    </row>
    <row r="140" spans="1:63" ht="13.5" customHeight="1">
      <c r="A140" s="29" t="s">
        <v>1065</v>
      </c>
      <c r="B140" s="30" t="s">
        <v>66</v>
      </c>
      <c r="C140" s="31" t="s">
        <v>1066</v>
      </c>
      <c r="D140" s="32">
        <v>22</v>
      </c>
      <c r="E140" s="12" t="s">
        <v>1067</v>
      </c>
      <c r="F140" s="33">
        <v>43977</v>
      </c>
      <c r="G140" s="12" t="s">
        <v>1068</v>
      </c>
      <c r="H140" s="32" t="s">
        <v>899</v>
      </c>
      <c r="I140" s="32" t="s">
        <v>900</v>
      </c>
      <c r="J140" s="34" t="s">
        <v>901</v>
      </c>
      <c r="K140" s="12">
        <v>31920</v>
      </c>
      <c r="L140" s="12">
        <v>33120</v>
      </c>
      <c r="N140" s="33">
        <v>43972</v>
      </c>
      <c r="O140" s="36"/>
      <c r="P140" s="37"/>
      <c r="Q140" s="62">
        <v>3472494</v>
      </c>
      <c r="S140" s="32" t="s">
        <v>770</v>
      </c>
      <c r="T140" s="32" t="s">
        <v>771</v>
      </c>
      <c r="V140" s="40">
        <v>822006781</v>
      </c>
      <c r="W140" s="41"/>
      <c r="X140" s="41" t="s">
        <v>72</v>
      </c>
      <c r="Y140" s="32" t="str">
        <f t="shared" si="0"/>
        <v>MAXILLANTAS LTDA</v>
      </c>
      <c r="Z140" s="32" t="s">
        <v>76</v>
      </c>
      <c r="AA140" s="32" t="s">
        <v>77</v>
      </c>
      <c r="AB140" s="32" t="s">
        <v>919</v>
      </c>
      <c r="AC140" s="33">
        <v>43978</v>
      </c>
      <c r="AD140" s="32" t="s">
        <v>1069</v>
      </c>
      <c r="AE140" s="36" t="s">
        <v>191</v>
      </c>
      <c r="AF140" s="32" t="s">
        <v>81</v>
      </c>
      <c r="AG140" s="32" t="s">
        <v>74</v>
      </c>
      <c r="AH140" s="43">
        <v>51935189</v>
      </c>
      <c r="AI140" s="36" t="s">
        <v>192</v>
      </c>
      <c r="AJ140" s="12">
        <v>60</v>
      </c>
      <c r="AK140" s="32" t="s">
        <v>83</v>
      </c>
      <c r="AL140" s="33">
        <v>43978</v>
      </c>
      <c r="AM140" s="33"/>
      <c r="AN140" s="32" t="s">
        <v>84</v>
      </c>
      <c r="AO140" s="32">
        <v>0</v>
      </c>
      <c r="AP140" s="45">
        <v>0</v>
      </c>
      <c r="AQ140" s="33"/>
      <c r="AR140" s="46">
        <v>0</v>
      </c>
      <c r="AS140" s="33"/>
      <c r="AT140" s="47">
        <v>43978</v>
      </c>
      <c r="AU140" s="47">
        <v>44031</v>
      </c>
      <c r="AV140" s="47"/>
      <c r="AW140" s="32" t="s">
        <v>85</v>
      </c>
      <c r="AX140" s="32"/>
      <c r="AY140" s="32"/>
      <c r="AZ140" s="32" t="s">
        <v>85</v>
      </c>
      <c r="BA140" s="32">
        <v>0</v>
      </c>
      <c r="BE140" s="12" t="s">
        <v>1070</v>
      </c>
      <c r="BF140" s="49">
        <f t="shared" si="1"/>
        <v>3472494</v>
      </c>
      <c r="BH140" s="54" t="s">
        <v>1071</v>
      </c>
      <c r="BI140" s="36" t="s">
        <v>88</v>
      </c>
      <c r="BK140" s="54" t="s">
        <v>1071</v>
      </c>
    </row>
    <row r="141" spans="1:63" ht="13.5" customHeight="1">
      <c r="A141" s="29" t="s">
        <v>1072</v>
      </c>
      <c r="B141" s="30" t="s">
        <v>66</v>
      </c>
      <c r="C141" s="31" t="s">
        <v>1073</v>
      </c>
      <c r="D141" s="32">
        <v>23</v>
      </c>
      <c r="E141" s="12" t="s">
        <v>1074</v>
      </c>
      <c r="F141" s="33">
        <v>43979</v>
      </c>
      <c r="G141" s="12" t="s">
        <v>1075</v>
      </c>
      <c r="H141" s="32" t="s">
        <v>899</v>
      </c>
      <c r="I141" s="32" t="s">
        <v>900</v>
      </c>
      <c r="J141" s="34" t="s">
        <v>901</v>
      </c>
      <c r="K141" s="12">
        <v>31820</v>
      </c>
      <c r="L141" s="12">
        <v>33520</v>
      </c>
      <c r="N141" s="33">
        <v>43980</v>
      </c>
      <c r="O141" s="36"/>
      <c r="P141" s="37"/>
      <c r="Q141" s="62">
        <v>9000089</v>
      </c>
      <c r="S141" s="32" t="s">
        <v>770</v>
      </c>
      <c r="T141" s="32" t="s">
        <v>771</v>
      </c>
      <c r="V141" s="40">
        <v>900601559</v>
      </c>
      <c r="W141" s="41"/>
      <c r="X141" s="41" t="s">
        <v>72</v>
      </c>
      <c r="Y141" s="32" t="str">
        <f t="shared" si="0"/>
        <v>INVERSIONES INGO ASOCIADOS S.A.S.</v>
      </c>
      <c r="Z141" s="32" t="s">
        <v>76</v>
      </c>
      <c r="AA141" s="32" t="s">
        <v>77</v>
      </c>
      <c r="AB141" s="32" t="s">
        <v>902</v>
      </c>
      <c r="AC141" s="33">
        <v>43980</v>
      </c>
      <c r="AD141" s="32" t="s">
        <v>1076</v>
      </c>
      <c r="AE141" s="36" t="s">
        <v>369</v>
      </c>
      <c r="AF141" s="32" t="s">
        <v>81</v>
      </c>
      <c r="AG141" s="32" t="s">
        <v>74</v>
      </c>
      <c r="AH141" s="43">
        <v>80435324</v>
      </c>
      <c r="AI141" s="36" t="s">
        <v>370</v>
      </c>
      <c r="AJ141" s="12">
        <v>30</v>
      </c>
      <c r="AK141" s="32" t="s">
        <v>83</v>
      </c>
      <c r="AL141" s="33">
        <v>43980</v>
      </c>
      <c r="AM141" s="33"/>
      <c r="AN141" s="32" t="s">
        <v>84</v>
      </c>
      <c r="AO141" s="32">
        <v>0</v>
      </c>
      <c r="AP141" s="45">
        <v>0</v>
      </c>
      <c r="AQ141" s="33"/>
      <c r="AR141" s="46">
        <v>0</v>
      </c>
      <c r="AS141" s="33"/>
      <c r="AT141" s="47">
        <v>43980</v>
      </c>
      <c r="AU141" s="47">
        <v>44008</v>
      </c>
      <c r="AV141" s="47"/>
      <c r="AW141" s="32" t="s">
        <v>85</v>
      </c>
      <c r="AX141" s="32"/>
      <c r="AY141" s="32"/>
      <c r="AZ141" s="32" t="s">
        <v>85</v>
      </c>
      <c r="BA141" s="32">
        <v>0</v>
      </c>
      <c r="BE141" s="12" t="s">
        <v>1077</v>
      </c>
      <c r="BF141" s="49">
        <f t="shared" si="1"/>
        <v>9000089</v>
      </c>
      <c r="BH141" s="75" t="s">
        <v>1078</v>
      </c>
      <c r="BI141" s="36" t="s">
        <v>88</v>
      </c>
      <c r="BK141" s="75" t="s">
        <v>1078</v>
      </c>
    </row>
    <row r="142" spans="1:63" ht="13.5" customHeight="1">
      <c r="A142" s="29" t="s">
        <v>1079</v>
      </c>
      <c r="B142" s="30" t="s">
        <v>66</v>
      </c>
      <c r="C142" s="31" t="s">
        <v>1080</v>
      </c>
      <c r="D142" s="32">
        <v>24</v>
      </c>
      <c r="E142" s="12" t="s">
        <v>1060</v>
      </c>
      <c r="F142" s="33">
        <v>43980</v>
      </c>
      <c r="G142" s="76" t="s">
        <v>1081</v>
      </c>
      <c r="H142" s="32" t="s">
        <v>899</v>
      </c>
      <c r="I142" s="32" t="s">
        <v>900</v>
      </c>
      <c r="J142" s="34" t="s">
        <v>901</v>
      </c>
      <c r="K142" s="12">
        <v>33720</v>
      </c>
      <c r="L142" s="12">
        <v>33420</v>
      </c>
      <c r="N142" s="33">
        <v>43980</v>
      </c>
      <c r="O142" s="36"/>
      <c r="P142" s="37"/>
      <c r="Q142" s="62">
        <v>6907200</v>
      </c>
      <c r="S142" s="32" t="s">
        <v>770</v>
      </c>
      <c r="T142" s="32" t="s">
        <v>771</v>
      </c>
      <c r="V142" s="40">
        <v>900625096</v>
      </c>
      <c r="W142" s="41"/>
      <c r="X142" s="41" t="s">
        <v>72</v>
      </c>
      <c r="Y142" s="32" t="str">
        <f t="shared" si="0"/>
        <v>SERVICIOS Y SUMINISTROS DEL META S.A.S</v>
      </c>
      <c r="Z142" s="32" t="s">
        <v>76</v>
      </c>
      <c r="AA142" s="32" t="s">
        <v>960</v>
      </c>
      <c r="AB142" s="32" t="s">
        <v>902</v>
      </c>
      <c r="AC142" s="33">
        <v>43981</v>
      </c>
      <c r="AD142" s="32" t="s">
        <v>1082</v>
      </c>
      <c r="AE142" s="36" t="s">
        <v>369</v>
      </c>
      <c r="AF142" s="32" t="s">
        <v>81</v>
      </c>
      <c r="AG142" s="32" t="s">
        <v>74</v>
      </c>
      <c r="AH142" s="43">
        <v>80435324</v>
      </c>
      <c r="AI142" s="36" t="s">
        <v>370</v>
      </c>
      <c r="AJ142" s="12">
        <v>60</v>
      </c>
      <c r="AK142" s="32" t="s">
        <v>83</v>
      </c>
      <c r="AL142" s="33">
        <v>43981</v>
      </c>
      <c r="AM142" s="33"/>
      <c r="AN142" s="32" t="s">
        <v>84</v>
      </c>
      <c r="AO142" s="32">
        <v>0</v>
      </c>
      <c r="AP142" s="45">
        <v>0</v>
      </c>
      <c r="AQ142" s="33"/>
      <c r="AR142" s="46">
        <v>0</v>
      </c>
      <c r="AS142" s="33"/>
      <c r="AT142" s="47">
        <v>43981</v>
      </c>
      <c r="AU142" s="47">
        <v>44041</v>
      </c>
      <c r="AV142" s="47"/>
      <c r="AW142" s="32" t="s">
        <v>85</v>
      </c>
      <c r="AX142" s="32"/>
      <c r="AY142" s="32"/>
      <c r="AZ142" s="32" t="s">
        <v>85</v>
      </c>
      <c r="BA142" s="32">
        <v>0</v>
      </c>
      <c r="BE142" s="12" t="s">
        <v>1083</v>
      </c>
      <c r="BF142" s="49">
        <f t="shared" si="1"/>
        <v>6907200</v>
      </c>
      <c r="BH142" s="54" t="s">
        <v>1084</v>
      </c>
      <c r="BI142" s="36" t="s">
        <v>88</v>
      </c>
      <c r="BK142" s="54" t="s">
        <v>1084</v>
      </c>
    </row>
    <row r="143" spans="1:63" ht="13.5" customHeight="1">
      <c r="A143" s="29" t="s">
        <v>1085</v>
      </c>
      <c r="B143" s="30" t="s">
        <v>66</v>
      </c>
      <c r="C143" s="31" t="s">
        <v>1086</v>
      </c>
      <c r="D143" s="32">
        <v>25</v>
      </c>
      <c r="E143" s="12" t="s">
        <v>1087</v>
      </c>
      <c r="F143" s="33">
        <v>43984</v>
      </c>
      <c r="G143" s="12" t="s">
        <v>1088</v>
      </c>
      <c r="H143" s="32" t="s">
        <v>899</v>
      </c>
      <c r="I143" s="32" t="s">
        <v>900</v>
      </c>
      <c r="J143" s="34" t="s">
        <v>901</v>
      </c>
      <c r="K143" s="12">
        <v>33820</v>
      </c>
      <c r="L143" s="12">
        <v>33620</v>
      </c>
      <c r="N143" s="33">
        <v>43984</v>
      </c>
      <c r="O143" s="36"/>
      <c r="P143" s="37"/>
      <c r="Q143" s="62">
        <v>4680026</v>
      </c>
      <c r="S143" s="32" t="s">
        <v>73</v>
      </c>
      <c r="T143" s="32" t="s">
        <v>74</v>
      </c>
      <c r="U143" s="12">
        <v>53160522</v>
      </c>
      <c r="V143" s="40"/>
      <c r="W143" s="41" t="s">
        <v>75</v>
      </c>
      <c r="X143" s="41" t="s">
        <v>72</v>
      </c>
      <c r="Y143" s="32" t="str">
        <f t="shared" si="0"/>
        <v>PALOMINO DAZA ENLLY LORENA</v>
      </c>
      <c r="Z143" s="32" t="s">
        <v>76</v>
      </c>
      <c r="AA143" s="32" t="s">
        <v>960</v>
      </c>
      <c r="AB143" s="32" t="s">
        <v>919</v>
      </c>
      <c r="AC143" s="33">
        <v>43987</v>
      </c>
      <c r="AD143" s="32" t="s">
        <v>1089</v>
      </c>
      <c r="AE143" s="36" t="s">
        <v>369</v>
      </c>
      <c r="AF143" s="32" t="s">
        <v>81</v>
      </c>
      <c r="AG143" s="32" t="s">
        <v>74</v>
      </c>
      <c r="AH143" s="43">
        <v>80435324</v>
      </c>
      <c r="AI143" s="36" t="s">
        <v>370</v>
      </c>
      <c r="AJ143" s="12">
        <v>60</v>
      </c>
      <c r="AK143" s="32" t="s">
        <v>83</v>
      </c>
      <c r="AL143" s="33">
        <v>43987</v>
      </c>
      <c r="AM143" s="33"/>
      <c r="AN143" s="32" t="s">
        <v>822</v>
      </c>
      <c r="AO143" s="32">
        <v>0</v>
      </c>
      <c r="AP143" s="45">
        <v>0</v>
      </c>
      <c r="AQ143" s="33"/>
      <c r="AR143" s="46">
        <v>16</v>
      </c>
      <c r="AS143" s="33">
        <v>44047</v>
      </c>
      <c r="AT143" s="47">
        <v>43987</v>
      </c>
      <c r="AU143" s="47">
        <v>44063</v>
      </c>
      <c r="AV143" s="47"/>
      <c r="AW143" s="32" t="s">
        <v>85</v>
      </c>
      <c r="AX143" s="32"/>
      <c r="AY143" s="32"/>
      <c r="AZ143" s="32" t="s">
        <v>85</v>
      </c>
      <c r="BA143" s="32">
        <v>0</v>
      </c>
      <c r="BE143" s="12" t="s">
        <v>1090</v>
      </c>
      <c r="BF143" s="49">
        <f t="shared" si="1"/>
        <v>4680026</v>
      </c>
      <c r="BH143" s="60" t="s">
        <v>1091</v>
      </c>
      <c r="BI143" s="36"/>
      <c r="BK143" s="54" t="s">
        <v>1091</v>
      </c>
    </row>
    <row r="144" spans="1:63" ht="13.5" customHeight="1">
      <c r="A144" s="29" t="s">
        <v>1092</v>
      </c>
      <c r="B144" s="30" t="s">
        <v>66</v>
      </c>
      <c r="C144" s="31" t="s">
        <v>1093</v>
      </c>
      <c r="D144" s="32">
        <v>26</v>
      </c>
      <c r="E144" s="12" t="s">
        <v>942</v>
      </c>
      <c r="F144" s="33">
        <v>43992</v>
      </c>
      <c r="G144" s="12" t="s">
        <v>1094</v>
      </c>
      <c r="H144" s="32" t="s">
        <v>899</v>
      </c>
      <c r="I144" s="32" t="s">
        <v>900</v>
      </c>
      <c r="J144" s="34" t="s">
        <v>901</v>
      </c>
      <c r="K144" s="12" t="s">
        <v>1095</v>
      </c>
      <c r="L144" s="12" t="s">
        <v>1096</v>
      </c>
      <c r="N144" s="33">
        <v>43992</v>
      </c>
      <c r="O144" s="36"/>
      <c r="P144" s="37"/>
      <c r="Q144" s="62">
        <v>1713490</v>
      </c>
      <c r="S144" s="32" t="s">
        <v>770</v>
      </c>
      <c r="T144" s="32" t="s">
        <v>771</v>
      </c>
      <c r="V144" s="40">
        <v>901140684</v>
      </c>
      <c r="W144" s="41"/>
      <c r="X144" s="41" t="s">
        <v>72</v>
      </c>
      <c r="Y144" s="32" t="str">
        <f t="shared" si="0"/>
        <v>INVERSIONES SUPERMARKET L&amp;C SAS</v>
      </c>
      <c r="Z144" s="32" t="s">
        <v>76</v>
      </c>
      <c r="AA144" s="32" t="s">
        <v>77</v>
      </c>
      <c r="AB144" s="32" t="s">
        <v>919</v>
      </c>
      <c r="AC144" s="33">
        <v>43993</v>
      </c>
      <c r="AD144" s="32" t="s">
        <v>1097</v>
      </c>
      <c r="AE144" s="36" t="s">
        <v>369</v>
      </c>
      <c r="AF144" s="32" t="s">
        <v>81</v>
      </c>
      <c r="AG144" s="32" t="s">
        <v>74</v>
      </c>
      <c r="AH144" s="43">
        <v>80435324</v>
      </c>
      <c r="AI144" s="36" t="s">
        <v>370</v>
      </c>
      <c r="AJ144" s="12">
        <v>60</v>
      </c>
      <c r="AK144" s="32" t="s">
        <v>83</v>
      </c>
      <c r="AL144" s="33">
        <v>43993</v>
      </c>
      <c r="AM144" s="33"/>
      <c r="AN144" s="32" t="s">
        <v>84</v>
      </c>
      <c r="AO144" s="32">
        <v>0</v>
      </c>
      <c r="AP144" s="45">
        <v>0</v>
      </c>
      <c r="AQ144" s="33"/>
      <c r="AR144" s="46">
        <v>0</v>
      </c>
      <c r="AS144" s="33"/>
      <c r="AT144" s="47">
        <v>43993</v>
      </c>
      <c r="AU144" s="47">
        <v>44053</v>
      </c>
      <c r="AV144" s="47"/>
      <c r="AW144" s="32" t="s">
        <v>85</v>
      </c>
      <c r="AX144" s="32"/>
      <c r="AY144" s="32"/>
      <c r="AZ144" s="32" t="s">
        <v>85</v>
      </c>
      <c r="BA144" s="32">
        <v>0</v>
      </c>
      <c r="BE144" s="12" t="s">
        <v>1098</v>
      </c>
      <c r="BF144" s="49">
        <f t="shared" si="1"/>
        <v>1713490</v>
      </c>
      <c r="BH144" s="60" t="s">
        <v>1099</v>
      </c>
      <c r="BI144" s="36"/>
      <c r="BK144" s="73" t="s">
        <v>1100</v>
      </c>
    </row>
    <row r="145" spans="1:63" ht="13.5" customHeight="1">
      <c r="A145" s="29" t="s">
        <v>1101</v>
      </c>
      <c r="B145" s="30" t="s">
        <v>66</v>
      </c>
      <c r="C145" s="31" t="s">
        <v>1102</v>
      </c>
      <c r="D145" s="32">
        <v>27</v>
      </c>
      <c r="E145" s="12" t="s">
        <v>1087</v>
      </c>
      <c r="F145" s="33">
        <v>44007</v>
      </c>
      <c r="G145" s="12" t="s">
        <v>1103</v>
      </c>
      <c r="H145" s="32" t="s">
        <v>899</v>
      </c>
      <c r="I145" s="32" t="s">
        <v>900</v>
      </c>
      <c r="J145" s="34" t="s">
        <v>901</v>
      </c>
      <c r="K145" s="12">
        <v>33920</v>
      </c>
      <c r="L145" s="12">
        <v>34920</v>
      </c>
      <c r="N145" s="33">
        <v>44007</v>
      </c>
      <c r="O145" s="36"/>
      <c r="P145" s="37"/>
      <c r="Q145" s="62">
        <v>2782400</v>
      </c>
      <c r="S145" s="32" t="s">
        <v>73</v>
      </c>
      <c r="T145" s="32" t="s">
        <v>74</v>
      </c>
      <c r="U145" s="12">
        <v>53160522</v>
      </c>
      <c r="V145" s="40"/>
      <c r="W145" s="41" t="s">
        <v>75</v>
      </c>
      <c r="X145" s="41" t="s">
        <v>72</v>
      </c>
      <c r="Y145" s="32" t="str">
        <f t="shared" si="0"/>
        <v>PALOMINO DAZA ENLLY LORENA</v>
      </c>
      <c r="Z145" s="32" t="s">
        <v>76</v>
      </c>
      <c r="AA145" s="32" t="s">
        <v>960</v>
      </c>
      <c r="AB145" s="32" t="s">
        <v>919</v>
      </c>
      <c r="AC145" s="33">
        <v>44012</v>
      </c>
      <c r="AD145" s="32" t="s">
        <v>1104</v>
      </c>
      <c r="AE145" s="36" t="s">
        <v>369</v>
      </c>
      <c r="AF145" s="32" t="s">
        <v>81</v>
      </c>
      <c r="AG145" s="32" t="s">
        <v>74</v>
      </c>
      <c r="AH145" s="43">
        <v>80435324</v>
      </c>
      <c r="AI145" s="36" t="s">
        <v>370</v>
      </c>
      <c r="AJ145" s="12">
        <v>60</v>
      </c>
      <c r="AK145" s="32" t="s">
        <v>83</v>
      </c>
      <c r="AL145" s="33">
        <v>44012</v>
      </c>
      <c r="AM145" s="33"/>
      <c r="AN145" s="32" t="s">
        <v>84</v>
      </c>
      <c r="AO145" s="32">
        <v>0</v>
      </c>
      <c r="AP145" s="45">
        <v>0</v>
      </c>
      <c r="AQ145" s="33"/>
      <c r="AR145" s="46">
        <v>0</v>
      </c>
      <c r="AS145" s="33"/>
      <c r="AT145" s="47">
        <v>44012</v>
      </c>
      <c r="AU145" s="47">
        <v>44072</v>
      </c>
      <c r="AV145" s="47"/>
      <c r="AW145" s="32" t="s">
        <v>85</v>
      </c>
      <c r="AX145" s="32"/>
      <c r="AY145" s="32"/>
      <c r="AZ145" s="32" t="s">
        <v>85</v>
      </c>
      <c r="BA145" s="32">
        <v>0</v>
      </c>
      <c r="BE145" s="12" t="s">
        <v>1105</v>
      </c>
      <c r="BF145" s="49">
        <f t="shared" si="1"/>
        <v>2782400</v>
      </c>
      <c r="BH145" s="54" t="s">
        <v>1106</v>
      </c>
      <c r="BI145" s="36"/>
      <c r="BK145" s="54" t="s">
        <v>1106</v>
      </c>
    </row>
    <row r="146" spans="1:63" ht="13.5" customHeight="1">
      <c r="A146" s="29" t="s">
        <v>1107</v>
      </c>
      <c r="B146" s="30" t="s">
        <v>66</v>
      </c>
      <c r="C146" s="31" t="s">
        <v>1108</v>
      </c>
      <c r="D146" s="32">
        <v>28</v>
      </c>
      <c r="E146" s="12" t="s">
        <v>958</v>
      </c>
      <c r="F146" s="33">
        <v>44027</v>
      </c>
      <c r="G146" s="12" t="s">
        <v>1109</v>
      </c>
      <c r="H146" s="32" t="s">
        <v>1110</v>
      </c>
      <c r="I146" s="32" t="s">
        <v>900</v>
      </c>
      <c r="J146" s="34" t="s">
        <v>901</v>
      </c>
      <c r="K146" s="12">
        <v>34120</v>
      </c>
      <c r="L146" s="12">
        <v>35820</v>
      </c>
      <c r="N146" s="33">
        <v>44028</v>
      </c>
      <c r="O146" s="36"/>
      <c r="P146" s="37"/>
      <c r="Q146" s="62">
        <v>46102155</v>
      </c>
      <c r="S146" s="32" t="s">
        <v>73</v>
      </c>
      <c r="T146" s="32" t="s">
        <v>74</v>
      </c>
      <c r="U146" s="12">
        <v>13642020</v>
      </c>
      <c r="V146" s="40"/>
      <c r="W146" s="41" t="s">
        <v>75</v>
      </c>
      <c r="X146" s="41" t="s">
        <v>72</v>
      </c>
      <c r="Y146" s="32" t="str">
        <f t="shared" si="0"/>
        <v>MEDINA ALONSO PABLO VICENTE</v>
      </c>
      <c r="Z146" s="32" t="s">
        <v>76</v>
      </c>
      <c r="AA146" s="32" t="s">
        <v>960</v>
      </c>
      <c r="AB146" s="32" t="s">
        <v>919</v>
      </c>
      <c r="AC146" s="33">
        <v>44040</v>
      </c>
      <c r="AD146" s="32" t="s">
        <v>1111</v>
      </c>
      <c r="AE146" s="36" t="s">
        <v>80</v>
      </c>
      <c r="AF146" s="32" t="s">
        <v>81</v>
      </c>
      <c r="AG146" s="32" t="s">
        <v>74</v>
      </c>
      <c r="AH146" s="43">
        <v>11387082</v>
      </c>
      <c r="AI146" s="36" t="s">
        <v>82</v>
      </c>
      <c r="AJ146" s="12">
        <v>90</v>
      </c>
      <c r="AK146" s="32" t="s">
        <v>83</v>
      </c>
      <c r="AL146" s="33">
        <v>44040</v>
      </c>
      <c r="AM146" s="33"/>
      <c r="AN146" s="32" t="s">
        <v>84</v>
      </c>
      <c r="AO146" s="32">
        <v>0</v>
      </c>
      <c r="AP146" s="45">
        <v>0</v>
      </c>
      <c r="AQ146" s="33"/>
      <c r="AR146" s="46">
        <v>0</v>
      </c>
      <c r="AS146" s="33"/>
      <c r="AT146" s="47">
        <v>44040</v>
      </c>
      <c r="AU146" s="47">
        <v>44131</v>
      </c>
      <c r="AV146" s="47"/>
      <c r="AW146" s="32" t="s">
        <v>85</v>
      </c>
      <c r="AX146" s="32"/>
      <c r="AY146" s="32"/>
      <c r="AZ146" s="32" t="s">
        <v>85</v>
      </c>
      <c r="BA146" s="32">
        <v>0</v>
      </c>
      <c r="BE146" s="12" t="s">
        <v>1112</v>
      </c>
      <c r="BF146" s="49">
        <f t="shared" si="1"/>
        <v>46102155</v>
      </c>
      <c r="BH146" s="67" t="s">
        <v>1113</v>
      </c>
      <c r="BI146" s="36"/>
      <c r="BK146" s="67" t="s">
        <v>1113</v>
      </c>
    </row>
    <row r="147" spans="1:63" ht="13.5" customHeight="1">
      <c r="A147" s="29" t="s">
        <v>1114</v>
      </c>
      <c r="B147" s="30" t="s">
        <v>66</v>
      </c>
      <c r="C147" s="31" t="s">
        <v>1115</v>
      </c>
      <c r="D147" s="32">
        <v>29</v>
      </c>
      <c r="E147" s="12" t="s">
        <v>1116</v>
      </c>
      <c r="F147" s="33">
        <v>44069</v>
      </c>
      <c r="G147" s="12" t="s">
        <v>1117</v>
      </c>
      <c r="H147" s="32" t="s">
        <v>1110</v>
      </c>
      <c r="I147" s="32" t="s">
        <v>900</v>
      </c>
      <c r="J147" s="34" t="s">
        <v>901</v>
      </c>
      <c r="K147" s="12">
        <v>37020</v>
      </c>
      <c r="L147" s="12">
        <v>36820</v>
      </c>
      <c r="N147" s="33">
        <v>44071</v>
      </c>
      <c r="O147" s="36"/>
      <c r="P147" s="37"/>
      <c r="Q147" s="62">
        <v>288044340</v>
      </c>
      <c r="S147" s="32" t="s">
        <v>770</v>
      </c>
      <c r="T147" s="32" t="s">
        <v>771</v>
      </c>
      <c r="V147" s="40">
        <v>901403609</v>
      </c>
      <c r="W147" s="41"/>
      <c r="X147" s="41" t="s">
        <v>72</v>
      </c>
      <c r="Y147" s="32" t="str">
        <f t="shared" si="0"/>
        <v>UNION TEMPORAL PNN DTOR 2020</v>
      </c>
      <c r="Z147" s="32" t="s">
        <v>76</v>
      </c>
      <c r="AA147" s="32" t="s">
        <v>960</v>
      </c>
      <c r="AB147" s="32" t="s">
        <v>919</v>
      </c>
      <c r="AC147" s="33">
        <v>44071</v>
      </c>
      <c r="AD147" s="32" t="s">
        <v>1118</v>
      </c>
      <c r="AE147" s="36" t="s">
        <v>80</v>
      </c>
      <c r="AF147" s="32" t="s">
        <v>81</v>
      </c>
      <c r="AG147" s="32" t="s">
        <v>74</v>
      </c>
      <c r="AH147" s="43">
        <v>11387082</v>
      </c>
      <c r="AI147" s="36" t="s">
        <v>82</v>
      </c>
      <c r="AJ147" s="12">
        <v>90</v>
      </c>
      <c r="AK147" s="32" t="s">
        <v>83</v>
      </c>
      <c r="AL147" s="33">
        <v>44071</v>
      </c>
      <c r="AM147" s="33"/>
      <c r="AN147" s="32" t="s">
        <v>84</v>
      </c>
      <c r="AO147" s="32">
        <v>0</v>
      </c>
      <c r="AP147" s="45">
        <v>0</v>
      </c>
      <c r="AQ147" s="33"/>
      <c r="AR147" s="46">
        <v>0</v>
      </c>
      <c r="AS147" s="33"/>
      <c r="AT147" s="47">
        <v>44071</v>
      </c>
      <c r="AU147" s="47">
        <v>44162</v>
      </c>
      <c r="AV147" s="47"/>
      <c r="AW147" s="32" t="s">
        <v>85</v>
      </c>
      <c r="AX147" s="32"/>
      <c r="AY147" s="32"/>
      <c r="AZ147" s="32" t="s">
        <v>85</v>
      </c>
      <c r="BA147" s="32">
        <v>0</v>
      </c>
      <c r="BE147" s="12" t="s">
        <v>1119</v>
      </c>
      <c r="BF147" s="49">
        <f t="shared" si="1"/>
        <v>288044340</v>
      </c>
      <c r="BH147" s="77" t="s">
        <v>1120</v>
      </c>
      <c r="BI147" s="36"/>
      <c r="BK147" s="78" t="s">
        <v>1120</v>
      </c>
    </row>
    <row r="148" spans="1:63" ht="13.5" customHeight="1">
      <c r="A148" s="29" t="s">
        <v>1121</v>
      </c>
      <c r="B148" s="30" t="s">
        <v>66</v>
      </c>
      <c r="C148" s="31" t="s">
        <v>1122</v>
      </c>
      <c r="D148" s="32">
        <v>30</v>
      </c>
      <c r="E148" s="12" t="s">
        <v>958</v>
      </c>
      <c r="F148" s="33">
        <v>44113</v>
      </c>
      <c r="G148" s="12" t="s">
        <v>1123</v>
      </c>
      <c r="H148" s="32" t="s">
        <v>1110</v>
      </c>
      <c r="I148" s="32" t="s">
        <v>900</v>
      </c>
      <c r="J148" s="34" t="s">
        <v>901</v>
      </c>
      <c r="K148" s="12">
        <v>37120</v>
      </c>
      <c r="L148" s="12">
        <v>39420</v>
      </c>
      <c r="N148" s="33">
        <v>44117</v>
      </c>
      <c r="O148" s="36"/>
      <c r="P148" s="37"/>
      <c r="Q148" s="62">
        <v>114926904</v>
      </c>
      <c r="S148" s="32" t="s">
        <v>73</v>
      </c>
      <c r="T148" s="32" t="s">
        <v>74</v>
      </c>
      <c r="U148" s="12">
        <v>13642020</v>
      </c>
      <c r="V148" s="40"/>
      <c r="W148" s="41" t="s">
        <v>75</v>
      </c>
      <c r="X148" s="41" t="s">
        <v>72</v>
      </c>
      <c r="Y148" s="32" t="str">
        <f t="shared" si="0"/>
        <v>MEDINA ALONSO PABLO VICENTE</v>
      </c>
      <c r="Z148" s="32" t="s">
        <v>76</v>
      </c>
      <c r="AA148" s="32" t="s">
        <v>960</v>
      </c>
      <c r="AB148" s="32" t="s">
        <v>919</v>
      </c>
      <c r="AC148" s="33">
        <v>44119</v>
      </c>
      <c r="AD148" s="32" t="s">
        <v>1124</v>
      </c>
      <c r="AE148" s="36" t="s">
        <v>80</v>
      </c>
      <c r="AF148" s="32" t="s">
        <v>81</v>
      </c>
      <c r="AG148" s="32" t="s">
        <v>74</v>
      </c>
      <c r="AH148" s="43">
        <v>11387082</v>
      </c>
      <c r="AI148" s="36" t="s">
        <v>82</v>
      </c>
      <c r="AJ148" s="12">
        <v>60</v>
      </c>
      <c r="AK148" s="32" t="s">
        <v>83</v>
      </c>
      <c r="AL148" s="33">
        <v>44119</v>
      </c>
      <c r="AM148" s="33"/>
      <c r="AN148" s="32" t="s">
        <v>84</v>
      </c>
      <c r="AO148" s="32">
        <v>0</v>
      </c>
      <c r="AP148" s="45">
        <v>0</v>
      </c>
      <c r="AQ148" s="33"/>
      <c r="AR148" s="46">
        <v>0</v>
      </c>
      <c r="AS148" s="33"/>
      <c r="AT148" s="47">
        <v>44119</v>
      </c>
      <c r="AU148" s="47">
        <v>44179</v>
      </c>
      <c r="AV148" s="47"/>
      <c r="AW148" s="32" t="s">
        <v>85</v>
      </c>
      <c r="AX148" s="32"/>
      <c r="AY148" s="32"/>
      <c r="AZ148" s="32" t="s">
        <v>85</v>
      </c>
      <c r="BA148" s="32">
        <v>0</v>
      </c>
      <c r="BE148" s="12" t="s">
        <v>1125</v>
      </c>
      <c r="BF148" s="49">
        <f t="shared" si="1"/>
        <v>114926904</v>
      </c>
      <c r="BH148" s="79" t="s">
        <v>1126</v>
      </c>
      <c r="BI148" s="36"/>
      <c r="BK148" s="79" t="s">
        <v>1126</v>
      </c>
    </row>
    <row r="149" spans="1:63" ht="13.5" customHeight="1">
      <c r="A149" s="29" t="s">
        <v>1127</v>
      </c>
      <c r="B149" s="30" t="s">
        <v>66</v>
      </c>
      <c r="C149" s="31" t="s">
        <v>1128</v>
      </c>
      <c r="D149" s="32">
        <v>1</v>
      </c>
      <c r="E149" s="12" t="s">
        <v>1087</v>
      </c>
      <c r="F149" s="33">
        <v>43886</v>
      </c>
      <c r="G149" s="12" t="s">
        <v>1129</v>
      </c>
      <c r="H149" s="32" t="s">
        <v>899</v>
      </c>
      <c r="I149" s="32" t="s">
        <v>1130</v>
      </c>
      <c r="J149" s="34" t="s">
        <v>1131</v>
      </c>
      <c r="K149" s="12">
        <v>21320</v>
      </c>
      <c r="L149" s="12">
        <v>17420</v>
      </c>
      <c r="N149" s="33">
        <v>43887</v>
      </c>
      <c r="O149" s="36"/>
      <c r="P149" s="37"/>
      <c r="Q149" s="62">
        <v>6478500</v>
      </c>
      <c r="S149" s="32" t="s">
        <v>73</v>
      </c>
      <c r="T149" s="32" t="s">
        <v>74</v>
      </c>
      <c r="U149" s="12">
        <v>53160522</v>
      </c>
      <c r="V149" s="40"/>
      <c r="W149" s="41" t="s">
        <v>75</v>
      </c>
      <c r="X149" s="41" t="s">
        <v>72</v>
      </c>
      <c r="Y149" s="32" t="str">
        <f t="shared" si="0"/>
        <v>PALOMINO DAZA ENLLY LORENA</v>
      </c>
      <c r="Z149" s="32" t="s">
        <v>76</v>
      </c>
      <c r="AA149" s="32" t="s">
        <v>77</v>
      </c>
      <c r="AB149" s="32" t="s">
        <v>902</v>
      </c>
      <c r="AC149" s="33">
        <v>43888</v>
      </c>
      <c r="AD149" s="32" t="s">
        <v>1132</v>
      </c>
      <c r="AE149" s="36" t="s">
        <v>369</v>
      </c>
      <c r="AF149" s="32" t="s">
        <v>81</v>
      </c>
      <c r="AG149" s="32" t="s">
        <v>74</v>
      </c>
      <c r="AH149" s="43">
        <v>80435324</v>
      </c>
      <c r="AI149" s="36" t="s">
        <v>370</v>
      </c>
      <c r="AJ149" s="12">
        <v>304</v>
      </c>
      <c r="AK149" s="32" t="s">
        <v>83</v>
      </c>
      <c r="AL149" s="33">
        <v>43888</v>
      </c>
      <c r="AM149" s="33"/>
      <c r="AN149" s="32" t="s">
        <v>84</v>
      </c>
      <c r="AO149" s="32">
        <v>0</v>
      </c>
      <c r="AP149" s="45">
        <v>0</v>
      </c>
      <c r="AQ149" s="33"/>
      <c r="AR149" s="46">
        <v>0</v>
      </c>
      <c r="AS149" s="33"/>
      <c r="AT149" s="47">
        <v>43888</v>
      </c>
      <c r="AU149" s="47">
        <v>44195</v>
      </c>
      <c r="AV149" s="47"/>
      <c r="AW149" s="32" t="s">
        <v>85</v>
      </c>
      <c r="AX149" s="32"/>
      <c r="AY149" s="32"/>
      <c r="AZ149" s="32" t="s">
        <v>85</v>
      </c>
      <c r="BA149" s="32">
        <v>0</v>
      </c>
      <c r="BE149" s="12" t="s">
        <v>1133</v>
      </c>
      <c r="BF149" s="49">
        <f t="shared" si="1"/>
        <v>6478500</v>
      </c>
      <c r="BH149" s="60" t="s">
        <v>1134</v>
      </c>
      <c r="BI149" s="36" t="s">
        <v>88</v>
      </c>
      <c r="BK149" s="54" t="s">
        <v>1134</v>
      </c>
    </row>
    <row r="150" spans="1:63" ht="13.5" customHeight="1">
      <c r="A150" s="29" t="s">
        <v>1135</v>
      </c>
      <c r="B150" s="30" t="s">
        <v>66</v>
      </c>
      <c r="C150" s="31" t="s">
        <v>1136</v>
      </c>
      <c r="D150" s="32">
        <v>2</v>
      </c>
      <c r="E150" s="12" t="s">
        <v>1137</v>
      </c>
      <c r="F150" s="33">
        <v>43903</v>
      </c>
      <c r="G150" s="12" t="s">
        <v>1138</v>
      </c>
      <c r="H150" s="32" t="s">
        <v>899</v>
      </c>
      <c r="I150" s="32" t="s">
        <v>1130</v>
      </c>
      <c r="J150" s="34" t="s">
        <v>1131</v>
      </c>
      <c r="K150" s="12">
        <v>29220</v>
      </c>
      <c r="L150" s="12">
        <v>24820</v>
      </c>
      <c r="N150" s="33">
        <v>43903</v>
      </c>
      <c r="O150" s="36"/>
      <c r="P150" s="37"/>
      <c r="Q150" s="62">
        <v>10000000</v>
      </c>
      <c r="S150" s="32" t="s">
        <v>73</v>
      </c>
      <c r="T150" s="32" t="s">
        <v>74</v>
      </c>
      <c r="U150" s="12">
        <v>79867582</v>
      </c>
      <c r="V150" s="40"/>
      <c r="W150" s="41" t="s">
        <v>75</v>
      </c>
      <c r="X150" s="41" t="s">
        <v>72</v>
      </c>
      <c r="Y150" s="32" t="str">
        <f t="shared" si="0"/>
        <v>MORENO REYES LEONIDAS</v>
      </c>
      <c r="Z150" s="32" t="s">
        <v>76</v>
      </c>
      <c r="AA150" s="32" t="s">
        <v>77</v>
      </c>
      <c r="AB150" s="32" t="s">
        <v>902</v>
      </c>
      <c r="AC150" s="33">
        <v>43903</v>
      </c>
      <c r="AD150" s="32" t="s">
        <v>1139</v>
      </c>
      <c r="AE150" s="36" t="s">
        <v>80</v>
      </c>
      <c r="AF150" s="32" t="s">
        <v>81</v>
      </c>
      <c r="AG150" s="32" t="s">
        <v>74</v>
      </c>
      <c r="AH150" s="43">
        <v>11387082</v>
      </c>
      <c r="AI150" s="36" t="s">
        <v>82</v>
      </c>
      <c r="AJ150" s="12">
        <v>288</v>
      </c>
      <c r="AK150" s="32" t="s">
        <v>83</v>
      </c>
      <c r="AL150" s="33">
        <v>43903</v>
      </c>
      <c r="AM150" s="33"/>
      <c r="AN150" s="32" t="s">
        <v>84</v>
      </c>
      <c r="AO150" s="32">
        <v>0</v>
      </c>
      <c r="AP150" s="45">
        <v>0</v>
      </c>
      <c r="AQ150" s="33"/>
      <c r="AR150" s="46">
        <v>0</v>
      </c>
      <c r="AS150" s="33"/>
      <c r="AT150" s="47">
        <v>43903</v>
      </c>
      <c r="AU150" s="47">
        <v>44195</v>
      </c>
      <c r="AV150" s="47"/>
      <c r="AW150" s="32" t="s">
        <v>85</v>
      </c>
      <c r="AX150" s="32"/>
      <c r="AY150" s="32"/>
      <c r="AZ150" s="32" t="s">
        <v>85</v>
      </c>
      <c r="BA150" s="32">
        <v>0</v>
      </c>
      <c r="BE150" s="12" t="s">
        <v>1140</v>
      </c>
      <c r="BF150" s="49">
        <f t="shared" si="1"/>
        <v>10000000</v>
      </c>
      <c r="BH150" s="60" t="s">
        <v>1141</v>
      </c>
      <c r="BI150" s="36" t="s">
        <v>88</v>
      </c>
      <c r="BK150" s="54" t="s">
        <v>1141</v>
      </c>
    </row>
    <row r="151" spans="1:63" ht="13.5" customHeight="1">
      <c r="A151" s="29" t="s">
        <v>1142</v>
      </c>
      <c r="B151" s="30" t="s">
        <v>66</v>
      </c>
      <c r="C151" s="31" t="s">
        <v>1143</v>
      </c>
      <c r="D151" s="32">
        <v>3</v>
      </c>
      <c r="E151" s="12" t="s">
        <v>1144</v>
      </c>
      <c r="F151" s="33">
        <v>43906</v>
      </c>
      <c r="G151" s="12" t="s">
        <v>1145</v>
      </c>
      <c r="H151" s="32" t="s">
        <v>899</v>
      </c>
      <c r="I151" s="32" t="s">
        <v>1130</v>
      </c>
      <c r="J151" s="34" t="s">
        <v>1131</v>
      </c>
      <c r="K151" s="12">
        <v>16420</v>
      </c>
      <c r="L151" s="12">
        <v>27420</v>
      </c>
      <c r="N151" s="33">
        <v>43907</v>
      </c>
      <c r="O151" s="36"/>
      <c r="P151" s="37"/>
      <c r="Q151" s="62">
        <v>5000000</v>
      </c>
      <c r="S151" s="32" t="s">
        <v>73</v>
      </c>
      <c r="T151" s="32" t="s">
        <v>74</v>
      </c>
      <c r="U151" s="12">
        <v>40373918</v>
      </c>
      <c r="V151" s="40"/>
      <c r="W151" s="41" t="s">
        <v>75</v>
      </c>
      <c r="X151" s="41" t="s">
        <v>72</v>
      </c>
      <c r="Y151" s="32" t="str">
        <f t="shared" si="0"/>
        <v>LIZARAZO BENAVIDES MONICA</v>
      </c>
      <c r="Z151" s="32" t="s">
        <v>76</v>
      </c>
      <c r="AA151" s="32" t="s">
        <v>976</v>
      </c>
      <c r="AB151" s="32" t="s">
        <v>902</v>
      </c>
      <c r="AC151" s="33">
        <v>43908</v>
      </c>
      <c r="AD151" s="32" t="s">
        <v>1146</v>
      </c>
      <c r="AE151" s="36" t="s">
        <v>116</v>
      </c>
      <c r="AF151" s="32" t="s">
        <v>81</v>
      </c>
      <c r="AG151" s="32" t="s">
        <v>74</v>
      </c>
      <c r="AH151" s="43">
        <v>79531595</v>
      </c>
      <c r="AI151" s="36" t="s">
        <v>117</v>
      </c>
      <c r="AJ151" s="12">
        <v>283</v>
      </c>
      <c r="AK151" s="32" t="s">
        <v>83</v>
      </c>
      <c r="AL151" s="33">
        <v>43908</v>
      </c>
      <c r="AM151" s="33"/>
      <c r="AN151" s="32" t="s">
        <v>84</v>
      </c>
      <c r="AO151" s="32">
        <v>0</v>
      </c>
      <c r="AP151" s="45">
        <v>0</v>
      </c>
      <c r="AQ151" s="33"/>
      <c r="AR151" s="46">
        <v>0</v>
      </c>
      <c r="AS151" s="33"/>
      <c r="AT151" s="47">
        <v>43908</v>
      </c>
      <c r="AU151" s="47">
        <v>44195</v>
      </c>
      <c r="AV151" s="47"/>
      <c r="AW151" s="32" t="s">
        <v>85</v>
      </c>
      <c r="AX151" s="32"/>
      <c r="AY151" s="32"/>
      <c r="AZ151" s="32" t="s">
        <v>85</v>
      </c>
      <c r="BA151" s="32">
        <v>0</v>
      </c>
      <c r="BE151" s="12" t="s">
        <v>1147</v>
      </c>
      <c r="BF151" s="49">
        <f t="shared" si="1"/>
        <v>5000000</v>
      </c>
      <c r="BH151" s="60" t="s">
        <v>1148</v>
      </c>
      <c r="BI151" s="36" t="s">
        <v>88</v>
      </c>
      <c r="BK151" s="54" t="s">
        <v>1148</v>
      </c>
    </row>
    <row r="152" spans="1:63" ht="13.5" customHeight="1">
      <c r="A152" s="29" t="s">
        <v>1149</v>
      </c>
      <c r="B152" s="30" t="s">
        <v>66</v>
      </c>
      <c r="C152" s="31" t="s">
        <v>1150</v>
      </c>
      <c r="D152" s="32">
        <v>4</v>
      </c>
      <c r="E152" s="12" t="s">
        <v>897</v>
      </c>
      <c r="F152" s="33">
        <v>43909</v>
      </c>
      <c r="G152" s="12" t="s">
        <v>1151</v>
      </c>
      <c r="H152" s="32" t="s">
        <v>899</v>
      </c>
      <c r="I152" s="32" t="s">
        <v>1130</v>
      </c>
      <c r="J152" s="34" t="s">
        <v>1131</v>
      </c>
      <c r="K152" s="12" t="s">
        <v>1152</v>
      </c>
      <c r="L152" s="12" t="s">
        <v>1153</v>
      </c>
      <c r="N152" s="33">
        <v>43907</v>
      </c>
      <c r="O152" s="36"/>
      <c r="P152" s="37"/>
      <c r="Q152" s="62">
        <v>28000000</v>
      </c>
      <c r="S152" s="32" t="s">
        <v>770</v>
      </c>
      <c r="T152" s="32" t="s">
        <v>771</v>
      </c>
      <c r="V152" s="40">
        <v>901052145</v>
      </c>
      <c r="W152" s="41"/>
      <c r="X152" s="41" t="s">
        <v>72</v>
      </c>
      <c r="Y152" s="32" t="str">
        <f t="shared" si="0"/>
        <v>AGROPALMAR DEL LLANO SAS</v>
      </c>
      <c r="Z152" s="32" t="s">
        <v>76</v>
      </c>
      <c r="AA152" s="32" t="s">
        <v>77</v>
      </c>
      <c r="AB152" s="32" t="s">
        <v>902</v>
      </c>
      <c r="AC152" s="33">
        <v>43909</v>
      </c>
      <c r="AD152" s="32" t="s">
        <v>1154</v>
      </c>
      <c r="AE152" s="36" t="s">
        <v>850</v>
      </c>
      <c r="AF152" s="32" t="s">
        <v>81</v>
      </c>
      <c r="AG152" s="32" t="s">
        <v>74</v>
      </c>
      <c r="AH152" s="43">
        <v>51935189</v>
      </c>
      <c r="AI152" s="36" t="s">
        <v>192</v>
      </c>
      <c r="AJ152" s="12">
        <v>282</v>
      </c>
      <c r="AK152" s="32" t="s">
        <v>83</v>
      </c>
      <c r="AL152" s="33">
        <v>43909</v>
      </c>
      <c r="AM152" s="33"/>
      <c r="AN152" s="32" t="s">
        <v>84</v>
      </c>
      <c r="AO152" s="32">
        <v>0</v>
      </c>
      <c r="AP152" s="45">
        <v>-9735000</v>
      </c>
      <c r="AQ152" s="33"/>
      <c r="AR152" s="46">
        <v>0</v>
      </c>
      <c r="AS152" s="33"/>
      <c r="AT152" s="47">
        <v>43909</v>
      </c>
      <c r="AU152" s="47">
        <v>44195</v>
      </c>
      <c r="AV152" s="47"/>
      <c r="AW152" s="32" t="s">
        <v>85</v>
      </c>
      <c r="AX152" s="32"/>
      <c r="AY152" s="32"/>
      <c r="AZ152" s="32" t="s">
        <v>85</v>
      </c>
      <c r="BA152" s="32">
        <v>0</v>
      </c>
      <c r="BD152" s="12" t="s">
        <v>1155</v>
      </c>
      <c r="BE152" s="12" t="s">
        <v>1156</v>
      </c>
      <c r="BF152" s="49">
        <f t="shared" si="1"/>
        <v>18265000</v>
      </c>
      <c r="BH152" s="60" t="s">
        <v>1157</v>
      </c>
      <c r="BI152" s="36" t="s">
        <v>88</v>
      </c>
      <c r="BK152" s="54" t="s">
        <v>1157</v>
      </c>
    </row>
    <row r="153" spans="1:63" ht="13.5" customHeight="1">
      <c r="A153" s="29" t="s">
        <v>1158</v>
      </c>
      <c r="B153" s="30" t="s">
        <v>66</v>
      </c>
      <c r="C153" s="31" t="s">
        <v>1159</v>
      </c>
      <c r="D153" s="32">
        <v>5</v>
      </c>
      <c r="E153" s="12" t="s">
        <v>1160</v>
      </c>
      <c r="F153" s="33">
        <v>43909</v>
      </c>
      <c r="G153" s="12" t="s">
        <v>1161</v>
      </c>
      <c r="H153" s="32" t="s">
        <v>899</v>
      </c>
      <c r="I153" s="32" t="s">
        <v>1130</v>
      </c>
      <c r="J153" s="34" t="s">
        <v>1131</v>
      </c>
      <c r="K153" s="12">
        <v>16120</v>
      </c>
      <c r="L153" s="12">
        <v>27920</v>
      </c>
      <c r="N153" s="33">
        <v>43910</v>
      </c>
      <c r="O153" s="36"/>
      <c r="P153" s="37"/>
      <c r="Q153" s="62">
        <v>14000000</v>
      </c>
      <c r="S153" s="32" t="s">
        <v>770</v>
      </c>
      <c r="T153" s="32" t="s">
        <v>771</v>
      </c>
      <c r="V153" s="40">
        <v>901018750</v>
      </c>
      <c r="W153" s="41"/>
      <c r="X153" s="41" t="s">
        <v>72</v>
      </c>
      <c r="Y153" s="32" t="str">
        <f t="shared" si="0"/>
        <v>AVENTURA - AGENCIA DE VIAJES S.A.S</v>
      </c>
      <c r="Z153" s="32" t="s">
        <v>76</v>
      </c>
      <c r="AA153" s="32" t="s">
        <v>1162</v>
      </c>
      <c r="AB153" s="32" t="s">
        <v>902</v>
      </c>
      <c r="AC153" s="33">
        <v>43910</v>
      </c>
      <c r="AD153" s="32">
        <v>10742650600</v>
      </c>
      <c r="AE153" s="36" t="s">
        <v>116</v>
      </c>
      <c r="AF153" s="32" t="s">
        <v>81</v>
      </c>
      <c r="AG153" s="32" t="s">
        <v>74</v>
      </c>
      <c r="AH153" s="43">
        <v>79531595</v>
      </c>
      <c r="AI153" s="36" t="s">
        <v>117</v>
      </c>
      <c r="AJ153" s="12">
        <v>281</v>
      </c>
      <c r="AK153" s="32" t="s">
        <v>83</v>
      </c>
      <c r="AL153" s="33">
        <v>43910</v>
      </c>
      <c r="AM153" s="33"/>
      <c r="AN153" s="32" t="s">
        <v>780</v>
      </c>
      <c r="AO153" s="32">
        <v>0</v>
      </c>
      <c r="AP153" s="45">
        <v>-10000000</v>
      </c>
      <c r="AQ153" s="33">
        <v>44118</v>
      </c>
      <c r="AR153" s="46">
        <v>0</v>
      </c>
      <c r="AS153" s="33"/>
      <c r="AT153" s="47">
        <v>43910</v>
      </c>
      <c r="AU153" s="47">
        <v>44195</v>
      </c>
      <c r="AV153" s="47"/>
      <c r="AW153" s="32" t="s">
        <v>85</v>
      </c>
      <c r="AX153" s="32"/>
      <c r="AY153" s="32"/>
      <c r="AZ153" s="32" t="s">
        <v>727</v>
      </c>
      <c r="BA153" s="32">
        <v>1</v>
      </c>
      <c r="BB153" s="12" t="s">
        <v>1163</v>
      </c>
      <c r="BD153" s="12" t="s">
        <v>1164</v>
      </c>
      <c r="BE153" s="12" t="s">
        <v>1165</v>
      </c>
      <c r="BF153" s="49">
        <f t="shared" si="1"/>
        <v>4000000</v>
      </c>
      <c r="BH153" s="60" t="s">
        <v>1166</v>
      </c>
      <c r="BI153" s="36" t="s">
        <v>88</v>
      </c>
      <c r="BK153" s="54" t="s">
        <v>1166</v>
      </c>
    </row>
    <row r="154" spans="1:63" ht="13.5" customHeight="1">
      <c r="A154" s="29" t="s">
        <v>1167</v>
      </c>
      <c r="B154" s="30" t="s">
        <v>66</v>
      </c>
      <c r="C154" s="31" t="s">
        <v>1168</v>
      </c>
      <c r="D154" s="32">
        <v>6</v>
      </c>
      <c r="E154" s="12" t="s">
        <v>1169</v>
      </c>
      <c r="F154" s="33">
        <v>43923</v>
      </c>
      <c r="G154" s="12" t="s">
        <v>1170</v>
      </c>
      <c r="H154" s="32" t="s">
        <v>899</v>
      </c>
      <c r="I154" s="32" t="s">
        <v>1130</v>
      </c>
      <c r="J154" s="34" t="s">
        <v>1131</v>
      </c>
      <c r="K154" s="12">
        <v>13820</v>
      </c>
      <c r="L154" s="12">
        <v>28320</v>
      </c>
      <c r="N154" s="33">
        <v>43923</v>
      </c>
      <c r="O154" s="36"/>
      <c r="P154" s="37"/>
      <c r="Q154" s="62">
        <v>1500000</v>
      </c>
      <c r="S154" s="32" t="s">
        <v>770</v>
      </c>
      <c r="T154" s="32" t="s">
        <v>771</v>
      </c>
      <c r="V154" s="40">
        <v>900421971</v>
      </c>
      <c r="W154" s="41"/>
      <c r="X154" s="41" t="s">
        <v>72</v>
      </c>
      <c r="Y154" s="32" t="str">
        <f t="shared" si="0"/>
        <v>MAKROSYSTEM COLOMBIA S.A.S</v>
      </c>
      <c r="Z154" s="32" t="s">
        <v>76</v>
      </c>
      <c r="AA154" s="32" t="s">
        <v>77</v>
      </c>
      <c r="AB154" s="32" t="s">
        <v>910</v>
      </c>
      <c r="AC154" s="33">
        <v>43936</v>
      </c>
      <c r="AD154" s="32" t="s">
        <v>1171</v>
      </c>
      <c r="AE154" s="36" t="s">
        <v>191</v>
      </c>
      <c r="AF154" s="32" t="s">
        <v>81</v>
      </c>
      <c r="AG154" s="32" t="s">
        <v>74</v>
      </c>
      <c r="AH154" s="43">
        <v>51935189</v>
      </c>
      <c r="AI154" s="36" t="s">
        <v>192</v>
      </c>
      <c r="AJ154" s="12">
        <v>229</v>
      </c>
      <c r="AK154" s="32" t="s">
        <v>83</v>
      </c>
      <c r="AL154" s="33">
        <v>43936</v>
      </c>
      <c r="AM154" s="33"/>
      <c r="AN154" s="32" t="s">
        <v>84</v>
      </c>
      <c r="AO154" s="32">
        <v>0</v>
      </c>
      <c r="AP154" s="45">
        <v>0</v>
      </c>
      <c r="AQ154" s="33"/>
      <c r="AR154" s="46">
        <v>0</v>
      </c>
      <c r="AS154" s="33"/>
      <c r="AT154" s="47">
        <v>43936</v>
      </c>
      <c r="AU154" s="47">
        <v>44165</v>
      </c>
      <c r="AV154" s="47"/>
      <c r="AW154" s="32" t="s">
        <v>85</v>
      </c>
      <c r="AX154" s="32"/>
      <c r="AY154" s="32"/>
      <c r="AZ154" s="32" t="s">
        <v>85</v>
      </c>
      <c r="BA154" s="32">
        <v>0</v>
      </c>
      <c r="BE154" s="12" t="s">
        <v>1172</v>
      </c>
      <c r="BF154" s="49">
        <f t="shared" si="1"/>
        <v>1500000</v>
      </c>
      <c r="BH154" s="54" t="s">
        <v>980</v>
      </c>
      <c r="BI154" s="36" t="s">
        <v>88</v>
      </c>
      <c r="BK154" s="54" t="s">
        <v>980</v>
      </c>
    </row>
    <row r="155" spans="1:63" ht="13.5" customHeight="1">
      <c r="A155" s="29" t="s">
        <v>1173</v>
      </c>
      <c r="B155" s="30" t="s">
        <v>66</v>
      </c>
      <c r="C155" s="31" t="s">
        <v>1174</v>
      </c>
      <c r="D155" s="32">
        <v>7</v>
      </c>
      <c r="E155" s="12" t="s">
        <v>1175</v>
      </c>
      <c r="F155" s="33">
        <v>43938</v>
      </c>
      <c r="G155" s="12" t="s">
        <v>1176</v>
      </c>
      <c r="H155" s="32" t="s">
        <v>899</v>
      </c>
      <c r="I155" s="32" t="s">
        <v>1130</v>
      </c>
      <c r="J155" s="34" t="s">
        <v>1131</v>
      </c>
      <c r="K155" s="12">
        <v>29120</v>
      </c>
      <c r="L155" s="12">
        <v>29920</v>
      </c>
      <c r="N155" s="33">
        <v>43938</v>
      </c>
      <c r="O155" s="36"/>
      <c r="P155" s="37"/>
      <c r="Q155" s="62">
        <v>2200500</v>
      </c>
      <c r="S155" s="32" t="s">
        <v>770</v>
      </c>
      <c r="T155" s="32" t="s">
        <v>771</v>
      </c>
      <c r="V155" s="40">
        <v>900132478</v>
      </c>
      <c r="W155" s="41"/>
      <c r="X155" s="41" t="s">
        <v>72</v>
      </c>
      <c r="Y155" s="32" t="str">
        <f t="shared" si="0"/>
        <v>AEROESTAR LTDA</v>
      </c>
      <c r="Z155" s="32" t="s">
        <v>76</v>
      </c>
      <c r="AA155" s="32" t="s">
        <v>77</v>
      </c>
      <c r="AB155" s="32" t="s">
        <v>902</v>
      </c>
      <c r="AC155" s="33">
        <v>43942</v>
      </c>
      <c r="AD155" s="32" t="s">
        <v>1177</v>
      </c>
      <c r="AE155" s="36" t="s">
        <v>191</v>
      </c>
      <c r="AF155" s="32" t="s">
        <v>81</v>
      </c>
      <c r="AG155" s="32" t="s">
        <v>74</v>
      </c>
      <c r="AH155" s="43">
        <v>51935189</v>
      </c>
      <c r="AI155" s="36" t="s">
        <v>192</v>
      </c>
      <c r="AJ155" s="12">
        <v>253</v>
      </c>
      <c r="AK155" s="32" t="s">
        <v>83</v>
      </c>
      <c r="AL155" s="33">
        <v>43942</v>
      </c>
      <c r="AM155" s="33"/>
      <c r="AN155" s="32" t="s">
        <v>84</v>
      </c>
      <c r="AO155" s="32">
        <v>0</v>
      </c>
      <c r="AP155" s="45">
        <v>0</v>
      </c>
      <c r="AQ155" s="33"/>
      <c r="AR155" s="46">
        <v>0</v>
      </c>
      <c r="AS155" s="33"/>
      <c r="AT155" s="47">
        <v>43942</v>
      </c>
      <c r="AU155" s="47">
        <v>44195</v>
      </c>
      <c r="AV155" s="47"/>
      <c r="AW155" s="32" t="s">
        <v>85</v>
      </c>
      <c r="AX155" s="32"/>
      <c r="AY155" s="32"/>
      <c r="AZ155" s="32" t="s">
        <v>85</v>
      </c>
      <c r="BA155" s="32">
        <v>0</v>
      </c>
      <c r="BE155" s="12" t="s">
        <v>1178</v>
      </c>
      <c r="BF155" s="49">
        <f t="shared" si="1"/>
        <v>2200500</v>
      </c>
      <c r="BH155" s="60" t="s">
        <v>1179</v>
      </c>
      <c r="BI155" s="36" t="s">
        <v>88</v>
      </c>
      <c r="BK155" s="60" t="s">
        <v>1179</v>
      </c>
    </row>
    <row r="156" spans="1:63" ht="13.5" customHeight="1">
      <c r="A156" s="29" t="s">
        <v>1180</v>
      </c>
      <c r="B156" s="30" t="s">
        <v>66</v>
      </c>
      <c r="C156" s="31" t="s">
        <v>1181</v>
      </c>
      <c r="D156" s="32">
        <v>8</v>
      </c>
      <c r="E156" s="12" t="s">
        <v>1182</v>
      </c>
      <c r="F156" s="33">
        <v>43943</v>
      </c>
      <c r="G156" s="12" t="s">
        <v>1183</v>
      </c>
      <c r="H156" s="32" t="s">
        <v>899</v>
      </c>
      <c r="I156" s="32" t="s">
        <v>1130</v>
      </c>
      <c r="J156" s="34" t="s">
        <v>1131</v>
      </c>
      <c r="K156" s="12">
        <v>18920.321199999998</v>
      </c>
      <c r="L156" s="12">
        <v>30220.322199999999</v>
      </c>
      <c r="N156" s="33">
        <v>43943</v>
      </c>
      <c r="O156" s="36"/>
      <c r="P156" s="37"/>
      <c r="Q156" s="62">
        <v>19200000</v>
      </c>
      <c r="S156" s="32" t="s">
        <v>73</v>
      </c>
      <c r="T156" s="32" t="s">
        <v>74</v>
      </c>
      <c r="U156" s="12">
        <v>86066748</v>
      </c>
      <c r="V156" s="40"/>
      <c r="W156" s="41"/>
      <c r="X156" s="41" t="s">
        <v>72</v>
      </c>
      <c r="Y156" s="32" t="str">
        <f t="shared" si="0"/>
        <v>HENAO NOREÑA ELKIN ALONSO</v>
      </c>
      <c r="Z156" s="32" t="s">
        <v>76</v>
      </c>
      <c r="AA156" s="32" t="s">
        <v>77</v>
      </c>
      <c r="AB156" s="32" t="s">
        <v>919</v>
      </c>
      <c r="AC156" s="33">
        <v>43949</v>
      </c>
      <c r="AD156" s="32" t="s">
        <v>1184</v>
      </c>
      <c r="AE156" s="36" t="s">
        <v>160</v>
      </c>
      <c r="AF156" s="32" t="s">
        <v>81</v>
      </c>
      <c r="AG156" s="32" t="s">
        <v>74</v>
      </c>
      <c r="AH156" s="43">
        <v>93291822</v>
      </c>
      <c r="AI156" s="36" t="s">
        <v>161</v>
      </c>
      <c r="AJ156" s="12">
        <v>243</v>
      </c>
      <c r="AK156" s="32" t="s">
        <v>83</v>
      </c>
      <c r="AL156" s="33">
        <v>43949</v>
      </c>
      <c r="AM156" s="33"/>
      <c r="AN156" s="32" t="s">
        <v>780</v>
      </c>
      <c r="AO156" s="32">
        <v>1</v>
      </c>
      <c r="AP156" s="45">
        <v>2604166</v>
      </c>
      <c r="AQ156" s="33">
        <v>43979</v>
      </c>
      <c r="AR156" s="46">
        <v>0</v>
      </c>
      <c r="AS156" s="33"/>
      <c r="AT156" s="47">
        <v>43949</v>
      </c>
      <c r="AU156" s="47">
        <v>44195</v>
      </c>
      <c r="AV156" s="47"/>
      <c r="AW156" s="32" t="s">
        <v>85</v>
      </c>
      <c r="AX156" s="32"/>
      <c r="AY156" s="32"/>
      <c r="AZ156" s="32" t="s">
        <v>727</v>
      </c>
      <c r="BA156" s="32">
        <v>0</v>
      </c>
      <c r="BD156" s="12" t="s">
        <v>1185</v>
      </c>
      <c r="BE156" s="12" t="s">
        <v>1186</v>
      </c>
      <c r="BF156" s="49">
        <f t="shared" si="1"/>
        <v>21804166</v>
      </c>
      <c r="BH156" s="54" t="s">
        <v>1187</v>
      </c>
      <c r="BI156" s="36" t="s">
        <v>88</v>
      </c>
      <c r="BK156" s="54" t="s">
        <v>1187</v>
      </c>
    </row>
    <row r="157" spans="1:63" ht="13.5" customHeight="1">
      <c r="A157" s="29" t="s">
        <v>1188</v>
      </c>
      <c r="B157" s="30" t="s">
        <v>66</v>
      </c>
      <c r="C157" s="31" t="s">
        <v>1189</v>
      </c>
      <c r="D157" s="32">
        <v>9</v>
      </c>
      <c r="E157" s="12" t="s">
        <v>1190</v>
      </c>
      <c r="F157" s="33">
        <v>43950</v>
      </c>
      <c r="G157" s="12" t="s">
        <v>1040</v>
      </c>
      <c r="H157" s="32" t="s">
        <v>899</v>
      </c>
      <c r="I157" s="32" t="s">
        <v>1130</v>
      </c>
      <c r="J157" s="34" t="s">
        <v>1131</v>
      </c>
      <c r="K157" s="12">
        <v>18020</v>
      </c>
      <c r="L157" s="12">
        <v>30520</v>
      </c>
      <c r="N157" s="33">
        <v>43950</v>
      </c>
      <c r="O157" s="36"/>
      <c r="P157" s="37"/>
      <c r="Q157" s="62">
        <v>8400000</v>
      </c>
      <c r="S157" s="32" t="s">
        <v>770</v>
      </c>
      <c r="T157" s="32" t="s">
        <v>771</v>
      </c>
      <c r="V157" s="40">
        <v>900331564</v>
      </c>
      <c r="W157" s="41"/>
      <c r="X157" s="41" t="s">
        <v>72</v>
      </c>
      <c r="Y157" s="32" t="str">
        <f t="shared" si="0"/>
        <v>LOGISTICA Y SUMINISTROS HS SAS</v>
      </c>
      <c r="Z157" s="32" t="s">
        <v>76</v>
      </c>
      <c r="AA157" s="32" t="s">
        <v>77</v>
      </c>
      <c r="AB157" s="32" t="s">
        <v>919</v>
      </c>
      <c r="AC157" s="33">
        <v>43955</v>
      </c>
      <c r="AD157" s="32" t="s">
        <v>1191</v>
      </c>
      <c r="AE157" s="36" t="s">
        <v>269</v>
      </c>
      <c r="AF157" s="32" t="s">
        <v>81</v>
      </c>
      <c r="AG157" s="32" t="s">
        <v>74</v>
      </c>
      <c r="AH157" s="43">
        <v>52423663</v>
      </c>
      <c r="AI157" s="36" t="s">
        <v>108</v>
      </c>
      <c r="AJ157" s="12">
        <v>237</v>
      </c>
      <c r="AK157" s="32" t="s">
        <v>83</v>
      </c>
      <c r="AL157" s="33">
        <v>43955</v>
      </c>
      <c r="AM157" s="33"/>
      <c r="AN157" s="32" t="s">
        <v>780</v>
      </c>
      <c r="AO157" s="32">
        <v>0</v>
      </c>
      <c r="AP157" s="45">
        <v>-7350000</v>
      </c>
      <c r="AQ157" s="33">
        <v>44034</v>
      </c>
      <c r="AR157" s="46">
        <v>0</v>
      </c>
      <c r="AS157" s="33"/>
      <c r="AT157" s="47">
        <v>43955</v>
      </c>
      <c r="AU157" s="47">
        <v>44195</v>
      </c>
      <c r="AV157" s="47"/>
      <c r="AW157" s="32" t="s">
        <v>85</v>
      </c>
      <c r="AX157" s="32"/>
      <c r="AY157" s="32"/>
      <c r="AZ157" s="32" t="s">
        <v>727</v>
      </c>
      <c r="BA157" s="32">
        <v>0</v>
      </c>
      <c r="BD157" s="12" t="s">
        <v>1192</v>
      </c>
      <c r="BE157" s="12" t="s">
        <v>1193</v>
      </c>
      <c r="BF157" s="49">
        <f t="shared" si="1"/>
        <v>1050000</v>
      </c>
      <c r="BH157" s="54" t="s">
        <v>1194</v>
      </c>
      <c r="BI157" s="36" t="s">
        <v>88</v>
      </c>
      <c r="BK157" s="54" t="s">
        <v>1194</v>
      </c>
    </row>
    <row r="158" spans="1:63" ht="13.5" customHeight="1">
      <c r="A158" s="29" t="s">
        <v>1195</v>
      </c>
      <c r="B158" s="30" t="s">
        <v>66</v>
      </c>
      <c r="C158" s="31" t="s">
        <v>1196</v>
      </c>
      <c r="D158" s="32">
        <v>10</v>
      </c>
      <c r="E158" s="12" t="s">
        <v>1197</v>
      </c>
      <c r="F158" s="33">
        <v>43951</v>
      </c>
      <c r="G158" s="12" t="s">
        <v>1198</v>
      </c>
      <c r="H158" s="32" t="s">
        <v>899</v>
      </c>
      <c r="I158" s="32" t="s">
        <v>1130</v>
      </c>
      <c r="J158" s="34" t="s">
        <v>1131</v>
      </c>
      <c r="K158" s="12">
        <v>30920</v>
      </c>
      <c r="L158" s="12">
        <v>30620</v>
      </c>
      <c r="N158" s="33">
        <v>43951</v>
      </c>
      <c r="O158" s="36"/>
      <c r="P158" s="37"/>
      <c r="Q158" s="62">
        <v>6000000</v>
      </c>
      <c r="S158" s="32" t="s">
        <v>73</v>
      </c>
      <c r="T158" s="32" t="s">
        <v>74</v>
      </c>
      <c r="U158" s="12">
        <v>7517293</v>
      </c>
      <c r="V158" s="40"/>
      <c r="W158" s="41"/>
      <c r="X158" s="41" t="s">
        <v>72</v>
      </c>
      <c r="Y158" s="32" t="str">
        <f t="shared" si="0"/>
        <v>GUTIERREZ CHICA FERNANDO</v>
      </c>
      <c r="Z158" s="32" t="s">
        <v>76</v>
      </c>
      <c r="AA158" s="32" t="s">
        <v>995</v>
      </c>
      <c r="AB158" s="32" t="s">
        <v>902</v>
      </c>
      <c r="AC158" s="33">
        <v>43957</v>
      </c>
      <c r="AD158" s="32" t="s">
        <v>1199</v>
      </c>
      <c r="AE158" s="36" t="s">
        <v>385</v>
      </c>
      <c r="AF158" s="32" t="s">
        <v>81</v>
      </c>
      <c r="AG158" s="32" t="s">
        <v>74</v>
      </c>
      <c r="AH158" s="43">
        <v>14237801</v>
      </c>
      <c r="AI158" s="36" t="s">
        <v>809</v>
      </c>
      <c r="AJ158" s="12">
        <v>232</v>
      </c>
      <c r="AK158" s="32" t="s">
        <v>83</v>
      </c>
      <c r="AL158" s="33">
        <v>43957</v>
      </c>
      <c r="AM158" s="33"/>
      <c r="AN158" s="32" t="s">
        <v>84</v>
      </c>
      <c r="AO158" s="32">
        <v>0</v>
      </c>
      <c r="AP158" s="45">
        <v>0</v>
      </c>
      <c r="AQ158" s="33"/>
      <c r="AR158" s="46">
        <v>0</v>
      </c>
      <c r="AS158" s="33"/>
      <c r="AT158" s="47">
        <v>43957</v>
      </c>
      <c r="AU158" s="47">
        <v>44192</v>
      </c>
      <c r="AV158" s="47"/>
      <c r="AW158" s="32" t="s">
        <v>85</v>
      </c>
      <c r="AX158" s="32"/>
      <c r="AY158" s="32"/>
      <c r="AZ158" s="32" t="s">
        <v>85</v>
      </c>
      <c r="BA158" s="32">
        <v>0</v>
      </c>
      <c r="BE158" s="12" t="s">
        <v>1200</v>
      </c>
      <c r="BF158" s="49">
        <f t="shared" si="1"/>
        <v>6000000</v>
      </c>
      <c r="BH158" s="60" t="s">
        <v>1201</v>
      </c>
      <c r="BI158" s="36" t="s">
        <v>88</v>
      </c>
      <c r="BK158" s="60" t="s">
        <v>1201</v>
      </c>
    </row>
    <row r="159" spans="1:63" ht="13.5" customHeight="1">
      <c r="A159" s="29" t="s">
        <v>1202</v>
      </c>
      <c r="B159" s="30" t="s">
        <v>66</v>
      </c>
      <c r="C159" s="31" t="s">
        <v>1203</v>
      </c>
      <c r="D159" s="32">
        <v>11</v>
      </c>
      <c r="E159" s="12" t="s">
        <v>1204</v>
      </c>
      <c r="F159" s="33">
        <v>43956</v>
      </c>
      <c r="G159" s="12" t="s">
        <v>1205</v>
      </c>
      <c r="H159" s="32" t="s">
        <v>1110</v>
      </c>
      <c r="I159" s="32" t="s">
        <v>1130</v>
      </c>
      <c r="J159" s="34" t="s">
        <v>1131</v>
      </c>
      <c r="K159" s="12">
        <v>16520</v>
      </c>
      <c r="L159" s="12">
        <v>31420</v>
      </c>
      <c r="N159" s="33">
        <v>43956</v>
      </c>
      <c r="O159" s="36"/>
      <c r="P159" s="37"/>
      <c r="Q159" s="62">
        <v>45000000</v>
      </c>
      <c r="S159" s="32" t="s">
        <v>770</v>
      </c>
      <c r="T159" s="32" t="s">
        <v>771</v>
      </c>
      <c r="V159" s="40">
        <v>860515236</v>
      </c>
      <c r="W159" s="41"/>
      <c r="X159" s="41" t="s">
        <v>72</v>
      </c>
      <c r="Y159" s="32" t="str">
        <f t="shared" si="0"/>
        <v>PRECAR LIMITADA</v>
      </c>
      <c r="Z159" s="32" t="s">
        <v>76</v>
      </c>
      <c r="AA159" s="32" t="s">
        <v>77</v>
      </c>
      <c r="AB159" s="32" t="s">
        <v>1004</v>
      </c>
      <c r="AC159" s="33">
        <v>43956</v>
      </c>
      <c r="AD159" s="32" t="s">
        <v>1206</v>
      </c>
      <c r="AE159" s="36" t="s">
        <v>116</v>
      </c>
      <c r="AF159" s="32" t="s">
        <v>81</v>
      </c>
      <c r="AG159" s="32" t="s">
        <v>74</v>
      </c>
      <c r="AH159" s="43">
        <v>79531595</v>
      </c>
      <c r="AI159" s="36" t="s">
        <v>117</v>
      </c>
      <c r="AJ159" s="12">
        <v>236</v>
      </c>
      <c r="AK159" s="32" t="s">
        <v>83</v>
      </c>
      <c r="AL159" s="33">
        <v>43956</v>
      </c>
      <c r="AM159" s="33"/>
      <c r="AN159" s="32" t="s">
        <v>84</v>
      </c>
      <c r="AO159" s="32">
        <v>0</v>
      </c>
      <c r="AP159" s="45">
        <v>0</v>
      </c>
      <c r="AQ159" s="33"/>
      <c r="AR159" s="46">
        <v>0</v>
      </c>
      <c r="AS159" s="33"/>
      <c r="AT159" s="47">
        <v>43956</v>
      </c>
      <c r="AU159" s="47">
        <v>44195</v>
      </c>
      <c r="AV159" s="47"/>
      <c r="AW159" s="32" t="s">
        <v>85</v>
      </c>
      <c r="AX159" s="32"/>
      <c r="AY159" s="32"/>
      <c r="AZ159" s="32" t="s">
        <v>85</v>
      </c>
      <c r="BA159" s="32">
        <v>0</v>
      </c>
      <c r="BE159" s="12" t="s">
        <v>1207</v>
      </c>
      <c r="BF159" s="49">
        <f t="shared" si="1"/>
        <v>45000000</v>
      </c>
      <c r="BH159" s="67" t="s">
        <v>1208</v>
      </c>
      <c r="BI159" s="36" t="s">
        <v>88</v>
      </c>
      <c r="BK159" s="67" t="s">
        <v>1208</v>
      </c>
    </row>
    <row r="160" spans="1:63" ht="13.5" customHeight="1">
      <c r="A160" s="29" t="s">
        <v>1209</v>
      </c>
      <c r="B160" s="30" t="s">
        <v>66</v>
      </c>
      <c r="C160" s="31" t="s">
        <v>1210</v>
      </c>
      <c r="D160" s="32">
        <v>12</v>
      </c>
      <c r="E160" s="12" t="s">
        <v>1144</v>
      </c>
      <c r="F160" s="33">
        <v>43957</v>
      </c>
      <c r="G160" s="12" t="s">
        <v>1211</v>
      </c>
      <c r="H160" s="32" t="s">
        <v>899</v>
      </c>
      <c r="I160" s="32" t="s">
        <v>1130</v>
      </c>
      <c r="J160" s="34" t="s">
        <v>1131</v>
      </c>
      <c r="K160" s="12">
        <v>30720</v>
      </c>
      <c r="L160" s="12">
        <v>31620</v>
      </c>
      <c r="N160" s="33">
        <v>43957</v>
      </c>
      <c r="O160" s="36"/>
      <c r="P160" s="37"/>
      <c r="Q160" s="62">
        <v>7992000</v>
      </c>
      <c r="S160" s="32" t="s">
        <v>73</v>
      </c>
      <c r="T160" s="32" t="s">
        <v>74</v>
      </c>
      <c r="U160" s="12">
        <v>40373918</v>
      </c>
      <c r="V160" s="40"/>
      <c r="W160" s="41"/>
      <c r="X160" s="41" t="s">
        <v>72</v>
      </c>
      <c r="Y160" s="32" t="str">
        <f t="shared" si="0"/>
        <v>LIZARAZO BENAVIDES MONICA</v>
      </c>
      <c r="Z160" s="32" t="s">
        <v>76</v>
      </c>
      <c r="AA160" s="32" t="s">
        <v>976</v>
      </c>
      <c r="AB160" s="32" t="s">
        <v>1004</v>
      </c>
      <c r="AC160" s="33">
        <v>43963</v>
      </c>
      <c r="AD160" s="32" t="s">
        <v>1212</v>
      </c>
      <c r="AE160" s="36" t="s">
        <v>160</v>
      </c>
      <c r="AF160" s="32" t="s">
        <v>81</v>
      </c>
      <c r="AG160" s="32" t="s">
        <v>74</v>
      </c>
      <c r="AH160" s="43">
        <v>93291822</v>
      </c>
      <c r="AI160" s="36" t="s">
        <v>161</v>
      </c>
      <c r="AJ160" s="12">
        <v>229</v>
      </c>
      <c r="AK160" s="32" t="s">
        <v>83</v>
      </c>
      <c r="AL160" s="33">
        <v>43963</v>
      </c>
      <c r="AM160" s="33"/>
      <c r="AN160" s="32" t="s">
        <v>84</v>
      </c>
      <c r="AO160" s="32">
        <v>0</v>
      </c>
      <c r="AP160" s="45">
        <v>0</v>
      </c>
      <c r="AQ160" s="33"/>
      <c r="AR160" s="46">
        <v>0</v>
      </c>
      <c r="AS160" s="33"/>
      <c r="AT160" s="47">
        <v>43963</v>
      </c>
      <c r="AU160" s="47">
        <v>44195</v>
      </c>
      <c r="AV160" s="47"/>
      <c r="AW160" s="32" t="s">
        <v>85</v>
      </c>
      <c r="AX160" s="32"/>
      <c r="AY160" s="32"/>
      <c r="AZ160" s="32" t="s">
        <v>85</v>
      </c>
      <c r="BA160" s="32">
        <v>0</v>
      </c>
      <c r="BE160" s="12" t="s">
        <v>1213</v>
      </c>
      <c r="BF160" s="49">
        <f t="shared" si="1"/>
        <v>7992000</v>
      </c>
      <c r="BH160" s="73" t="s">
        <v>1214</v>
      </c>
      <c r="BI160" s="36" t="s">
        <v>88</v>
      </c>
      <c r="BK160" s="73" t="s">
        <v>1214</v>
      </c>
    </row>
    <row r="161" spans="1:63" ht="13.5" customHeight="1">
      <c r="A161" s="29" t="s">
        <v>1215</v>
      </c>
      <c r="B161" s="30" t="s">
        <v>66</v>
      </c>
      <c r="C161" s="31" t="s">
        <v>1216</v>
      </c>
      <c r="D161" s="32">
        <v>13</v>
      </c>
      <c r="E161" s="12" t="s">
        <v>1217</v>
      </c>
      <c r="F161" s="33">
        <v>43959</v>
      </c>
      <c r="G161" s="12" t="s">
        <v>1218</v>
      </c>
      <c r="H161" s="32" t="s">
        <v>899</v>
      </c>
      <c r="I161" s="32" t="s">
        <v>1130</v>
      </c>
      <c r="J161" s="34" t="s">
        <v>1131</v>
      </c>
      <c r="K161" s="12">
        <v>31020</v>
      </c>
      <c r="L161" s="12">
        <v>32020</v>
      </c>
      <c r="N161" s="33">
        <v>43959</v>
      </c>
      <c r="O161" s="36"/>
      <c r="P161" s="37"/>
      <c r="Q161" s="62">
        <v>4000000</v>
      </c>
      <c r="S161" s="32" t="s">
        <v>770</v>
      </c>
      <c r="T161" s="32" t="s">
        <v>771</v>
      </c>
      <c r="V161" s="40">
        <v>901281397</v>
      </c>
      <c r="W161" s="41"/>
      <c r="X161" s="41" t="s">
        <v>72</v>
      </c>
      <c r="Y161" s="32" t="str">
        <f t="shared" si="0"/>
        <v>RENTING TRANSEGAR S.A.S.</v>
      </c>
      <c r="Z161" s="32" t="s">
        <v>76</v>
      </c>
      <c r="AA161" s="32" t="s">
        <v>77</v>
      </c>
      <c r="AB161" s="32" t="s">
        <v>1004</v>
      </c>
      <c r="AC161" s="33">
        <v>43970</v>
      </c>
      <c r="AD161" s="32" t="s">
        <v>1219</v>
      </c>
      <c r="AE161" s="36" t="s">
        <v>191</v>
      </c>
      <c r="AF161" s="32" t="s">
        <v>81</v>
      </c>
      <c r="AG161" s="32" t="s">
        <v>74</v>
      </c>
      <c r="AH161" s="43">
        <v>51935189</v>
      </c>
      <c r="AI161" s="36" t="s">
        <v>192</v>
      </c>
      <c r="AJ161" s="12">
        <v>222</v>
      </c>
      <c r="AK161" s="32" t="s">
        <v>83</v>
      </c>
      <c r="AL161" s="33">
        <v>43970</v>
      </c>
      <c r="AM161" s="33"/>
      <c r="AN161" s="32" t="s">
        <v>780</v>
      </c>
      <c r="AO161" s="32">
        <v>1</v>
      </c>
      <c r="AP161" s="45">
        <v>760000</v>
      </c>
      <c r="AQ161" s="33">
        <v>43984</v>
      </c>
      <c r="AR161" s="46">
        <v>1</v>
      </c>
      <c r="AS161" s="33"/>
      <c r="AT161" s="47">
        <v>43970</v>
      </c>
      <c r="AU161" s="47">
        <v>44195</v>
      </c>
      <c r="AV161" s="47"/>
      <c r="AW161" s="32" t="s">
        <v>85</v>
      </c>
      <c r="AX161" s="32"/>
      <c r="AY161" s="32"/>
      <c r="AZ161" s="32" t="s">
        <v>85</v>
      </c>
      <c r="BA161" s="32">
        <v>0</v>
      </c>
      <c r="BD161" s="12" t="s">
        <v>1220</v>
      </c>
      <c r="BE161" s="12" t="s">
        <v>1221</v>
      </c>
      <c r="BF161" s="49">
        <f t="shared" si="1"/>
        <v>4760000</v>
      </c>
      <c r="BH161" s="73" t="s">
        <v>1037</v>
      </c>
      <c r="BI161" s="36" t="s">
        <v>88</v>
      </c>
      <c r="BK161" s="73" t="s">
        <v>1037</v>
      </c>
    </row>
    <row r="162" spans="1:63" ht="13.5" customHeight="1">
      <c r="A162" s="29" t="s">
        <v>1222</v>
      </c>
      <c r="B162" s="30" t="s">
        <v>66</v>
      </c>
      <c r="C162" s="31" t="s">
        <v>1223</v>
      </c>
      <c r="D162" s="32">
        <v>14</v>
      </c>
      <c r="E162" s="12" t="s">
        <v>1224</v>
      </c>
      <c r="F162" s="33">
        <v>43962</v>
      </c>
      <c r="G162" s="12" t="s">
        <v>1225</v>
      </c>
      <c r="H162" s="32" t="s">
        <v>899</v>
      </c>
      <c r="I162" s="32" t="s">
        <v>1130</v>
      </c>
      <c r="J162" s="34" t="s">
        <v>1131</v>
      </c>
      <c r="K162" s="12">
        <v>31220</v>
      </c>
      <c r="L162" s="12">
        <v>32120</v>
      </c>
      <c r="N162" s="33">
        <v>43962</v>
      </c>
      <c r="O162" s="36"/>
      <c r="P162" s="37"/>
      <c r="Q162" s="62">
        <v>11000000</v>
      </c>
      <c r="S162" s="32" t="s">
        <v>73</v>
      </c>
      <c r="T162" s="32" t="s">
        <v>74</v>
      </c>
      <c r="U162" s="12">
        <v>7720639</v>
      </c>
      <c r="V162" s="40"/>
      <c r="W162" s="41"/>
      <c r="X162" s="41" t="s">
        <v>72</v>
      </c>
      <c r="Y162" s="32" t="str">
        <f t="shared" si="0"/>
        <v>COQUECO RIVAS DIEGO ARMANDO</v>
      </c>
      <c r="Z162" s="32" t="s">
        <v>76</v>
      </c>
      <c r="AA162" s="32" t="s">
        <v>995</v>
      </c>
      <c r="AB162" s="32" t="s">
        <v>1004</v>
      </c>
      <c r="AC162" s="33">
        <v>43963</v>
      </c>
      <c r="AD162" s="32" t="s">
        <v>1226</v>
      </c>
      <c r="AE162" s="36" t="s">
        <v>269</v>
      </c>
      <c r="AF162" s="32" t="s">
        <v>81</v>
      </c>
      <c r="AG162" s="32" t="s">
        <v>74</v>
      </c>
      <c r="AH162" s="43">
        <v>52423663</v>
      </c>
      <c r="AI162" s="36" t="s">
        <v>108</v>
      </c>
      <c r="AJ162" s="12">
        <v>229</v>
      </c>
      <c r="AK162" s="32" t="s">
        <v>83</v>
      </c>
      <c r="AL162" s="33">
        <v>43963</v>
      </c>
      <c r="AM162" s="33"/>
      <c r="AN162" s="32" t="s">
        <v>84</v>
      </c>
      <c r="AO162" s="32">
        <v>0</v>
      </c>
      <c r="AP162" s="45">
        <v>0</v>
      </c>
      <c r="AQ162" s="33"/>
      <c r="AR162" s="46">
        <v>0</v>
      </c>
      <c r="AS162" s="33"/>
      <c r="AT162" s="47">
        <v>43963</v>
      </c>
      <c r="AU162" s="47">
        <v>44195</v>
      </c>
      <c r="AV162" s="47"/>
      <c r="AW162" s="32" t="s">
        <v>85</v>
      </c>
      <c r="AX162" s="32"/>
      <c r="AY162" s="32"/>
      <c r="AZ162" s="32" t="s">
        <v>85</v>
      </c>
      <c r="BA162" s="32">
        <v>0</v>
      </c>
      <c r="BE162" s="12" t="s">
        <v>1227</v>
      </c>
      <c r="BF162" s="49">
        <f t="shared" si="1"/>
        <v>11000000</v>
      </c>
      <c r="BH162" s="60" t="s">
        <v>1228</v>
      </c>
      <c r="BI162" s="36" t="s">
        <v>88</v>
      </c>
      <c r="BK162" s="60" t="s">
        <v>1228</v>
      </c>
    </row>
    <row r="163" spans="1:63" ht="13.5" customHeight="1">
      <c r="A163" s="29" t="s">
        <v>1229</v>
      </c>
      <c r="B163" s="30" t="s">
        <v>66</v>
      </c>
      <c r="C163" s="31" t="s">
        <v>1230</v>
      </c>
      <c r="D163" s="32">
        <v>15</v>
      </c>
      <c r="E163" s="12" t="s">
        <v>1231</v>
      </c>
      <c r="F163" s="33">
        <v>43964</v>
      </c>
      <c r="G163" s="12" t="s">
        <v>1232</v>
      </c>
      <c r="H163" s="32" t="s">
        <v>899</v>
      </c>
      <c r="I163" s="32" t="s">
        <v>1130</v>
      </c>
      <c r="J163" s="34" t="s">
        <v>1131</v>
      </c>
      <c r="K163" s="12">
        <v>18820</v>
      </c>
      <c r="L163" s="12">
        <v>32220</v>
      </c>
      <c r="N163" s="33">
        <v>43964</v>
      </c>
      <c r="O163" s="36"/>
      <c r="P163" s="37"/>
      <c r="Q163" s="62">
        <v>8808000</v>
      </c>
      <c r="S163" s="32" t="s">
        <v>73</v>
      </c>
      <c r="T163" s="32" t="s">
        <v>74</v>
      </c>
      <c r="U163" s="12">
        <v>1123862978</v>
      </c>
      <c r="V163" s="40"/>
      <c r="W163" s="41"/>
      <c r="X163" s="41" t="s">
        <v>72</v>
      </c>
      <c r="Y163" s="32" t="str">
        <f t="shared" si="0"/>
        <v>VARGAS SAENZ WILDER</v>
      </c>
      <c r="Z163" s="32" t="s">
        <v>76</v>
      </c>
      <c r="AA163" s="32" t="s">
        <v>995</v>
      </c>
      <c r="AB163" s="32" t="s">
        <v>1004</v>
      </c>
      <c r="AC163" s="33">
        <v>43969</v>
      </c>
      <c r="AD163" s="32" t="s">
        <v>1233</v>
      </c>
      <c r="AE163" s="36" t="s">
        <v>160</v>
      </c>
      <c r="AF163" s="32" t="s">
        <v>81</v>
      </c>
      <c r="AG163" s="32" t="s">
        <v>74</v>
      </c>
      <c r="AH163" s="43">
        <v>93291822</v>
      </c>
      <c r="AI163" s="36" t="s">
        <v>161</v>
      </c>
      <c r="AJ163" s="12">
        <v>223</v>
      </c>
      <c r="AK163" s="32" t="s">
        <v>83</v>
      </c>
      <c r="AL163" s="33">
        <v>43969</v>
      </c>
      <c r="AM163" s="33"/>
      <c r="AN163" s="32" t="s">
        <v>84</v>
      </c>
      <c r="AO163" s="32">
        <v>0</v>
      </c>
      <c r="AP163" s="45">
        <v>0</v>
      </c>
      <c r="AQ163" s="33"/>
      <c r="AR163" s="46">
        <v>0</v>
      </c>
      <c r="AS163" s="33"/>
      <c r="AT163" s="47">
        <v>43969</v>
      </c>
      <c r="AU163" s="47">
        <v>44195</v>
      </c>
      <c r="AV163" s="47"/>
      <c r="AW163" s="32" t="s">
        <v>85</v>
      </c>
      <c r="AX163" s="32"/>
      <c r="AY163" s="32"/>
      <c r="AZ163" s="32" t="s">
        <v>85</v>
      </c>
      <c r="BA163" s="32">
        <v>0</v>
      </c>
      <c r="BE163" s="12" t="s">
        <v>1234</v>
      </c>
      <c r="BF163" s="49">
        <f t="shared" si="1"/>
        <v>8808000</v>
      </c>
      <c r="BH163" s="54" t="s">
        <v>1235</v>
      </c>
      <c r="BI163" s="36" t="s">
        <v>88</v>
      </c>
      <c r="BK163" s="54" t="s">
        <v>1235</v>
      </c>
    </row>
    <row r="164" spans="1:63" ht="13.5" customHeight="1">
      <c r="A164" s="29" t="s">
        <v>1236</v>
      </c>
      <c r="B164" s="30" t="s">
        <v>66</v>
      </c>
      <c r="C164" s="31" t="s">
        <v>1237</v>
      </c>
      <c r="D164" s="32">
        <v>16</v>
      </c>
      <c r="E164" s="12" t="s">
        <v>1087</v>
      </c>
      <c r="F164" s="33">
        <v>43965</v>
      </c>
      <c r="G164" s="12" t="s">
        <v>1238</v>
      </c>
      <c r="H164" s="32" t="s">
        <v>899</v>
      </c>
      <c r="I164" s="32" t="s">
        <v>1130</v>
      </c>
      <c r="J164" s="34" t="s">
        <v>1131</v>
      </c>
      <c r="K164" s="12">
        <v>27120</v>
      </c>
      <c r="L164" s="12">
        <v>32320</v>
      </c>
      <c r="N164" s="33">
        <v>43965</v>
      </c>
      <c r="O164" s="36"/>
      <c r="P164" s="37"/>
      <c r="Q164" s="62">
        <v>30000000</v>
      </c>
      <c r="S164" s="32" t="s">
        <v>73</v>
      </c>
      <c r="T164" s="32" t="s">
        <v>74</v>
      </c>
      <c r="U164" s="12">
        <v>53160522</v>
      </c>
      <c r="V164" s="40"/>
      <c r="W164" s="41"/>
      <c r="X164" s="41" t="s">
        <v>72</v>
      </c>
      <c r="Y164" s="32" t="str">
        <f t="shared" si="0"/>
        <v>PALOMINO DAZA ENLLY LORENA</v>
      </c>
      <c r="Z164" s="32" t="s">
        <v>76</v>
      </c>
      <c r="AA164" s="32" t="s">
        <v>960</v>
      </c>
      <c r="AB164" s="32" t="s">
        <v>902</v>
      </c>
      <c r="AC164" s="33">
        <v>43966</v>
      </c>
      <c r="AD164" s="32" t="s">
        <v>1239</v>
      </c>
      <c r="AE164" s="36" t="s">
        <v>80</v>
      </c>
      <c r="AF164" s="32" t="s">
        <v>81</v>
      </c>
      <c r="AG164" s="32" t="s">
        <v>74</v>
      </c>
      <c r="AH164" s="43">
        <v>11387082</v>
      </c>
      <c r="AI164" s="36" t="s">
        <v>82</v>
      </c>
      <c r="AJ164" s="12">
        <v>226</v>
      </c>
      <c r="AK164" s="32" t="s">
        <v>83</v>
      </c>
      <c r="AL164" s="33">
        <v>43966</v>
      </c>
      <c r="AM164" s="33"/>
      <c r="AN164" s="32" t="s">
        <v>84</v>
      </c>
      <c r="AO164" s="32">
        <v>0</v>
      </c>
      <c r="AP164" s="45">
        <v>0</v>
      </c>
      <c r="AQ164" s="33"/>
      <c r="AR164" s="46">
        <v>0</v>
      </c>
      <c r="AS164" s="33"/>
      <c r="AT164" s="47">
        <v>43966</v>
      </c>
      <c r="AU164" s="47">
        <v>44195</v>
      </c>
      <c r="AV164" s="47"/>
      <c r="AW164" s="32" t="s">
        <v>85</v>
      </c>
      <c r="AX164" s="32"/>
      <c r="AY164" s="32"/>
      <c r="AZ164" s="32" t="s">
        <v>85</v>
      </c>
      <c r="BA164" s="32">
        <v>0</v>
      </c>
      <c r="BE164" s="12" t="s">
        <v>1240</v>
      </c>
      <c r="BF164" s="49">
        <f t="shared" si="1"/>
        <v>30000000</v>
      </c>
      <c r="BH164" s="73" t="s">
        <v>1241</v>
      </c>
      <c r="BI164" s="36" t="s">
        <v>88</v>
      </c>
      <c r="BK164" s="73" t="s">
        <v>1241</v>
      </c>
    </row>
    <row r="165" spans="1:63" ht="13.5" customHeight="1">
      <c r="A165" s="29" t="s">
        <v>1242</v>
      </c>
      <c r="B165" s="30" t="s">
        <v>66</v>
      </c>
      <c r="C165" s="31" t="s">
        <v>1243</v>
      </c>
      <c r="D165" s="32">
        <v>17</v>
      </c>
      <c r="E165" s="12" t="s">
        <v>1144</v>
      </c>
      <c r="F165" s="33">
        <v>43971</v>
      </c>
      <c r="G165" s="12" t="s">
        <v>1244</v>
      </c>
      <c r="H165" s="32" t="s">
        <v>899</v>
      </c>
      <c r="I165" s="32" t="s">
        <v>1130</v>
      </c>
      <c r="J165" s="34" t="s">
        <v>1131</v>
      </c>
      <c r="K165" s="12">
        <v>31120</v>
      </c>
      <c r="L165" s="12">
        <v>32920</v>
      </c>
      <c r="N165" s="33">
        <v>43971</v>
      </c>
      <c r="O165" s="36"/>
      <c r="P165" s="37"/>
      <c r="Q165" s="62">
        <v>3000000</v>
      </c>
      <c r="S165" s="32" t="s">
        <v>73</v>
      </c>
      <c r="T165" s="32" t="s">
        <v>74</v>
      </c>
      <c r="U165" s="12">
        <v>40373918</v>
      </c>
      <c r="V165" s="40"/>
      <c r="W165" s="41"/>
      <c r="X165" s="41" t="s">
        <v>72</v>
      </c>
      <c r="Y165" s="32" t="str">
        <f t="shared" si="0"/>
        <v>LIZARAZO BENAVIDES MONICA</v>
      </c>
      <c r="Z165" s="32" t="s">
        <v>76</v>
      </c>
      <c r="AA165" s="32" t="s">
        <v>976</v>
      </c>
      <c r="AB165" s="32" t="s">
        <v>902</v>
      </c>
      <c r="AC165" s="33">
        <v>43972</v>
      </c>
      <c r="AD165" s="32" t="s">
        <v>1245</v>
      </c>
      <c r="AE165" s="36" t="s">
        <v>191</v>
      </c>
      <c r="AF165" s="32" t="s">
        <v>81</v>
      </c>
      <c r="AG165" s="32" t="s">
        <v>74</v>
      </c>
      <c r="AH165" s="43">
        <v>51935189</v>
      </c>
      <c r="AI165" s="36" t="s">
        <v>192</v>
      </c>
      <c r="AJ165" s="12">
        <v>220</v>
      </c>
      <c r="AK165" s="32" t="s">
        <v>83</v>
      </c>
      <c r="AL165" s="33">
        <v>43972</v>
      </c>
      <c r="AM165" s="33"/>
      <c r="AN165" s="32" t="s">
        <v>84</v>
      </c>
      <c r="AO165" s="32">
        <v>0</v>
      </c>
      <c r="AP165" s="45">
        <v>0</v>
      </c>
      <c r="AQ165" s="33"/>
      <c r="AR165" s="46">
        <v>0</v>
      </c>
      <c r="AS165" s="33"/>
      <c r="AT165" s="47">
        <v>43972</v>
      </c>
      <c r="AU165" s="47">
        <v>44195</v>
      </c>
      <c r="AV165" s="47"/>
      <c r="AW165" s="32" t="s">
        <v>85</v>
      </c>
      <c r="AX165" s="32"/>
      <c r="AY165" s="32"/>
      <c r="AZ165" s="32" t="s">
        <v>85</v>
      </c>
      <c r="BA165" s="32">
        <v>0</v>
      </c>
      <c r="BE165" s="12" t="s">
        <v>1246</v>
      </c>
      <c r="BF165" s="49">
        <f t="shared" si="1"/>
        <v>3000000</v>
      </c>
      <c r="BH165" s="60" t="s">
        <v>1247</v>
      </c>
      <c r="BI165" s="36" t="s">
        <v>88</v>
      </c>
      <c r="BK165" s="60" t="s">
        <v>1247</v>
      </c>
    </row>
    <row r="166" spans="1:63" ht="13.5" customHeight="1">
      <c r="A166" s="29" t="s">
        <v>1248</v>
      </c>
      <c r="B166" s="30" t="s">
        <v>66</v>
      </c>
      <c r="C166" s="31" t="s">
        <v>1249</v>
      </c>
      <c r="D166" s="32">
        <v>18</v>
      </c>
      <c r="E166" s="12" t="s">
        <v>1182</v>
      </c>
      <c r="F166" s="33">
        <v>43966</v>
      </c>
      <c r="G166" s="12" t="s">
        <v>1250</v>
      </c>
      <c r="H166" s="32" t="s">
        <v>899</v>
      </c>
      <c r="I166" s="32" t="s">
        <v>1130</v>
      </c>
      <c r="J166" s="34" t="s">
        <v>1131</v>
      </c>
      <c r="K166" s="12">
        <v>30820</v>
      </c>
      <c r="L166" s="12">
        <v>32420</v>
      </c>
      <c r="N166" s="33">
        <v>43969</v>
      </c>
      <c r="O166" s="36"/>
      <c r="P166" s="37"/>
      <c r="Q166" s="62">
        <v>10700000</v>
      </c>
      <c r="S166" s="32" t="s">
        <v>73</v>
      </c>
      <c r="T166" s="32" t="s">
        <v>74</v>
      </c>
      <c r="U166" s="12">
        <v>86066748</v>
      </c>
      <c r="V166" s="40"/>
      <c r="W166" s="41"/>
      <c r="X166" s="41" t="s">
        <v>72</v>
      </c>
      <c r="Y166" s="32" t="str">
        <f t="shared" si="0"/>
        <v>HENAO NOREÑA ELKIN ALONSO</v>
      </c>
      <c r="Z166" s="32" t="s">
        <v>76</v>
      </c>
      <c r="AA166" s="32" t="s">
        <v>77</v>
      </c>
      <c r="AB166" s="32" t="s">
        <v>1004</v>
      </c>
      <c r="AC166" s="33">
        <v>43970</v>
      </c>
      <c r="AD166" s="32" t="s">
        <v>1251</v>
      </c>
      <c r="AE166" s="36" t="s">
        <v>1252</v>
      </c>
      <c r="AF166" s="32" t="s">
        <v>81</v>
      </c>
      <c r="AG166" s="32" t="s">
        <v>74</v>
      </c>
      <c r="AH166" s="43">
        <v>14237801</v>
      </c>
      <c r="AI166" s="36" t="s">
        <v>809</v>
      </c>
      <c r="AJ166" s="12">
        <v>222</v>
      </c>
      <c r="AK166" s="32" t="s">
        <v>83</v>
      </c>
      <c r="AL166" s="33">
        <v>43970</v>
      </c>
      <c r="AM166" s="33"/>
      <c r="AN166" s="32" t="s">
        <v>780</v>
      </c>
      <c r="AO166" s="32">
        <v>1</v>
      </c>
      <c r="AP166" s="45">
        <v>3259686</v>
      </c>
      <c r="AQ166" s="33">
        <v>44013</v>
      </c>
      <c r="AR166" s="46">
        <v>0</v>
      </c>
      <c r="AS166" s="33"/>
      <c r="AT166" s="47">
        <v>43970</v>
      </c>
      <c r="AU166" s="47">
        <v>44195</v>
      </c>
      <c r="AV166" s="47"/>
      <c r="AW166" s="32" t="s">
        <v>85</v>
      </c>
      <c r="AX166" s="32"/>
      <c r="AY166" s="32"/>
      <c r="AZ166" s="32" t="s">
        <v>85</v>
      </c>
      <c r="BA166" s="32">
        <v>0</v>
      </c>
      <c r="BD166" s="12" t="s">
        <v>1253</v>
      </c>
      <c r="BE166" s="12" t="s">
        <v>1254</v>
      </c>
      <c r="BF166" s="49">
        <f t="shared" si="1"/>
        <v>13959686</v>
      </c>
      <c r="BH166" s="54" t="s">
        <v>1037</v>
      </c>
      <c r="BI166" s="36" t="s">
        <v>88</v>
      </c>
      <c r="BK166" s="54" t="s">
        <v>1037</v>
      </c>
    </row>
    <row r="167" spans="1:63" ht="13.5" customHeight="1">
      <c r="A167" s="29" t="s">
        <v>1255</v>
      </c>
      <c r="B167" s="30" t="s">
        <v>66</v>
      </c>
      <c r="C167" s="31" t="s">
        <v>1256</v>
      </c>
      <c r="D167" s="32">
        <v>19</v>
      </c>
      <c r="E167" s="12" t="s">
        <v>1087</v>
      </c>
      <c r="F167" s="33">
        <v>43991</v>
      </c>
      <c r="G167" s="12" t="s">
        <v>1257</v>
      </c>
      <c r="H167" s="32" t="s">
        <v>899</v>
      </c>
      <c r="I167" s="32" t="s">
        <v>1130</v>
      </c>
      <c r="J167" s="34" t="s">
        <v>1131</v>
      </c>
      <c r="K167" s="12">
        <v>33320</v>
      </c>
      <c r="L167" s="12">
        <v>34320</v>
      </c>
      <c r="N167" s="33">
        <v>43992</v>
      </c>
      <c r="O167" s="36"/>
      <c r="P167" s="37"/>
      <c r="Q167" s="62">
        <v>3000000</v>
      </c>
      <c r="S167" s="32" t="s">
        <v>73</v>
      </c>
      <c r="T167" s="32" t="s">
        <v>74</v>
      </c>
      <c r="U167" s="12">
        <v>53160522</v>
      </c>
      <c r="V167" s="40"/>
      <c r="W167" s="41"/>
      <c r="X167" s="41" t="s">
        <v>72</v>
      </c>
      <c r="Y167" s="32" t="str">
        <f t="shared" si="0"/>
        <v>PALOMINO DAZA ENLLY LORENA</v>
      </c>
      <c r="Z167" s="32" t="s">
        <v>76</v>
      </c>
      <c r="AA167" s="32" t="s">
        <v>960</v>
      </c>
      <c r="AB167" s="32" t="s">
        <v>1004</v>
      </c>
      <c r="AC167" s="33">
        <v>43993</v>
      </c>
      <c r="AD167" s="32" t="s">
        <v>1258</v>
      </c>
      <c r="AE167" s="36" t="s">
        <v>160</v>
      </c>
      <c r="AF167" s="32" t="s">
        <v>81</v>
      </c>
      <c r="AG167" s="32" t="s">
        <v>74</v>
      </c>
      <c r="AH167" s="43">
        <v>93291822</v>
      </c>
      <c r="AI167" s="36" t="s">
        <v>161</v>
      </c>
      <c r="AJ167" s="12">
        <v>110</v>
      </c>
      <c r="AK167" s="32" t="s">
        <v>83</v>
      </c>
      <c r="AL167" s="33">
        <v>43993</v>
      </c>
      <c r="AM167" s="33"/>
      <c r="AN167" s="32" t="s">
        <v>84</v>
      </c>
      <c r="AO167" s="32">
        <v>0</v>
      </c>
      <c r="AP167" s="45">
        <v>0</v>
      </c>
      <c r="AQ167" s="33"/>
      <c r="AR167" s="46">
        <v>0</v>
      </c>
      <c r="AS167" s="33"/>
      <c r="AT167" s="47">
        <v>43993</v>
      </c>
      <c r="AU167" s="47">
        <v>44104</v>
      </c>
      <c r="AV167" s="47"/>
      <c r="AW167" s="32" t="s">
        <v>85</v>
      </c>
      <c r="AX167" s="32"/>
      <c r="AY167" s="32"/>
      <c r="AZ167" s="32" t="s">
        <v>85</v>
      </c>
      <c r="BA167" s="32">
        <v>0</v>
      </c>
      <c r="BE167" s="12" t="s">
        <v>1259</v>
      </c>
      <c r="BF167" s="49">
        <f t="shared" si="1"/>
        <v>3000000</v>
      </c>
      <c r="BH167" s="60" t="s">
        <v>1260</v>
      </c>
      <c r="BI167" s="36"/>
      <c r="BK167" s="60" t="s">
        <v>1260</v>
      </c>
    </row>
    <row r="168" spans="1:63" ht="13.5" customHeight="1">
      <c r="A168" s="29" t="s">
        <v>1261</v>
      </c>
      <c r="B168" s="30" t="s">
        <v>66</v>
      </c>
      <c r="C168" s="31" t="s">
        <v>1262</v>
      </c>
      <c r="D168" s="32">
        <v>20</v>
      </c>
      <c r="E168" s="12" t="s">
        <v>1182</v>
      </c>
      <c r="F168" s="33">
        <v>43998</v>
      </c>
      <c r="G168" s="12" t="s">
        <v>1263</v>
      </c>
      <c r="H168" s="32" t="s">
        <v>899</v>
      </c>
      <c r="I168" s="32" t="s">
        <v>1130</v>
      </c>
      <c r="J168" s="34" t="s">
        <v>1131</v>
      </c>
      <c r="K168" s="12" t="s">
        <v>1264</v>
      </c>
      <c r="L168" s="12" t="s">
        <v>1265</v>
      </c>
      <c r="N168" s="33">
        <v>43998</v>
      </c>
      <c r="O168" s="36"/>
      <c r="P168" s="37"/>
      <c r="Q168" s="62">
        <v>11352658</v>
      </c>
      <c r="S168" s="32" t="s">
        <v>73</v>
      </c>
      <c r="T168" s="32" t="s">
        <v>74</v>
      </c>
      <c r="U168" s="12">
        <v>86066748</v>
      </c>
      <c r="V168" s="40"/>
      <c r="W168" s="41"/>
      <c r="X168" s="41" t="s">
        <v>72</v>
      </c>
      <c r="Y168" s="32" t="str">
        <f t="shared" si="0"/>
        <v>HENAO NOREÑA ELKIN ALONSO</v>
      </c>
      <c r="Z168" s="32" t="s">
        <v>76</v>
      </c>
      <c r="AA168" s="32" t="s">
        <v>77</v>
      </c>
      <c r="AB168" s="32" t="s">
        <v>902</v>
      </c>
      <c r="AC168" s="33">
        <v>43999</v>
      </c>
      <c r="AD168" s="32" t="s">
        <v>1266</v>
      </c>
      <c r="AE168" s="36" t="s">
        <v>369</v>
      </c>
      <c r="AF168" s="32" t="s">
        <v>81</v>
      </c>
      <c r="AG168" s="32" t="s">
        <v>74</v>
      </c>
      <c r="AH168" s="43">
        <v>80435324</v>
      </c>
      <c r="AI168" s="36" t="s">
        <v>370</v>
      </c>
      <c r="AJ168" s="12">
        <v>194</v>
      </c>
      <c r="AK168" s="32" t="s">
        <v>83</v>
      </c>
      <c r="AL168" s="33">
        <v>43999</v>
      </c>
      <c r="AM168" s="33"/>
      <c r="AN168" s="32" t="s">
        <v>84</v>
      </c>
      <c r="AO168" s="32">
        <v>0</v>
      </c>
      <c r="AP168" s="45">
        <v>0</v>
      </c>
      <c r="AQ168" s="33"/>
      <c r="AR168" s="46">
        <v>0</v>
      </c>
      <c r="AS168" s="33"/>
      <c r="AT168" s="47">
        <v>43999</v>
      </c>
      <c r="AU168" s="47">
        <v>44195</v>
      </c>
      <c r="AV168" s="47"/>
      <c r="AW168" s="32" t="s">
        <v>85</v>
      </c>
      <c r="AX168" s="32"/>
      <c r="AY168" s="32"/>
      <c r="AZ168" s="32" t="s">
        <v>85</v>
      </c>
      <c r="BA168" s="32">
        <v>0</v>
      </c>
      <c r="BE168" s="12" t="s">
        <v>1267</v>
      </c>
      <c r="BF168" s="49">
        <f t="shared" si="1"/>
        <v>11352658</v>
      </c>
      <c r="BH168" s="50" t="s">
        <v>1268</v>
      </c>
      <c r="BI168" s="36"/>
      <c r="BK168" s="50" t="s">
        <v>1268</v>
      </c>
    </row>
    <row r="169" spans="1:63" ht="13.5" customHeight="1">
      <c r="A169" s="29" t="s">
        <v>1269</v>
      </c>
      <c r="B169" s="30" t="s">
        <v>66</v>
      </c>
      <c r="C169" s="31" t="s">
        <v>1270</v>
      </c>
      <c r="D169" s="32">
        <v>21</v>
      </c>
      <c r="E169" s="12" t="s">
        <v>1271</v>
      </c>
      <c r="F169" s="33">
        <v>44000</v>
      </c>
      <c r="G169" s="12" t="s">
        <v>1272</v>
      </c>
      <c r="H169" s="32" t="s">
        <v>899</v>
      </c>
      <c r="I169" s="32" t="s">
        <v>1130</v>
      </c>
      <c r="J169" s="34" t="s">
        <v>1131</v>
      </c>
      <c r="K169" s="12">
        <v>32020</v>
      </c>
      <c r="L169" s="12">
        <v>34620</v>
      </c>
      <c r="N169" s="33">
        <v>44000</v>
      </c>
      <c r="O169" s="36"/>
      <c r="P169" s="37"/>
      <c r="Q169" s="62">
        <v>3000000</v>
      </c>
      <c r="S169" s="32" t="s">
        <v>770</v>
      </c>
      <c r="T169" s="32" t="s">
        <v>771</v>
      </c>
      <c r="V169" s="40">
        <v>900707916</v>
      </c>
      <c r="W169" s="41"/>
      <c r="X169" s="41" t="s">
        <v>72</v>
      </c>
      <c r="Y169" s="32" t="str">
        <f t="shared" si="0"/>
        <v>PC ON LINE ALTA TECNOLOGIA S.A.S</v>
      </c>
      <c r="Z169" s="32" t="s">
        <v>76</v>
      </c>
      <c r="AA169" s="32" t="s">
        <v>995</v>
      </c>
      <c r="AB169" s="32" t="s">
        <v>919</v>
      </c>
      <c r="AC169" s="33">
        <v>44000</v>
      </c>
      <c r="AD169" s="32" t="s">
        <v>1273</v>
      </c>
      <c r="AE169" s="36" t="s">
        <v>160</v>
      </c>
      <c r="AF169" s="32" t="s">
        <v>81</v>
      </c>
      <c r="AG169" s="32" t="s">
        <v>74</v>
      </c>
      <c r="AH169" s="43">
        <v>93291822</v>
      </c>
      <c r="AI169" s="36" t="s">
        <v>161</v>
      </c>
      <c r="AJ169" s="12">
        <v>163</v>
      </c>
      <c r="AK169" s="32" t="s">
        <v>83</v>
      </c>
      <c r="AL169" s="33">
        <v>44000</v>
      </c>
      <c r="AM169" s="33"/>
      <c r="AN169" s="32" t="s">
        <v>84</v>
      </c>
      <c r="AO169" s="32">
        <v>0</v>
      </c>
      <c r="AP169" s="45">
        <v>0</v>
      </c>
      <c r="AQ169" s="33"/>
      <c r="AR169" s="46">
        <v>0</v>
      </c>
      <c r="AS169" s="33"/>
      <c r="AT169" s="47">
        <v>44000</v>
      </c>
      <c r="AU169" s="47">
        <v>44165</v>
      </c>
      <c r="AV169" s="47"/>
      <c r="AW169" s="32" t="s">
        <v>85</v>
      </c>
      <c r="AX169" s="32"/>
      <c r="AY169" s="32"/>
      <c r="AZ169" s="32" t="s">
        <v>85</v>
      </c>
      <c r="BA169" s="32">
        <v>0</v>
      </c>
      <c r="BE169" s="12" t="s">
        <v>1274</v>
      </c>
      <c r="BF169" s="49">
        <f t="shared" si="1"/>
        <v>3000000</v>
      </c>
      <c r="BH169" s="73" t="s">
        <v>1275</v>
      </c>
      <c r="BI169" s="36"/>
      <c r="BK169" s="73" t="s">
        <v>1275</v>
      </c>
    </row>
    <row r="170" spans="1:63" ht="13.5" customHeight="1">
      <c r="A170" s="29" t="s">
        <v>1276</v>
      </c>
      <c r="B170" s="30" t="s">
        <v>66</v>
      </c>
      <c r="C170" s="31" t="s">
        <v>1277</v>
      </c>
      <c r="D170" s="32">
        <v>22</v>
      </c>
      <c r="E170" s="12" t="s">
        <v>1087</v>
      </c>
      <c r="F170" s="33">
        <v>44000</v>
      </c>
      <c r="G170" s="12" t="s">
        <v>1278</v>
      </c>
      <c r="H170" s="32" t="s">
        <v>899</v>
      </c>
      <c r="I170" s="32" t="s">
        <v>1130</v>
      </c>
      <c r="J170" s="34" t="s">
        <v>1131</v>
      </c>
      <c r="K170" s="12">
        <v>35020</v>
      </c>
      <c r="L170" s="12">
        <v>34720</v>
      </c>
      <c r="N170" s="33">
        <v>44000</v>
      </c>
      <c r="O170" s="36"/>
      <c r="P170" s="37"/>
      <c r="Q170" s="62">
        <v>4000000</v>
      </c>
      <c r="S170" s="32" t="s">
        <v>73</v>
      </c>
      <c r="T170" s="32" t="s">
        <v>74</v>
      </c>
      <c r="U170" s="12">
        <v>53160522</v>
      </c>
      <c r="V170" s="40"/>
      <c r="W170" s="41"/>
      <c r="X170" s="41" t="s">
        <v>72</v>
      </c>
      <c r="Y170" s="32" t="str">
        <f t="shared" si="0"/>
        <v>PALOMINO DAZA ENLLY LORENA</v>
      </c>
      <c r="Z170" s="32" t="s">
        <v>76</v>
      </c>
      <c r="AA170" s="32" t="s">
        <v>960</v>
      </c>
      <c r="AB170" s="32" t="s">
        <v>1004</v>
      </c>
      <c r="AC170" s="33">
        <v>44005</v>
      </c>
      <c r="AD170" s="32" t="s">
        <v>1279</v>
      </c>
      <c r="AE170" s="36" t="s">
        <v>80</v>
      </c>
      <c r="AF170" s="32" t="s">
        <v>81</v>
      </c>
      <c r="AG170" s="32" t="s">
        <v>74</v>
      </c>
      <c r="AH170" s="43">
        <v>11387082</v>
      </c>
      <c r="AI170" s="36" t="s">
        <v>82</v>
      </c>
      <c r="AJ170" s="12">
        <v>185</v>
      </c>
      <c r="AK170" s="32" t="s">
        <v>83</v>
      </c>
      <c r="AL170" s="33">
        <v>44005</v>
      </c>
      <c r="AM170" s="33"/>
      <c r="AN170" s="32" t="s">
        <v>84</v>
      </c>
      <c r="AO170" s="32">
        <v>0</v>
      </c>
      <c r="AP170" s="45">
        <v>0</v>
      </c>
      <c r="AQ170" s="33"/>
      <c r="AR170" s="46">
        <v>0</v>
      </c>
      <c r="AS170" s="33"/>
      <c r="AT170" s="47">
        <v>44005</v>
      </c>
      <c r="AU170" s="47">
        <v>44192</v>
      </c>
      <c r="AV170" s="47"/>
      <c r="AW170" s="32" t="s">
        <v>85</v>
      </c>
      <c r="AX170" s="32"/>
      <c r="AY170" s="32"/>
      <c r="AZ170" s="32" t="s">
        <v>85</v>
      </c>
      <c r="BA170" s="32">
        <v>0</v>
      </c>
      <c r="BE170" s="12" t="s">
        <v>1280</v>
      </c>
      <c r="BF170" s="49">
        <f t="shared" si="1"/>
        <v>4000000</v>
      </c>
      <c r="BH170" s="75" t="s">
        <v>1281</v>
      </c>
      <c r="BI170" s="36"/>
      <c r="BK170" s="75" t="s">
        <v>1281</v>
      </c>
    </row>
    <row r="171" spans="1:63" ht="13.5" customHeight="1">
      <c r="A171" s="29" t="s">
        <v>1282</v>
      </c>
      <c r="B171" s="30" t="s">
        <v>66</v>
      </c>
      <c r="C171" s="31" t="s">
        <v>1270</v>
      </c>
      <c r="D171" s="32">
        <v>23</v>
      </c>
      <c r="E171" s="12" t="s">
        <v>1283</v>
      </c>
      <c r="F171" s="33">
        <v>44001</v>
      </c>
      <c r="G171" s="12" t="s">
        <v>1284</v>
      </c>
      <c r="H171" s="32" t="s">
        <v>899</v>
      </c>
      <c r="I171" s="32" t="s">
        <v>1130</v>
      </c>
      <c r="J171" s="34" t="s">
        <v>1131</v>
      </c>
      <c r="K171" s="12">
        <v>32820</v>
      </c>
      <c r="L171" s="12">
        <v>34820</v>
      </c>
      <c r="N171" s="33">
        <v>44001</v>
      </c>
      <c r="O171" s="36"/>
      <c r="P171" s="37"/>
      <c r="Q171" s="62">
        <v>12449304</v>
      </c>
      <c r="S171" s="32" t="s">
        <v>770</v>
      </c>
      <c r="T171" s="32" t="s">
        <v>771</v>
      </c>
      <c r="V171" s="12">
        <v>900353659</v>
      </c>
      <c r="W171" s="41"/>
      <c r="X171" s="41" t="s">
        <v>72</v>
      </c>
      <c r="Y171" s="32" t="str">
        <f t="shared" si="0"/>
        <v>JM GRUPO EMPRESARIAL S.A.S</v>
      </c>
      <c r="Z171" s="32" t="s">
        <v>76</v>
      </c>
      <c r="AA171" s="32" t="s">
        <v>77</v>
      </c>
      <c r="AB171" s="32" t="s">
        <v>902</v>
      </c>
      <c r="AC171" s="33">
        <v>44005</v>
      </c>
      <c r="AD171" s="32" t="s">
        <v>1285</v>
      </c>
      <c r="AE171" s="36" t="s">
        <v>385</v>
      </c>
      <c r="AF171" s="32" t="s">
        <v>81</v>
      </c>
      <c r="AG171" s="32" t="s">
        <v>74</v>
      </c>
      <c r="AH171" s="43">
        <v>14237801</v>
      </c>
      <c r="AI171" s="36" t="s">
        <v>809</v>
      </c>
      <c r="AJ171" s="12">
        <v>158</v>
      </c>
      <c r="AK171" s="32" t="s">
        <v>83</v>
      </c>
      <c r="AL171" s="33">
        <v>44005</v>
      </c>
      <c r="AM171" s="33"/>
      <c r="AN171" s="32" t="s">
        <v>822</v>
      </c>
      <c r="AO171" s="32">
        <v>0</v>
      </c>
      <c r="AP171" s="45">
        <v>0</v>
      </c>
      <c r="AQ171" s="33"/>
      <c r="AR171" s="46">
        <v>20</v>
      </c>
      <c r="AS171" s="33">
        <v>44165</v>
      </c>
      <c r="AT171" s="47">
        <v>44005</v>
      </c>
      <c r="AU171" s="47">
        <v>44165</v>
      </c>
      <c r="AV171" s="47"/>
      <c r="AW171" s="32" t="s">
        <v>85</v>
      </c>
      <c r="AX171" s="32"/>
      <c r="AY171" s="32"/>
      <c r="AZ171" s="32" t="s">
        <v>85</v>
      </c>
      <c r="BA171" s="32">
        <v>0</v>
      </c>
      <c r="BE171" s="12" t="s">
        <v>1286</v>
      </c>
      <c r="BF171" s="49">
        <f t="shared" si="1"/>
        <v>12449304</v>
      </c>
      <c r="BH171" s="80" t="s">
        <v>1287</v>
      </c>
      <c r="BI171" s="36"/>
      <c r="BK171" s="80" t="s">
        <v>1287</v>
      </c>
    </row>
    <row r="172" spans="1:63" ht="13.5" customHeight="1">
      <c r="A172" s="29" t="s">
        <v>1288</v>
      </c>
      <c r="B172" s="30" t="s">
        <v>66</v>
      </c>
      <c r="C172" s="31" t="s">
        <v>1289</v>
      </c>
      <c r="D172" s="32">
        <v>24</v>
      </c>
      <c r="E172" s="12" t="s">
        <v>1290</v>
      </c>
      <c r="F172" s="33">
        <v>44008</v>
      </c>
      <c r="G172" s="12" t="s">
        <v>1291</v>
      </c>
      <c r="H172" s="32" t="s">
        <v>899</v>
      </c>
      <c r="I172" s="32" t="s">
        <v>1130</v>
      </c>
      <c r="J172" s="34" t="s">
        <v>1131</v>
      </c>
      <c r="K172" s="12">
        <v>36720</v>
      </c>
      <c r="L172" s="12">
        <v>35020</v>
      </c>
      <c r="N172" s="33">
        <v>44008</v>
      </c>
      <c r="O172" s="36"/>
      <c r="P172" s="37"/>
      <c r="Q172" s="62">
        <v>2325503</v>
      </c>
      <c r="S172" s="32" t="s">
        <v>73</v>
      </c>
      <c r="T172" s="32" t="s">
        <v>74</v>
      </c>
      <c r="U172" s="12">
        <v>1120364097</v>
      </c>
      <c r="V172" s="40"/>
      <c r="W172" s="41"/>
      <c r="X172" s="41" t="s">
        <v>72</v>
      </c>
      <c r="Y172" s="32" t="str">
        <f t="shared" si="0"/>
        <v>SANCHEZ SALGADO ANA SILVIA</v>
      </c>
      <c r="Z172" s="32" t="s">
        <v>76</v>
      </c>
      <c r="AA172" s="32" t="s">
        <v>77</v>
      </c>
      <c r="AB172" s="32" t="s">
        <v>919</v>
      </c>
      <c r="AC172" s="33">
        <v>44012</v>
      </c>
      <c r="AD172" s="32" t="s">
        <v>1292</v>
      </c>
      <c r="AE172" s="36" t="s">
        <v>369</v>
      </c>
      <c r="AF172" s="32" t="s">
        <v>81</v>
      </c>
      <c r="AG172" s="32" t="s">
        <v>74</v>
      </c>
      <c r="AH172" s="43">
        <v>80435324</v>
      </c>
      <c r="AI172" s="36" t="s">
        <v>370</v>
      </c>
      <c r="AJ172" s="12">
        <v>60</v>
      </c>
      <c r="AK172" s="32" t="s">
        <v>83</v>
      </c>
      <c r="AL172" s="33">
        <v>44012</v>
      </c>
      <c r="AM172" s="33"/>
      <c r="AN172" s="32" t="s">
        <v>84</v>
      </c>
      <c r="AO172" s="32">
        <v>0</v>
      </c>
      <c r="AP172" s="45">
        <v>0</v>
      </c>
      <c r="AQ172" s="33"/>
      <c r="AR172" s="46">
        <v>0</v>
      </c>
      <c r="AS172" s="33"/>
      <c r="AT172" s="47">
        <v>44012</v>
      </c>
      <c r="AU172" s="47">
        <v>44072</v>
      </c>
      <c r="AV172" s="47"/>
      <c r="AW172" s="32" t="s">
        <v>85</v>
      </c>
      <c r="AX172" s="32"/>
      <c r="AY172" s="32"/>
      <c r="AZ172" s="32" t="s">
        <v>85</v>
      </c>
      <c r="BA172" s="32">
        <v>0</v>
      </c>
      <c r="BE172" s="12" t="s">
        <v>1293</v>
      </c>
      <c r="BF172" s="49">
        <f t="shared" si="1"/>
        <v>2325503</v>
      </c>
      <c r="BH172" s="50" t="s">
        <v>1208</v>
      </c>
      <c r="BI172" s="36"/>
      <c r="BK172" s="50" t="s">
        <v>1208</v>
      </c>
    </row>
    <row r="173" spans="1:63" ht="13.5" customHeight="1">
      <c r="A173" s="29" t="s">
        <v>1294</v>
      </c>
      <c r="B173" s="30" t="s">
        <v>66</v>
      </c>
      <c r="C173" s="31" t="s">
        <v>1295</v>
      </c>
      <c r="D173" s="32">
        <v>25</v>
      </c>
      <c r="E173" s="12" t="s">
        <v>1087</v>
      </c>
      <c r="F173" s="33">
        <v>44013</v>
      </c>
      <c r="G173" s="12" t="s">
        <v>1296</v>
      </c>
      <c r="H173" s="32" t="s">
        <v>899</v>
      </c>
      <c r="I173" s="32" t="s">
        <v>1130</v>
      </c>
      <c r="J173" s="34" t="s">
        <v>1131</v>
      </c>
      <c r="K173" s="12">
        <v>34920</v>
      </c>
      <c r="L173" s="12">
        <v>35220</v>
      </c>
      <c r="N173" s="33">
        <v>44013</v>
      </c>
      <c r="O173" s="36"/>
      <c r="P173" s="37"/>
      <c r="Q173" s="62">
        <v>24893137</v>
      </c>
      <c r="S173" s="32" t="s">
        <v>73</v>
      </c>
      <c r="T173" s="32" t="s">
        <v>74</v>
      </c>
      <c r="U173" s="12">
        <v>53160522</v>
      </c>
      <c r="V173" s="40"/>
      <c r="W173" s="41"/>
      <c r="X173" s="41" t="s">
        <v>72</v>
      </c>
      <c r="Y173" s="32" t="str">
        <f t="shared" si="0"/>
        <v>PALOMINO DAZA ENLLY LORENA</v>
      </c>
      <c r="Z173" s="32" t="s">
        <v>76</v>
      </c>
      <c r="AA173" s="32" t="s">
        <v>960</v>
      </c>
      <c r="AB173" s="32" t="s">
        <v>1297</v>
      </c>
      <c r="AC173" s="33">
        <v>44014</v>
      </c>
      <c r="AD173" s="32" t="s">
        <v>1298</v>
      </c>
      <c r="AE173" s="36" t="s">
        <v>80</v>
      </c>
      <c r="AF173" s="32" t="s">
        <v>81</v>
      </c>
      <c r="AG173" s="32" t="s">
        <v>74</v>
      </c>
      <c r="AH173" s="43">
        <v>11387082</v>
      </c>
      <c r="AI173" s="36" t="s">
        <v>82</v>
      </c>
      <c r="AJ173" s="12">
        <v>119</v>
      </c>
      <c r="AK173" s="32" t="s">
        <v>83</v>
      </c>
      <c r="AL173" s="33">
        <v>44014</v>
      </c>
      <c r="AM173" s="33"/>
      <c r="AN173" s="32" t="s">
        <v>84</v>
      </c>
      <c r="AO173" s="32">
        <v>0</v>
      </c>
      <c r="AP173" s="45">
        <v>0</v>
      </c>
      <c r="AQ173" s="33"/>
      <c r="AR173" s="46">
        <v>0</v>
      </c>
      <c r="AS173" s="33"/>
      <c r="AT173" s="47">
        <v>44014</v>
      </c>
      <c r="AU173" s="47">
        <v>44134</v>
      </c>
      <c r="AV173" s="47"/>
      <c r="AW173" s="32" t="s">
        <v>85</v>
      </c>
      <c r="AX173" s="32"/>
      <c r="AY173" s="32"/>
      <c r="AZ173" s="32" t="s">
        <v>85</v>
      </c>
      <c r="BA173" s="32">
        <v>0</v>
      </c>
      <c r="BE173" s="12" t="s">
        <v>1299</v>
      </c>
      <c r="BF173" s="49">
        <f t="shared" si="1"/>
        <v>24893137</v>
      </c>
      <c r="BH173" s="67" t="s">
        <v>1300</v>
      </c>
      <c r="BI173" s="36"/>
      <c r="BK173" s="67" t="s">
        <v>1300</v>
      </c>
    </row>
    <row r="174" spans="1:63" ht="13.5" customHeight="1">
      <c r="A174" s="29" t="s">
        <v>1301</v>
      </c>
      <c r="B174" s="30" t="s">
        <v>66</v>
      </c>
      <c r="C174" s="31" t="s">
        <v>1302</v>
      </c>
      <c r="D174" s="32">
        <v>26</v>
      </c>
      <c r="E174" s="12" t="s">
        <v>1303</v>
      </c>
      <c r="F174" s="33">
        <v>44027</v>
      </c>
      <c r="G174" s="12" t="s">
        <v>1304</v>
      </c>
      <c r="H174" s="32" t="s">
        <v>899</v>
      </c>
      <c r="I174" s="32" t="s">
        <v>1130</v>
      </c>
      <c r="J174" s="34" t="s">
        <v>1131</v>
      </c>
      <c r="K174" s="12">
        <v>34220</v>
      </c>
      <c r="L174" s="12">
        <v>35720</v>
      </c>
      <c r="N174" s="33">
        <v>44027</v>
      </c>
      <c r="O174" s="36"/>
      <c r="P174" s="37"/>
      <c r="Q174" s="62">
        <v>8000000</v>
      </c>
      <c r="S174" s="32" t="s">
        <v>770</v>
      </c>
      <c r="T174" s="32" t="s">
        <v>771</v>
      </c>
      <c r="V174" s="40">
        <v>830078517</v>
      </c>
      <c r="W174" s="41"/>
      <c r="X174" s="41" t="s">
        <v>72</v>
      </c>
      <c r="Y174" s="32" t="str">
        <f t="shared" si="0"/>
        <v>ALFA Y OMEGA COMUNICACIONES SAS</v>
      </c>
      <c r="Z174" s="32" t="s">
        <v>76</v>
      </c>
      <c r="AA174" s="32" t="s">
        <v>77</v>
      </c>
      <c r="AB174" s="32" t="s">
        <v>1004</v>
      </c>
      <c r="AC174" s="33">
        <v>44040</v>
      </c>
      <c r="AD174" s="32" t="s">
        <v>1305</v>
      </c>
      <c r="AE174" s="36" t="s">
        <v>80</v>
      </c>
      <c r="AF174" s="32" t="s">
        <v>81</v>
      </c>
      <c r="AG174" s="32" t="s">
        <v>74</v>
      </c>
      <c r="AH174" s="43">
        <v>11387082</v>
      </c>
      <c r="AI174" s="36" t="s">
        <v>82</v>
      </c>
      <c r="AJ174" s="12">
        <v>153</v>
      </c>
      <c r="AK174" s="32" t="s">
        <v>83</v>
      </c>
      <c r="AL174" s="33">
        <v>44040</v>
      </c>
      <c r="AM174" s="33"/>
      <c r="AN174" s="32" t="s">
        <v>84</v>
      </c>
      <c r="AO174" s="32">
        <v>0</v>
      </c>
      <c r="AP174" s="45">
        <v>0</v>
      </c>
      <c r="AQ174" s="33"/>
      <c r="AR174" s="46">
        <v>0</v>
      </c>
      <c r="AS174" s="33"/>
      <c r="AT174" s="47">
        <v>44040</v>
      </c>
      <c r="AU174" s="47">
        <v>44195</v>
      </c>
      <c r="AV174" s="47"/>
      <c r="AW174" s="32" t="s">
        <v>85</v>
      </c>
      <c r="AX174" s="32"/>
      <c r="AY174" s="32"/>
      <c r="AZ174" s="32" t="s">
        <v>85</v>
      </c>
      <c r="BA174" s="32">
        <v>0</v>
      </c>
      <c r="BE174" s="12" t="s">
        <v>1306</v>
      </c>
      <c r="BF174" s="49">
        <f t="shared" si="1"/>
        <v>8000000</v>
      </c>
      <c r="BH174" s="68" t="s">
        <v>1307</v>
      </c>
      <c r="BI174" s="36"/>
      <c r="BK174" s="68" t="s">
        <v>1307</v>
      </c>
    </row>
    <row r="175" spans="1:63" ht="13.5" customHeight="1">
      <c r="A175" s="29" t="s">
        <v>1308</v>
      </c>
      <c r="B175" s="30" t="s">
        <v>66</v>
      </c>
      <c r="C175" s="31" t="s">
        <v>1309</v>
      </c>
      <c r="D175" s="32">
        <v>27</v>
      </c>
      <c r="E175" s="12" t="s">
        <v>1087</v>
      </c>
      <c r="F175" s="33">
        <v>44046</v>
      </c>
      <c r="G175" s="12" t="s">
        <v>1310</v>
      </c>
      <c r="H175" s="32" t="s">
        <v>899</v>
      </c>
      <c r="I175" s="32" t="s">
        <v>1130</v>
      </c>
      <c r="J175" s="34" t="s">
        <v>1131</v>
      </c>
      <c r="K175" s="12">
        <v>34720</v>
      </c>
      <c r="L175" s="12">
        <v>35920</v>
      </c>
      <c r="N175" s="33">
        <v>44046</v>
      </c>
      <c r="O175" s="36"/>
      <c r="P175" s="37"/>
      <c r="Q175" s="62">
        <v>4000000</v>
      </c>
      <c r="S175" s="32" t="s">
        <v>73</v>
      </c>
      <c r="T175" s="32" t="s">
        <v>74</v>
      </c>
      <c r="U175" s="12">
        <v>53160522</v>
      </c>
      <c r="V175" s="40"/>
      <c r="W175" s="41"/>
      <c r="X175" s="41" t="s">
        <v>72</v>
      </c>
      <c r="Y175" s="32" t="str">
        <f t="shared" si="0"/>
        <v>PALOMINO DAZA ENLLY LORENA</v>
      </c>
      <c r="Z175" s="32" t="s">
        <v>76</v>
      </c>
      <c r="AA175" s="32" t="s">
        <v>960</v>
      </c>
      <c r="AB175" s="32" t="s">
        <v>1004</v>
      </c>
      <c r="AC175" s="33">
        <v>44047</v>
      </c>
      <c r="AD175" s="32" t="s">
        <v>1311</v>
      </c>
      <c r="AE175" s="36" t="s">
        <v>80</v>
      </c>
      <c r="AF175" s="32" t="s">
        <v>81</v>
      </c>
      <c r="AG175" s="32" t="s">
        <v>74</v>
      </c>
      <c r="AH175" s="43">
        <v>11387082</v>
      </c>
      <c r="AI175" s="36" t="s">
        <v>82</v>
      </c>
      <c r="AJ175" s="12">
        <v>144</v>
      </c>
      <c r="AK175" s="32" t="s">
        <v>83</v>
      </c>
      <c r="AL175" s="33">
        <v>44047</v>
      </c>
      <c r="AM175" s="33"/>
      <c r="AN175" s="32" t="s">
        <v>84</v>
      </c>
      <c r="AO175" s="32">
        <v>0</v>
      </c>
      <c r="AP175" s="45">
        <v>0</v>
      </c>
      <c r="AQ175" s="33"/>
      <c r="AR175" s="46">
        <v>0</v>
      </c>
      <c r="AS175" s="33"/>
      <c r="AT175" s="47">
        <v>44047</v>
      </c>
      <c r="AU175" s="47">
        <v>44192</v>
      </c>
      <c r="AV175" s="47"/>
      <c r="AW175" s="32" t="s">
        <v>85</v>
      </c>
      <c r="AX175" s="32"/>
      <c r="AY175" s="32"/>
      <c r="AZ175" s="32" t="s">
        <v>85</v>
      </c>
      <c r="BA175" s="32">
        <v>0</v>
      </c>
      <c r="BE175" s="12" t="s">
        <v>1312</v>
      </c>
      <c r="BF175" s="49">
        <f t="shared" si="1"/>
        <v>4000000</v>
      </c>
      <c r="BH175" s="67" t="s">
        <v>1313</v>
      </c>
      <c r="BI175" s="36"/>
      <c r="BK175" s="67" t="s">
        <v>1313</v>
      </c>
    </row>
    <row r="176" spans="1:63" ht="13.5" customHeight="1">
      <c r="A176" s="29" t="s">
        <v>1314</v>
      </c>
      <c r="B176" s="30" t="s">
        <v>66</v>
      </c>
      <c r="C176" s="31" t="s">
        <v>1315</v>
      </c>
      <c r="D176" s="32">
        <v>28</v>
      </c>
      <c r="E176" s="12" t="s">
        <v>1137</v>
      </c>
      <c r="F176" s="33">
        <v>44053</v>
      </c>
      <c r="G176" s="12" t="s">
        <v>1316</v>
      </c>
      <c r="H176" s="32" t="s">
        <v>1110</v>
      </c>
      <c r="I176" s="32" t="s">
        <v>1130</v>
      </c>
      <c r="J176" s="34" t="s">
        <v>1131</v>
      </c>
      <c r="K176" s="12" t="s">
        <v>1317</v>
      </c>
      <c r="L176" s="12" t="s">
        <v>1318</v>
      </c>
      <c r="N176" s="33">
        <v>44054</v>
      </c>
      <c r="O176" s="36"/>
      <c r="P176" s="37"/>
      <c r="Q176" s="62">
        <v>80000000</v>
      </c>
      <c r="S176" s="32" t="s">
        <v>73</v>
      </c>
      <c r="T176" s="32" t="s">
        <v>74</v>
      </c>
      <c r="U176" s="12">
        <v>79867582</v>
      </c>
      <c r="V176" s="40"/>
      <c r="W176" s="41"/>
      <c r="X176" s="41" t="s">
        <v>72</v>
      </c>
      <c r="Y176" s="32" t="str">
        <f t="shared" si="0"/>
        <v>MORENO REYES LEONIDAS</v>
      </c>
      <c r="Z176" s="32" t="s">
        <v>76</v>
      </c>
      <c r="AA176" s="32" t="s">
        <v>995</v>
      </c>
      <c r="AB176" s="32" t="s">
        <v>1004</v>
      </c>
      <c r="AC176" s="33">
        <v>44055</v>
      </c>
      <c r="AD176" s="32" t="s">
        <v>1319</v>
      </c>
      <c r="AE176" s="36" t="s">
        <v>80</v>
      </c>
      <c r="AF176" s="32" t="s">
        <v>81</v>
      </c>
      <c r="AG176" s="32" t="s">
        <v>74</v>
      </c>
      <c r="AH176" s="43">
        <v>11387082</v>
      </c>
      <c r="AI176" s="36" t="s">
        <v>82</v>
      </c>
      <c r="AJ176" s="12">
        <v>136</v>
      </c>
      <c r="AK176" s="32" t="s">
        <v>83</v>
      </c>
      <c r="AL176" s="33">
        <v>44055</v>
      </c>
      <c r="AM176" s="33"/>
      <c r="AN176" s="32" t="s">
        <v>780</v>
      </c>
      <c r="AO176" s="32">
        <v>1</v>
      </c>
      <c r="AP176" s="45">
        <v>29948000</v>
      </c>
      <c r="AQ176" s="33">
        <v>44133</v>
      </c>
      <c r="AR176" s="46">
        <v>0</v>
      </c>
      <c r="AS176" s="33"/>
      <c r="AT176" s="47">
        <v>44055</v>
      </c>
      <c r="AU176" s="47">
        <v>44192</v>
      </c>
      <c r="AV176" s="47"/>
      <c r="AW176" s="32" t="s">
        <v>85</v>
      </c>
      <c r="AX176" s="32"/>
      <c r="AY176" s="32"/>
      <c r="AZ176" s="32" t="s">
        <v>85</v>
      </c>
      <c r="BA176" s="32">
        <v>0</v>
      </c>
      <c r="BD176" s="12" t="s">
        <v>1320</v>
      </c>
      <c r="BE176" s="12" t="s">
        <v>1321</v>
      </c>
      <c r="BF176" s="49">
        <f t="shared" si="1"/>
        <v>109948000</v>
      </c>
      <c r="BH176" s="81" t="s">
        <v>1322</v>
      </c>
      <c r="BI176" s="36"/>
      <c r="BK176" s="81" t="s">
        <v>1322</v>
      </c>
    </row>
    <row r="177" spans="1:63" ht="13.5" customHeight="1">
      <c r="A177" s="29" t="s">
        <v>1323</v>
      </c>
      <c r="B177" s="30" t="s">
        <v>66</v>
      </c>
      <c r="C177" s="31" t="s">
        <v>1324</v>
      </c>
      <c r="D177" s="32">
        <v>29</v>
      </c>
      <c r="E177" s="12" t="s">
        <v>1325</v>
      </c>
      <c r="F177" s="33">
        <v>44056</v>
      </c>
      <c r="G177" s="12" t="s">
        <v>1326</v>
      </c>
      <c r="H177" s="32" t="s">
        <v>899</v>
      </c>
      <c r="I177" s="32" t="s">
        <v>1130</v>
      </c>
      <c r="J177" s="34" t="s">
        <v>1131</v>
      </c>
      <c r="K177" s="12">
        <v>32320</v>
      </c>
      <c r="L177" s="12">
        <v>36320</v>
      </c>
      <c r="N177" s="33">
        <v>44057</v>
      </c>
      <c r="O177" s="36"/>
      <c r="P177" s="37"/>
      <c r="Q177" s="62">
        <v>14924755</v>
      </c>
      <c r="S177" s="32" t="s">
        <v>770</v>
      </c>
      <c r="T177" s="32" t="s">
        <v>771</v>
      </c>
      <c r="V177" s="40">
        <v>860001710</v>
      </c>
      <c r="W177" s="41"/>
      <c r="X177" s="41" t="s">
        <v>72</v>
      </c>
      <c r="Y177" s="32" t="str">
        <f t="shared" si="0"/>
        <v>VANSOLIX SA EN REESTRUCTURACION</v>
      </c>
      <c r="Z177" s="32" t="s">
        <v>76</v>
      </c>
      <c r="AA177" s="32" t="s">
        <v>960</v>
      </c>
      <c r="AB177" s="32" t="s">
        <v>1004</v>
      </c>
      <c r="AC177" s="33">
        <v>44062</v>
      </c>
      <c r="AD177" s="32" t="s">
        <v>1327</v>
      </c>
      <c r="AE177" s="36" t="s">
        <v>80</v>
      </c>
      <c r="AF177" s="32" t="s">
        <v>81</v>
      </c>
      <c r="AG177" s="32" t="s">
        <v>74</v>
      </c>
      <c r="AH177" s="43">
        <v>11387082</v>
      </c>
      <c r="AI177" s="36" t="s">
        <v>82</v>
      </c>
      <c r="AJ177" s="12">
        <v>102</v>
      </c>
      <c r="AK177" s="32" t="s">
        <v>83</v>
      </c>
      <c r="AL177" s="33">
        <v>44062</v>
      </c>
      <c r="AM177" s="33"/>
      <c r="AN177" s="32" t="s">
        <v>84</v>
      </c>
      <c r="AO177" s="32">
        <v>0</v>
      </c>
      <c r="AP177" s="45">
        <v>0</v>
      </c>
      <c r="AQ177" s="33"/>
      <c r="AR177" s="46">
        <v>0</v>
      </c>
      <c r="AS177" s="33"/>
      <c r="AT177" s="47">
        <v>44062</v>
      </c>
      <c r="AU177" s="47">
        <v>44165</v>
      </c>
      <c r="AV177" s="47"/>
      <c r="AW177" s="32" t="s">
        <v>85</v>
      </c>
      <c r="AX177" s="32"/>
      <c r="AY177" s="32"/>
      <c r="AZ177" s="32" t="s">
        <v>85</v>
      </c>
      <c r="BA177" s="32">
        <v>0</v>
      </c>
      <c r="BE177" s="12" t="s">
        <v>1328</v>
      </c>
      <c r="BF177" s="49">
        <f t="shared" si="1"/>
        <v>14924755</v>
      </c>
      <c r="BH177" s="81" t="s">
        <v>1329</v>
      </c>
      <c r="BI177" s="36"/>
      <c r="BK177" s="81" t="s">
        <v>1329</v>
      </c>
    </row>
    <row r="178" spans="1:63" ht="13.5" customHeight="1">
      <c r="A178" s="29" t="s">
        <v>1330</v>
      </c>
      <c r="B178" s="30" t="s">
        <v>66</v>
      </c>
      <c r="C178" s="31" t="s">
        <v>1331</v>
      </c>
      <c r="D178" s="32">
        <v>30</v>
      </c>
      <c r="E178" s="12" t="s">
        <v>1332</v>
      </c>
      <c r="F178" s="33">
        <v>44095</v>
      </c>
      <c r="G178" s="12" t="s">
        <v>1333</v>
      </c>
      <c r="H178" s="32" t="s">
        <v>899</v>
      </c>
      <c r="I178" s="32" t="s">
        <v>1130</v>
      </c>
      <c r="J178" s="34" t="s">
        <v>1131</v>
      </c>
      <c r="K178" s="12">
        <v>37720</v>
      </c>
      <c r="L178" s="12">
        <v>38320</v>
      </c>
      <c r="N178" s="33">
        <v>44096</v>
      </c>
      <c r="O178" s="36"/>
      <c r="P178" s="37"/>
      <c r="Q178" s="62">
        <v>15590000</v>
      </c>
      <c r="S178" s="32" t="s">
        <v>770</v>
      </c>
      <c r="T178" s="32" t="s">
        <v>771</v>
      </c>
      <c r="V178" s="40">
        <v>901144306</v>
      </c>
      <c r="W178" s="41"/>
      <c r="X178" s="41" t="s">
        <v>72</v>
      </c>
      <c r="Y178" s="32" t="str">
        <f t="shared" si="0"/>
        <v>DIGITAL CENTER VENTAS E IMPORTACIONES JE SAS</v>
      </c>
      <c r="Z178" s="32" t="s">
        <v>76</v>
      </c>
      <c r="AA178" s="32" t="s">
        <v>77</v>
      </c>
      <c r="AB178" s="32" t="s">
        <v>1004</v>
      </c>
      <c r="AC178" s="33">
        <v>44097</v>
      </c>
      <c r="AD178" s="32" t="s">
        <v>1334</v>
      </c>
      <c r="AE178" s="36" t="s">
        <v>80</v>
      </c>
      <c r="AF178" s="32" t="s">
        <v>81</v>
      </c>
      <c r="AG178" s="32" t="s">
        <v>74</v>
      </c>
      <c r="AH178" s="43">
        <v>11387082</v>
      </c>
      <c r="AI178" s="36" t="s">
        <v>82</v>
      </c>
      <c r="AJ178" s="12">
        <v>58</v>
      </c>
      <c r="AK178" s="32" t="s">
        <v>83</v>
      </c>
      <c r="AL178" s="33">
        <v>44062</v>
      </c>
      <c r="AM178" s="33"/>
      <c r="AN178" s="32" t="s">
        <v>84</v>
      </c>
      <c r="AO178" s="32">
        <v>0</v>
      </c>
      <c r="AP178" s="45">
        <v>0</v>
      </c>
      <c r="AQ178" s="33"/>
      <c r="AR178" s="46">
        <v>0</v>
      </c>
      <c r="AS178" s="33"/>
      <c r="AT178" s="47">
        <v>44097</v>
      </c>
      <c r="AU178" s="47">
        <v>44155</v>
      </c>
      <c r="AV178" s="47"/>
      <c r="AW178" s="32" t="s">
        <v>85</v>
      </c>
      <c r="AX178" s="32"/>
      <c r="AY178" s="32"/>
      <c r="AZ178" s="32" t="s">
        <v>85</v>
      </c>
      <c r="BA178" s="32">
        <v>0</v>
      </c>
      <c r="BE178" s="12" t="s">
        <v>1335</v>
      </c>
      <c r="BF178" s="49">
        <f t="shared" si="1"/>
        <v>15590000</v>
      </c>
      <c r="BH178" s="60" t="s">
        <v>1336</v>
      </c>
      <c r="BI178" s="36"/>
      <c r="BK178" s="54" t="s">
        <v>1336</v>
      </c>
    </row>
    <row r="179" spans="1:63" ht="13.5" customHeight="1">
      <c r="A179" s="29" t="s">
        <v>1337</v>
      </c>
      <c r="B179" s="30" t="s">
        <v>66</v>
      </c>
      <c r="C179" s="31" t="s">
        <v>1338</v>
      </c>
      <c r="D179" s="32">
        <v>1</v>
      </c>
      <c r="E179" s="12" t="s">
        <v>897</v>
      </c>
      <c r="F179" s="33">
        <v>43887</v>
      </c>
      <c r="G179" s="12" t="s">
        <v>1339</v>
      </c>
      <c r="H179" s="32" t="s">
        <v>899</v>
      </c>
      <c r="I179" s="32" t="s">
        <v>1130</v>
      </c>
      <c r="J179" s="34" t="s">
        <v>1340</v>
      </c>
      <c r="K179" s="12">
        <v>14720</v>
      </c>
      <c r="L179" s="12">
        <v>17520</v>
      </c>
      <c r="N179" s="33">
        <v>43887</v>
      </c>
      <c r="O179" s="36"/>
      <c r="P179" s="37"/>
      <c r="Q179" s="62">
        <v>4488000</v>
      </c>
      <c r="S179" s="32" t="s">
        <v>770</v>
      </c>
      <c r="T179" s="32" t="s">
        <v>771</v>
      </c>
      <c r="V179" s="40">
        <v>901052145</v>
      </c>
      <c r="W179" s="41"/>
      <c r="X179" s="41" t="s">
        <v>72</v>
      </c>
      <c r="Y179" s="32" t="str">
        <f t="shared" si="0"/>
        <v>AGROPALMAR DEL LLANO SAS</v>
      </c>
      <c r="Z179" s="32" t="s">
        <v>76</v>
      </c>
      <c r="AA179" s="32" t="s">
        <v>77</v>
      </c>
      <c r="AB179" s="32" t="s">
        <v>919</v>
      </c>
      <c r="AC179" s="33">
        <v>43888</v>
      </c>
      <c r="AD179" s="32" t="s">
        <v>1341</v>
      </c>
      <c r="AE179" s="36" t="s">
        <v>191</v>
      </c>
      <c r="AF179" s="32" t="s">
        <v>81</v>
      </c>
      <c r="AG179" s="32" t="s">
        <v>74</v>
      </c>
      <c r="AH179" s="43">
        <v>51935189</v>
      </c>
      <c r="AI179" s="36" t="s">
        <v>192</v>
      </c>
      <c r="AJ179" s="12">
        <v>304</v>
      </c>
      <c r="AK179" s="32" t="s">
        <v>83</v>
      </c>
      <c r="AL179" s="33">
        <v>43888</v>
      </c>
      <c r="AM179" s="33"/>
      <c r="AN179" s="32" t="s">
        <v>84</v>
      </c>
      <c r="AO179" s="32">
        <v>0</v>
      </c>
      <c r="AP179" s="45">
        <v>0</v>
      </c>
      <c r="AQ179" s="33"/>
      <c r="AR179" s="46">
        <v>0</v>
      </c>
      <c r="AS179" s="33"/>
      <c r="AT179" s="47">
        <v>43888</v>
      </c>
      <c r="AU179" s="47">
        <v>44195</v>
      </c>
      <c r="AV179" s="47"/>
      <c r="AW179" s="32" t="s">
        <v>85</v>
      </c>
      <c r="AX179" s="32"/>
      <c r="AY179" s="32"/>
      <c r="AZ179" s="32" t="s">
        <v>85</v>
      </c>
      <c r="BA179" s="32">
        <v>0</v>
      </c>
      <c r="BE179" s="12" t="s">
        <v>1342</v>
      </c>
      <c r="BF179" s="49">
        <f t="shared" si="1"/>
        <v>4488000</v>
      </c>
      <c r="BH179" s="60" t="s">
        <v>1343</v>
      </c>
      <c r="BI179" s="36" t="s">
        <v>88</v>
      </c>
      <c r="BK179" s="54" t="s">
        <v>1343</v>
      </c>
    </row>
    <row r="180" spans="1:63" ht="13.5" customHeight="1">
      <c r="A180" s="29" t="s">
        <v>1344</v>
      </c>
      <c r="B180" s="30" t="s">
        <v>66</v>
      </c>
      <c r="C180" s="31" t="s">
        <v>1345</v>
      </c>
      <c r="D180" s="32">
        <v>2</v>
      </c>
      <c r="E180" s="12" t="s">
        <v>1346</v>
      </c>
      <c r="F180" s="33">
        <v>43896</v>
      </c>
      <c r="G180" s="12" t="s">
        <v>1347</v>
      </c>
      <c r="H180" s="32" t="s">
        <v>899</v>
      </c>
      <c r="I180" s="32" t="s">
        <v>1130</v>
      </c>
      <c r="J180" s="34" t="s">
        <v>1340</v>
      </c>
      <c r="K180" s="12">
        <v>16220</v>
      </c>
      <c r="L180" s="12">
        <v>20720</v>
      </c>
      <c r="N180" s="33">
        <v>43896</v>
      </c>
      <c r="O180" s="36"/>
      <c r="P180" s="37"/>
      <c r="Q180" s="62">
        <v>5000000</v>
      </c>
      <c r="S180" s="32" t="s">
        <v>770</v>
      </c>
      <c r="T180" s="32" t="s">
        <v>771</v>
      </c>
      <c r="V180" s="40">
        <v>900024233</v>
      </c>
      <c r="W180" s="41"/>
      <c r="X180" s="41" t="s">
        <v>72</v>
      </c>
      <c r="Y180" s="32" t="str">
        <f t="shared" si="0"/>
        <v>P Y P COMERCIAL LTDA</v>
      </c>
      <c r="Z180" s="32" t="s">
        <v>76</v>
      </c>
      <c r="AA180" s="32" t="s">
        <v>77</v>
      </c>
      <c r="AB180" s="32" t="s">
        <v>919</v>
      </c>
      <c r="AC180" s="33">
        <v>43896</v>
      </c>
      <c r="AD180" s="32" t="s">
        <v>1348</v>
      </c>
      <c r="AE180" s="36" t="s">
        <v>116</v>
      </c>
      <c r="AF180" s="32" t="s">
        <v>81</v>
      </c>
      <c r="AG180" s="32" t="s">
        <v>74</v>
      </c>
      <c r="AH180" s="43">
        <v>79531595</v>
      </c>
      <c r="AI180" s="36" t="s">
        <v>117</v>
      </c>
      <c r="AJ180" s="12">
        <v>295</v>
      </c>
      <c r="AK180" s="32" t="s">
        <v>83</v>
      </c>
      <c r="AL180" s="33">
        <v>43896</v>
      </c>
      <c r="AM180" s="33"/>
      <c r="AN180" s="32" t="s">
        <v>84</v>
      </c>
      <c r="AO180" s="32">
        <v>0</v>
      </c>
      <c r="AP180" s="45">
        <v>0</v>
      </c>
      <c r="AQ180" s="33"/>
      <c r="AR180" s="46">
        <v>0</v>
      </c>
      <c r="AS180" s="33"/>
      <c r="AT180" s="47">
        <v>43896</v>
      </c>
      <c r="AU180" s="47">
        <v>44195</v>
      </c>
      <c r="AV180" s="47"/>
      <c r="AW180" s="32" t="s">
        <v>85</v>
      </c>
      <c r="AX180" s="32"/>
      <c r="AY180" s="32"/>
      <c r="AZ180" s="32" t="s">
        <v>85</v>
      </c>
      <c r="BA180" s="32">
        <v>0</v>
      </c>
      <c r="BE180" s="12" t="s">
        <v>1349</v>
      </c>
      <c r="BF180" s="49">
        <f t="shared" si="1"/>
        <v>5000000</v>
      </c>
      <c r="BH180" s="54" t="s">
        <v>1350</v>
      </c>
      <c r="BI180" s="36" t="s">
        <v>88</v>
      </c>
      <c r="BK180" s="54" t="s">
        <v>1350</v>
      </c>
    </row>
    <row r="181" spans="1:63" ht="12.75" customHeight="1">
      <c r="A181" s="29" t="s">
        <v>1351</v>
      </c>
      <c r="B181" s="30" t="s">
        <v>66</v>
      </c>
      <c r="C181" s="31" t="s">
        <v>1352</v>
      </c>
      <c r="D181" s="32">
        <v>3</v>
      </c>
      <c r="E181" s="12" t="s">
        <v>1353</v>
      </c>
      <c r="F181" s="33">
        <v>43910</v>
      </c>
      <c r="G181" s="12" t="s">
        <v>1354</v>
      </c>
      <c r="H181" s="32" t="s">
        <v>899</v>
      </c>
      <c r="I181" s="32" t="s">
        <v>1130</v>
      </c>
      <c r="J181" s="34" t="s">
        <v>1340</v>
      </c>
      <c r="K181" s="12">
        <v>17820</v>
      </c>
      <c r="L181" s="12">
        <v>28020</v>
      </c>
      <c r="N181" s="33">
        <v>43910</v>
      </c>
      <c r="O181" s="36"/>
      <c r="P181" s="37"/>
      <c r="Q181" s="62">
        <v>9000000</v>
      </c>
      <c r="S181" s="32" t="s">
        <v>73</v>
      </c>
      <c r="T181" s="32" t="s">
        <v>74</v>
      </c>
      <c r="U181" s="12">
        <v>12258234</v>
      </c>
      <c r="V181" s="40"/>
      <c r="W181" s="41" t="s">
        <v>75</v>
      </c>
      <c r="X181" s="41" t="s">
        <v>72</v>
      </c>
      <c r="Y181" s="32" t="str">
        <f t="shared" si="0"/>
        <v>TRIANA CASTELLANOS DIDIER JAVIER</v>
      </c>
      <c r="Z181" s="32" t="s">
        <v>76</v>
      </c>
      <c r="AA181" s="32" t="s">
        <v>1162</v>
      </c>
      <c r="AB181" s="32" t="s">
        <v>902</v>
      </c>
      <c r="AC181" s="33">
        <v>43914</v>
      </c>
      <c r="AD181" s="32">
        <v>90026619</v>
      </c>
      <c r="AE181" s="36" t="s">
        <v>269</v>
      </c>
      <c r="AF181" s="32" t="s">
        <v>81</v>
      </c>
      <c r="AG181" s="32" t="s">
        <v>74</v>
      </c>
      <c r="AH181" s="43">
        <v>52423663</v>
      </c>
      <c r="AI181" s="36" t="s">
        <v>108</v>
      </c>
      <c r="AJ181" s="12">
        <v>277</v>
      </c>
      <c r="AK181" s="32" t="s">
        <v>83</v>
      </c>
      <c r="AL181" s="33">
        <v>43914</v>
      </c>
      <c r="AM181" s="33"/>
      <c r="AN181" s="32" t="s">
        <v>84</v>
      </c>
      <c r="AO181" s="32">
        <v>0</v>
      </c>
      <c r="AP181" s="45">
        <v>0</v>
      </c>
      <c r="AQ181" s="33"/>
      <c r="AR181" s="46">
        <v>0</v>
      </c>
      <c r="AS181" s="33"/>
      <c r="AT181" s="47">
        <v>43914</v>
      </c>
      <c r="AU181" s="47">
        <v>44195</v>
      </c>
      <c r="AV181" s="47"/>
      <c r="AW181" s="32" t="s">
        <v>85</v>
      </c>
      <c r="AX181" s="32"/>
      <c r="AY181" s="32"/>
      <c r="AZ181" s="32" t="s">
        <v>85</v>
      </c>
      <c r="BA181" s="32">
        <v>0</v>
      </c>
      <c r="BE181" s="12" t="s">
        <v>1355</v>
      </c>
      <c r="BF181" s="49">
        <f t="shared" si="1"/>
        <v>9000000</v>
      </c>
      <c r="BH181" s="73" t="s">
        <v>1356</v>
      </c>
      <c r="BI181" s="36" t="s">
        <v>88</v>
      </c>
      <c r="BK181" s="73" t="s">
        <v>1356</v>
      </c>
    </row>
    <row r="182" spans="1:63" ht="12.75" customHeight="1">
      <c r="A182" s="29" t="s">
        <v>1357</v>
      </c>
      <c r="B182" s="30" t="s">
        <v>66</v>
      </c>
      <c r="C182" s="31" t="s">
        <v>1358</v>
      </c>
      <c r="D182" s="32">
        <v>4</v>
      </c>
      <c r="E182" s="12" t="s">
        <v>1359</v>
      </c>
      <c r="F182" s="33">
        <v>43927</v>
      </c>
      <c r="G182" s="12" t="s">
        <v>1360</v>
      </c>
      <c r="H182" s="32" t="s">
        <v>899</v>
      </c>
      <c r="I182" s="32" t="s">
        <v>1130</v>
      </c>
      <c r="J182" s="34" t="s">
        <v>1340</v>
      </c>
      <c r="K182" s="12">
        <v>28720</v>
      </c>
      <c r="L182" s="12">
        <v>28820</v>
      </c>
      <c r="N182" s="33">
        <v>43929</v>
      </c>
      <c r="O182" s="36"/>
      <c r="P182" s="37"/>
      <c r="Q182" s="62">
        <v>4000000</v>
      </c>
      <c r="S182" s="32" t="s">
        <v>770</v>
      </c>
      <c r="T182" s="32" t="s">
        <v>771</v>
      </c>
      <c r="V182" s="40">
        <v>860026070</v>
      </c>
      <c r="W182" s="41"/>
      <c r="X182" s="41" t="s">
        <v>72</v>
      </c>
      <c r="Y182" s="32" t="str">
        <f t="shared" si="0"/>
        <v>GAS ZIPA SAESP</v>
      </c>
      <c r="Z182" s="32" t="s">
        <v>76</v>
      </c>
      <c r="AA182" s="32" t="s">
        <v>77</v>
      </c>
      <c r="AB182" s="32" t="s">
        <v>919</v>
      </c>
      <c r="AC182" s="33">
        <v>43934</v>
      </c>
      <c r="AD182" s="32" t="s">
        <v>1361</v>
      </c>
      <c r="AE182" s="36" t="s">
        <v>80</v>
      </c>
      <c r="AF182" s="32" t="s">
        <v>81</v>
      </c>
      <c r="AG182" s="32" t="s">
        <v>74</v>
      </c>
      <c r="AH182" s="43">
        <v>11387082</v>
      </c>
      <c r="AI182" s="36" t="s">
        <v>82</v>
      </c>
      <c r="AJ182" s="12">
        <v>258</v>
      </c>
      <c r="AK182" s="32" t="s">
        <v>83</v>
      </c>
      <c r="AL182" s="33">
        <v>43934</v>
      </c>
      <c r="AM182" s="33"/>
      <c r="AN182" s="32" t="s">
        <v>84</v>
      </c>
      <c r="AO182" s="32">
        <v>0</v>
      </c>
      <c r="AP182" s="45">
        <v>0</v>
      </c>
      <c r="AQ182" s="33"/>
      <c r="AR182" s="46">
        <v>0</v>
      </c>
      <c r="AS182" s="33"/>
      <c r="AT182" s="47">
        <v>43934</v>
      </c>
      <c r="AU182" s="47">
        <v>44192</v>
      </c>
      <c r="AV182" s="47"/>
      <c r="AW182" s="32" t="s">
        <v>85</v>
      </c>
      <c r="AX182" s="32"/>
      <c r="AY182" s="32"/>
      <c r="AZ182" s="32" t="s">
        <v>85</v>
      </c>
      <c r="BA182" s="32">
        <v>0</v>
      </c>
      <c r="BE182" s="12" t="s">
        <v>1362</v>
      </c>
      <c r="BF182" s="49">
        <f t="shared" si="1"/>
        <v>4000000</v>
      </c>
      <c r="BH182" s="54" t="s">
        <v>1363</v>
      </c>
      <c r="BI182" s="36" t="s">
        <v>88</v>
      </c>
      <c r="BK182" s="54" t="s">
        <v>1363</v>
      </c>
    </row>
    <row r="183" spans="1:63" ht="12.75" customHeight="1">
      <c r="A183" s="29" t="s">
        <v>1364</v>
      </c>
      <c r="B183" s="30" t="s">
        <v>66</v>
      </c>
      <c r="C183" s="31" t="s">
        <v>1365</v>
      </c>
      <c r="D183" s="32">
        <v>5</v>
      </c>
      <c r="E183" s="12" t="s">
        <v>958</v>
      </c>
      <c r="F183" s="33">
        <v>43955</v>
      </c>
      <c r="G183" s="12" t="s">
        <v>1366</v>
      </c>
      <c r="H183" s="32" t="s">
        <v>899</v>
      </c>
      <c r="I183" s="32" t="s">
        <v>1130</v>
      </c>
      <c r="J183" s="34" t="s">
        <v>1340</v>
      </c>
      <c r="K183" s="12" t="s">
        <v>1367</v>
      </c>
      <c r="L183" s="12" t="s">
        <v>1368</v>
      </c>
      <c r="N183" s="33">
        <v>43969</v>
      </c>
      <c r="O183" s="36"/>
      <c r="P183" s="37"/>
      <c r="Q183" s="62">
        <v>23100035</v>
      </c>
      <c r="S183" s="32" t="s">
        <v>73</v>
      </c>
      <c r="T183" s="32" t="s">
        <v>74</v>
      </c>
      <c r="U183" s="12">
        <v>13642020</v>
      </c>
      <c r="V183" s="40"/>
      <c r="W183" s="41"/>
      <c r="X183" s="41" t="s">
        <v>72</v>
      </c>
      <c r="Y183" s="32" t="str">
        <f t="shared" si="0"/>
        <v>MEDINA ALONSO PABLO VICENTE</v>
      </c>
      <c r="Z183" s="32" t="s">
        <v>76</v>
      </c>
      <c r="AA183" s="32" t="s">
        <v>960</v>
      </c>
      <c r="AB183" s="32" t="s">
        <v>919</v>
      </c>
      <c r="AC183" s="33">
        <v>43956</v>
      </c>
      <c r="AD183" s="32" t="s">
        <v>1369</v>
      </c>
      <c r="AE183" s="36" t="s">
        <v>1370</v>
      </c>
      <c r="AF183" s="32" t="s">
        <v>81</v>
      </c>
      <c r="AG183" s="32" t="s">
        <v>74</v>
      </c>
      <c r="AH183" s="43">
        <v>14237801</v>
      </c>
      <c r="AI183" s="36" t="s">
        <v>809</v>
      </c>
      <c r="AJ183" s="12">
        <v>233</v>
      </c>
      <c r="AK183" s="32" t="s">
        <v>83</v>
      </c>
      <c r="AL183" s="33">
        <v>43956</v>
      </c>
      <c r="AM183" s="33"/>
      <c r="AN183" s="32" t="s">
        <v>84</v>
      </c>
      <c r="AO183" s="32">
        <v>0</v>
      </c>
      <c r="AP183" s="45">
        <v>0</v>
      </c>
      <c r="AQ183" s="33"/>
      <c r="AR183" s="46">
        <v>0</v>
      </c>
      <c r="AS183" s="33"/>
      <c r="AT183" s="47">
        <v>43956</v>
      </c>
      <c r="AU183" s="47">
        <v>44192</v>
      </c>
      <c r="AV183" s="30"/>
      <c r="AW183" s="32" t="s">
        <v>85</v>
      </c>
      <c r="AX183" s="32"/>
      <c r="AY183" s="32"/>
      <c r="AZ183" s="32" t="s">
        <v>85</v>
      </c>
      <c r="BA183" s="32">
        <v>0</v>
      </c>
      <c r="BE183" s="12" t="s">
        <v>1371</v>
      </c>
      <c r="BF183" s="49">
        <f t="shared" si="1"/>
        <v>23100035</v>
      </c>
      <c r="BH183" s="54" t="s">
        <v>1372</v>
      </c>
      <c r="BI183" s="36" t="s">
        <v>88</v>
      </c>
      <c r="BK183" s="54" t="s">
        <v>1372</v>
      </c>
    </row>
    <row r="184" spans="1:63" ht="12.75" customHeight="1">
      <c r="A184" s="29" t="s">
        <v>1373</v>
      </c>
      <c r="B184" s="30" t="s">
        <v>66</v>
      </c>
      <c r="C184" s="31" t="s">
        <v>1374</v>
      </c>
      <c r="D184" s="32">
        <v>6</v>
      </c>
      <c r="E184" s="12" t="s">
        <v>1002</v>
      </c>
      <c r="F184" s="33">
        <v>43959</v>
      </c>
      <c r="G184" s="12" t="s">
        <v>1375</v>
      </c>
      <c r="H184" s="32" t="s">
        <v>899</v>
      </c>
      <c r="I184" s="32" t="s">
        <v>1130</v>
      </c>
      <c r="J184" s="34" t="s">
        <v>1340</v>
      </c>
      <c r="K184" s="12" t="s">
        <v>1376</v>
      </c>
      <c r="L184" s="12" t="s">
        <v>1377</v>
      </c>
      <c r="N184" s="33">
        <v>43969</v>
      </c>
      <c r="O184" s="36"/>
      <c r="P184" s="37"/>
      <c r="Q184" s="62">
        <v>25000000</v>
      </c>
      <c r="S184" s="32" t="s">
        <v>770</v>
      </c>
      <c r="T184" s="32" t="s">
        <v>771</v>
      </c>
      <c r="V184" s="40">
        <v>800089111</v>
      </c>
      <c r="W184" s="41"/>
      <c r="X184" s="41" t="s">
        <v>72</v>
      </c>
      <c r="Y184" s="32" t="str">
        <f t="shared" si="0"/>
        <v>LLANTAS E IMPORTACIONES SAGU S.A.S</v>
      </c>
      <c r="Z184" s="32" t="s">
        <v>76</v>
      </c>
      <c r="AA184" s="32" t="s">
        <v>77</v>
      </c>
      <c r="AB184" s="32" t="s">
        <v>1004</v>
      </c>
      <c r="AC184" s="33">
        <v>43970</v>
      </c>
      <c r="AD184" s="32" t="s">
        <v>1378</v>
      </c>
      <c r="AE184" s="36" t="s">
        <v>1379</v>
      </c>
      <c r="AF184" s="32" t="s">
        <v>81</v>
      </c>
      <c r="AG184" s="32" t="s">
        <v>74</v>
      </c>
      <c r="AH184" s="43">
        <v>11387082</v>
      </c>
      <c r="AI184" s="36" t="s">
        <v>82</v>
      </c>
      <c r="AJ184" s="12">
        <v>222</v>
      </c>
      <c r="AK184" s="32" t="s">
        <v>83</v>
      </c>
      <c r="AL184" s="33">
        <v>43970</v>
      </c>
      <c r="AM184" s="33"/>
      <c r="AN184" s="32" t="s">
        <v>84</v>
      </c>
      <c r="AO184" s="32">
        <v>0</v>
      </c>
      <c r="AP184" s="45">
        <v>0</v>
      </c>
      <c r="AQ184" s="33"/>
      <c r="AR184" s="46">
        <v>0</v>
      </c>
      <c r="AS184" s="33"/>
      <c r="AT184" s="47">
        <v>43970</v>
      </c>
      <c r="AU184" s="47">
        <v>44195</v>
      </c>
      <c r="AV184" s="30"/>
      <c r="AW184" s="32" t="s">
        <v>85</v>
      </c>
      <c r="AX184" s="32"/>
      <c r="AY184" s="32"/>
      <c r="AZ184" s="32" t="s">
        <v>85</v>
      </c>
      <c r="BA184" s="32">
        <v>0</v>
      </c>
      <c r="BD184" s="12" t="s">
        <v>1380</v>
      </c>
      <c r="BE184" s="12" t="s">
        <v>1381</v>
      </c>
      <c r="BF184" s="49">
        <f t="shared" si="1"/>
        <v>25000000</v>
      </c>
      <c r="BH184" s="80" t="s">
        <v>1382</v>
      </c>
      <c r="BI184" s="36" t="s">
        <v>88</v>
      </c>
      <c r="BK184" s="80" t="s">
        <v>1382</v>
      </c>
    </row>
    <row r="185" spans="1:63" ht="12.75" customHeight="1">
      <c r="A185" s="29" t="s">
        <v>1383</v>
      </c>
      <c r="B185" s="30" t="s">
        <v>66</v>
      </c>
      <c r="C185" s="31" t="s">
        <v>1384</v>
      </c>
      <c r="D185" s="32">
        <v>7</v>
      </c>
      <c r="E185" s="12" t="s">
        <v>1385</v>
      </c>
      <c r="F185" s="33">
        <v>43979</v>
      </c>
      <c r="G185" s="12" t="s">
        <v>1386</v>
      </c>
      <c r="H185" s="32" t="s">
        <v>899</v>
      </c>
      <c r="I185" s="32" t="s">
        <v>1130</v>
      </c>
      <c r="J185" s="34" t="s">
        <v>1340</v>
      </c>
      <c r="K185" s="12">
        <v>32720</v>
      </c>
      <c r="L185" s="12">
        <v>33320</v>
      </c>
      <c r="N185" s="33">
        <v>43979</v>
      </c>
      <c r="O185" s="36"/>
      <c r="P185" s="37"/>
      <c r="Q185" s="62">
        <v>11200000</v>
      </c>
      <c r="S185" s="32" t="s">
        <v>73</v>
      </c>
      <c r="T185" s="32" t="s">
        <v>74</v>
      </c>
      <c r="U185" s="12">
        <v>1006499722</v>
      </c>
      <c r="V185" s="40"/>
      <c r="W185" s="41"/>
      <c r="X185" s="41" t="s">
        <v>72</v>
      </c>
      <c r="Y185" s="32" t="str">
        <f t="shared" si="0"/>
        <v>CASTAÑEDA VILLARREAL DIANA MARISOL</v>
      </c>
      <c r="Z185" s="32" t="s">
        <v>76</v>
      </c>
      <c r="AA185" s="32" t="s">
        <v>995</v>
      </c>
      <c r="AB185" s="32" t="s">
        <v>919</v>
      </c>
      <c r="AC185" s="33">
        <v>43980</v>
      </c>
      <c r="AD185" s="32" t="s">
        <v>1387</v>
      </c>
      <c r="AE185" s="36" t="s">
        <v>385</v>
      </c>
      <c r="AF185" s="32" t="s">
        <v>81</v>
      </c>
      <c r="AG185" s="32" t="s">
        <v>74</v>
      </c>
      <c r="AH185" s="43">
        <v>14237801</v>
      </c>
      <c r="AI185" s="36" t="s">
        <v>809</v>
      </c>
      <c r="AJ185" s="12">
        <v>207</v>
      </c>
      <c r="AK185" s="32" t="s">
        <v>83</v>
      </c>
      <c r="AL185" s="33">
        <v>43980</v>
      </c>
      <c r="AM185" s="33"/>
      <c r="AN185" s="32" t="s">
        <v>84</v>
      </c>
      <c r="AO185" s="32">
        <v>0</v>
      </c>
      <c r="AP185" s="45">
        <v>0</v>
      </c>
      <c r="AQ185" s="33"/>
      <c r="AR185" s="46">
        <v>0</v>
      </c>
      <c r="AS185" s="33"/>
      <c r="AT185" s="47">
        <v>43980</v>
      </c>
      <c r="AU185" s="47">
        <v>44190</v>
      </c>
      <c r="AV185" s="30"/>
      <c r="AW185" s="32" t="s">
        <v>85</v>
      </c>
      <c r="AX185" s="32"/>
      <c r="AY185" s="32"/>
      <c r="AZ185" s="32" t="s">
        <v>85</v>
      </c>
      <c r="BA185" s="32">
        <v>0</v>
      </c>
      <c r="BE185" s="12" t="s">
        <v>1388</v>
      </c>
      <c r="BF185" s="49">
        <f t="shared" si="1"/>
        <v>11200000</v>
      </c>
      <c r="BH185" s="75" t="s">
        <v>1389</v>
      </c>
      <c r="BI185" s="36" t="s">
        <v>88</v>
      </c>
      <c r="BK185" s="75" t="s">
        <v>1389</v>
      </c>
    </row>
    <row r="186" spans="1:63" ht="12.75" customHeight="1">
      <c r="A186" s="29" t="s">
        <v>1390</v>
      </c>
      <c r="B186" s="30" t="s">
        <v>66</v>
      </c>
      <c r="C186" s="31" t="s">
        <v>1391</v>
      </c>
      <c r="D186" s="32">
        <v>8</v>
      </c>
      <c r="E186" s="12" t="s">
        <v>1392</v>
      </c>
      <c r="F186" s="33">
        <v>44014</v>
      </c>
      <c r="G186" s="12" t="s">
        <v>1393</v>
      </c>
      <c r="H186" s="32" t="s">
        <v>899</v>
      </c>
      <c r="I186" s="32" t="s">
        <v>1130</v>
      </c>
      <c r="J186" s="34" t="s">
        <v>1340</v>
      </c>
      <c r="K186" s="12">
        <v>34820</v>
      </c>
      <c r="L186" s="12">
        <v>35320</v>
      </c>
      <c r="N186" s="33">
        <v>44014</v>
      </c>
      <c r="O186" s="36"/>
      <c r="P186" s="37"/>
      <c r="Q186" s="62">
        <v>10000000</v>
      </c>
      <c r="S186" s="32" t="s">
        <v>770</v>
      </c>
      <c r="T186" s="32" t="s">
        <v>771</v>
      </c>
      <c r="V186" s="40">
        <v>830115400</v>
      </c>
      <c r="W186" s="41"/>
      <c r="X186" s="41" t="s">
        <v>72</v>
      </c>
      <c r="Y186" s="32" t="str">
        <f t="shared" si="0"/>
        <v>MASTER SAFETY SAS</v>
      </c>
      <c r="Z186" s="32" t="s">
        <v>76</v>
      </c>
      <c r="AA186" s="32" t="s">
        <v>976</v>
      </c>
      <c r="AB186" s="32" t="s">
        <v>1004</v>
      </c>
      <c r="AC186" s="33">
        <v>44019</v>
      </c>
      <c r="AD186" s="32" t="s">
        <v>1394</v>
      </c>
      <c r="AE186" s="36" t="s">
        <v>80</v>
      </c>
      <c r="AF186" s="32" t="s">
        <v>81</v>
      </c>
      <c r="AG186" s="32" t="s">
        <v>74</v>
      </c>
      <c r="AH186" s="43">
        <v>11387082</v>
      </c>
      <c r="AI186" s="36" t="s">
        <v>82</v>
      </c>
      <c r="AJ186" s="12">
        <v>171</v>
      </c>
      <c r="AK186" s="32" t="s">
        <v>83</v>
      </c>
      <c r="AL186" s="33">
        <v>44019</v>
      </c>
      <c r="AM186" s="33"/>
      <c r="AN186" s="32" t="s">
        <v>84</v>
      </c>
      <c r="AO186" s="32">
        <v>0</v>
      </c>
      <c r="AP186" s="45">
        <v>0</v>
      </c>
      <c r="AQ186" s="33"/>
      <c r="AR186" s="46">
        <v>0</v>
      </c>
      <c r="AS186" s="33"/>
      <c r="AT186" s="47">
        <v>44019</v>
      </c>
      <c r="AU186" s="47">
        <v>44192</v>
      </c>
      <c r="AV186" s="47"/>
      <c r="AW186" s="32" t="s">
        <v>85</v>
      </c>
      <c r="AX186" s="32"/>
      <c r="AY186" s="32"/>
      <c r="AZ186" s="32" t="s">
        <v>85</v>
      </c>
      <c r="BA186" s="32">
        <v>0</v>
      </c>
      <c r="BE186" s="12" t="s">
        <v>1395</v>
      </c>
      <c r="BF186" s="49">
        <f t="shared" si="1"/>
        <v>10000000</v>
      </c>
      <c r="BH186" s="67" t="s">
        <v>1396</v>
      </c>
      <c r="BI186" s="36"/>
      <c r="BK186" s="67" t="s">
        <v>1396</v>
      </c>
    </row>
    <row r="187" spans="1:63" ht="12.75" customHeight="1">
      <c r="A187" s="29" t="s">
        <v>1397</v>
      </c>
      <c r="B187" s="30" t="s">
        <v>66</v>
      </c>
      <c r="C187" s="31" t="s">
        <v>1398</v>
      </c>
      <c r="D187" s="32">
        <v>1</v>
      </c>
      <c r="E187" s="12" t="s">
        <v>1399</v>
      </c>
      <c r="F187" s="33">
        <v>44022</v>
      </c>
      <c r="G187" s="12" t="s">
        <v>1400</v>
      </c>
      <c r="H187" s="32" t="s">
        <v>70</v>
      </c>
      <c r="I187" s="32" t="s">
        <v>1130</v>
      </c>
      <c r="J187" s="34" t="s">
        <v>1401</v>
      </c>
      <c r="K187" s="12">
        <v>34520</v>
      </c>
      <c r="L187" s="12">
        <v>35420</v>
      </c>
      <c r="N187" s="33">
        <v>44022</v>
      </c>
      <c r="O187" s="36"/>
      <c r="P187" s="37"/>
      <c r="Q187" s="62">
        <v>7948000</v>
      </c>
      <c r="S187" s="32" t="s">
        <v>770</v>
      </c>
      <c r="T187" s="32" t="s">
        <v>771</v>
      </c>
      <c r="V187" s="40">
        <v>899999063</v>
      </c>
      <c r="W187" s="41"/>
      <c r="X187" s="41" t="s">
        <v>72</v>
      </c>
      <c r="Y187" s="32" t="str">
        <f t="shared" si="0"/>
        <v>UNIVERSIDAD NACIONAL DE COLOMBIA</v>
      </c>
      <c r="Z187" s="32" t="s">
        <v>749</v>
      </c>
      <c r="AA187" s="32"/>
      <c r="AB187" s="32" t="s">
        <v>750</v>
      </c>
      <c r="AC187" s="33"/>
      <c r="AD187" s="32"/>
      <c r="AE187" s="36" t="s">
        <v>80</v>
      </c>
      <c r="AF187" s="32" t="s">
        <v>81</v>
      </c>
      <c r="AG187" s="32" t="s">
        <v>74</v>
      </c>
      <c r="AH187" s="43">
        <v>11387082</v>
      </c>
      <c r="AI187" s="36" t="s">
        <v>82</v>
      </c>
      <c r="AJ187" s="12">
        <v>120</v>
      </c>
      <c r="AK187" s="32" t="s">
        <v>83</v>
      </c>
      <c r="AL187" s="33"/>
      <c r="AM187" s="33"/>
      <c r="AN187" s="32" t="s">
        <v>84</v>
      </c>
      <c r="AO187" s="32">
        <v>0</v>
      </c>
      <c r="AP187" s="45">
        <v>0</v>
      </c>
      <c r="AQ187" s="33"/>
      <c r="AR187" s="46">
        <v>0</v>
      </c>
      <c r="AS187" s="33"/>
      <c r="AT187" s="47">
        <v>44022</v>
      </c>
      <c r="AU187" s="47">
        <v>44144</v>
      </c>
      <c r="AV187" s="47"/>
      <c r="AW187" s="32" t="s">
        <v>85</v>
      </c>
      <c r="AX187" s="32"/>
      <c r="AY187" s="32"/>
      <c r="AZ187" s="32" t="s">
        <v>85</v>
      </c>
      <c r="BA187" s="32">
        <v>0</v>
      </c>
      <c r="BE187" s="12" t="s">
        <v>1402</v>
      </c>
      <c r="BF187" s="49">
        <f t="shared" si="1"/>
        <v>7948000</v>
      </c>
      <c r="BH187" s="69"/>
      <c r="BI187" s="36"/>
      <c r="BK187" s="59"/>
    </row>
    <row r="188" spans="1:63" ht="12.75" customHeight="1">
      <c r="A188" s="29" t="s">
        <v>1403</v>
      </c>
      <c r="B188" s="30" t="s">
        <v>66</v>
      </c>
      <c r="C188" s="31" t="s">
        <v>1404</v>
      </c>
      <c r="D188" s="32">
        <v>2</v>
      </c>
      <c r="E188" s="12" t="s">
        <v>1405</v>
      </c>
      <c r="F188" s="33">
        <v>44089</v>
      </c>
      <c r="G188" s="12" t="s">
        <v>1406</v>
      </c>
      <c r="H188" s="32" t="s">
        <v>70</v>
      </c>
      <c r="I188" s="32" t="s">
        <v>1130</v>
      </c>
      <c r="J188" s="34" t="s">
        <v>1401</v>
      </c>
      <c r="K188" s="12">
        <v>34020</v>
      </c>
      <c r="L188" s="12">
        <v>37620</v>
      </c>
      <c r="N188" s="33">
        <v>44089</v>
      </c>
      <c r="O188" s="36"/>
      <c r="P188" s="37"/>
      <c r="Q188" s="62">
        <v>5700000</v>
      </c>
      <c r="S188" s="32" t="s">
        <v>770</v>
      </c>
      <c r="T188" s="32" t="s">
        <v>771</v>
      </c>
      <c r="V188" s="40">
        <v>899999004</v>
      </c>
      <c r="W188" s="41"/>
      <c r="X188" s="41" t="s">
        <v>72</v>
      </c>
      <c r="Y188" s="32" t="str">
        <f t="shared" si="0"/>
        <v>INSTITUTO GEOGRAFICO AGUSTIN CODAZZI</v>
      </c>
      <c r="Z188" s="32" t="s">
        <v>749</v>
      </c>
      <c r="AA188" s="32"/>
      <c r="AB188" s="32" t="s">
        <v>750</v>
      </c>
      <c r="AC188" s="33"/>
      <c r="AD188" s="32"/>
      <c r="AE188" s="36" t="s">
        <v>80</v>
      </c>
      <c r="AF188" s="32" t="s">
        <v>81</v>
      </c>
      <c r="AG188" s="32" t="s">
        <v>74</v>
      </c>
      <c r="AH188" s="43">
        <v>11387082</v>
      </c>
      <c r="AI188" s="36" t="s">
        <v>82</v>
      </c>
      <c r="AJ188" s="12">
        <v>120</v>
      </c>
      <c r="AK188" s="32" t="s">
        <v>83</v>
      </c>
      <c r="AL188" s="33"/>
      <c r="AM188" s="33"/>
      <c r="AN188" s="32" t="s">
        <v>84</v>
      </c>
      <c r="AO188" s="32">
        <v>0</v>
      </c>
      <c r="AP188" s="45">
        <v>0</v>
      </c>
      <c r="AQ188" s="33"/>
      <c r="AR188" s="46"/>
      <c r="AS188" s="33"/>
      <c r="AT188" s="47">
        <v>44090</v>
      </c>
      <c r="AU188" s="47">
        <v>44195</v>
      </c>
      <c r="AV188" s="30"/>
      <c r="AW188" s="32" t="s">
        <v>85</v>
      </c>
      <c r="AX188" s="32"/>
      <c r="AY188" s="32"/>
      <c r="AZ188" s="32" t="s">
        <v>85</v>
      </c>
      <c r="BA188" s="32">
        <v>0</v>
      </c>
      <c r="BE188" s="12" t="s">
        <v>1407</v>
      </c>
      <c r="BF188" s="49">
        <f t="shared" si="1"/>
        <v>5700000</v>
      </c>
      <c r="BH188" s="69"/>
      <c r="BI188" s="36"/>
      <c r="BK188" s="59"/>
    </row>
    <row r="189" spans="1:63" ht="12.75" customHeight="1">
      <c r="A189" s="29"/>
      <c r="B189" s="30"/>
      <c r="C189" s="31"/>
      <c r="D189" s="32"/>
      <c r="F189" s="33"/>
      <c r="H189" s="32"/>
      <c r="I189" s="32"/>
      <c r="J189" s="34"/>
      <c r="N189" s="33"/>
      <c r="O189" s="36"/>
      <c r="P189" s="37"/>
      <c r="Q189" s="62"/>
      <c r="S189" s="32"/>
      <c r="T189" s="32"/>
      <c r="V189" s="40"/>
      <c r="W189" s="41"/>
      <c r="X189" s="41"/>
      <c r="Y189" s="32"/>
      <c r="Z189" s="32"/>
      <c r="AA189" s="32"/>
      <c r="AB189" s="32"/>
      <c r="AC189" s="33"/>
      <c r="AD189" s="32"/>
      <c r="AE189" s="36"/>
      <c r="AF189" s="32"/>
      <c r="AG189" s="32"/>
      <c r="AH189" s="43"/>
      <c r="AI189" s="36"/>
      <c r="AK189" s="32"/>
      <c r="AL189" s="33"/>
      <c r="AM189" s="33"/>
      <c r="AN189" s="32"/>
      <c r="AO189" s="32"/>
      <c r="AP189" s="45"/>
      <c r="AR189" s="46"/>
      <c r="AS189" s="33"/>
      <c r="AT189" s="47"/>
      <c r="AU189" s="47"/>
      <c r="AV189" s="30"/>
      <c r="AW189" s="32"/>
      <c r="AX189" s="32"/>
      <c r="AY189" s="32"/>
      <c r="AZ189" s="32"/>
      <c r="BA189" s="32"/>
      <c r="BF189" s="49">
        <f t="shared" si="1"/>
        <v>0</v>
      </c>
      <c r="BH189" s="69"/>
      <c r="BI189" s="36"/>
      <c r="BK189" s="59"/>
    </row>
    <row r="190" spans="1:63" ht="12.75" customHeight="1">
      <c r="A190" s="29"/>
      <c r="B190" s="30"/>
      <c r="C190" s="31"/>
      <c r="D190" s="32"/>
      <c r="F190" s="33"/>
      <c r="H190" s="32"/>
      <c r="I190" s="32"/>
      <c r="J190" s="34"/>
      <c r="N190" s="33"/>
      <c r="O190" s="36"/>
      <c r="P190" s="37"/>
      <c r="Q190" s="62"/>
      <c r="S190" s="32"/>
      <c r="T190" s="32"/>
      <c r="V190" s="40"/>
      <c r="W190" s="41"/>
      <c r="X190" s="41"/>
      <c r="Y190" s="32"/>
      <c r="Z190" s="32"/>
      <c r="AA190" s="32"/>
      <c r="AB190" s="32"/>
      <c r="AC190" s="33"/>
      <c r="AD190" s="32"/>
      <c r="AE190" s="36"/>
      <c r="AF190" s="32"/>
      <c r="AG190" s="32"/>
      <c r="AH190" s="43"/>
      <c r="AI190" s="36"/>
      <c r="AK190" s="32"/>
      <c r="AL190" s="33"/>
      <c r="AM190" s="33"/>
      <c r="AN190" s="32"/>
      <c r="AO190" s="32"/>
      <c r="AP190" s="45"/>
      <c r="AR190" s="46"/>
      <c r="AS190" s="33"/>
      <c r="AT190" s="47"/>
      <c r="AU190" s="47"/>
      <c r="AV190" s="30"/>
      <c r="AW190" s="32"/>
      <c r="AX190" s="32"/>
      <c r="AY190" s="32"/>
      <c r="AZ190" s="32"/>
      <c r="BA190" s="32"/>
      <c r="BF190" s="49">
        <f t="shared" si="1"/>
        <v>0</v>
      </c>
      <c r="BH190" s="69"/>
      <c r="BI190" s="36"/>
      <c r="BK190" s="59"/>
    </row>
    <row r="191" spans="1:63" ht="12.75" customHeight="1">
      <c r="A191" s="29"/>
      <c r="B191" s="30"/>
      <c r="C191" s="31"/>
      <c r="D191" s="32"/>
      <c r="F191" s="33"/>
      <c r="H191" s="32"/>
      <c r="I191" s="32"/>
      <c r="J191" s="34"/>
      <c r="N191" s="33"/>
      <c r="O191" s="36"/>
      <c r="P191" s="37"/>
      <c r="Q191" s="62"/>
      <c r="S191" s="32"/>
      <c r="T191" s="32"/>
      <c r="V191" s="40"/>
      <c r="W191" s="41"/>
      <c r="X191" s="41"/>
      <c r="Y191" s="32"/>
      <c r="Z191" s="32"/>
      <c r="AA191" s="32"/>
      <c r="AB191" s="32"/>
      <c r="AC191" s="33"/>
      <c r="AD191" s="32"/>
      <c r="AE191" s="36"/>
      <c r="AF191" s="32"/>
      <c r="AG191" s="32"/>
      <c r="AH191" s="43"/>
      <c r="AI191" s="36"/>
      <c r="AK191" s="32"/>
      <c r="AL191" s="33"/>
      <c r="AM191" s="33"/>
      <c r="AN191" s="32"/>
      <c r="AO191" s="32"/>
      <c r="AP191" s="45"/>
      <c r="AR191" s="46"/>
      <c r="AS191" s="33"/>
      <c r="AT191" s="47"/>
      <c r="AU191" s="47"/>
      <c r="AV191" s="30"/>
      <c r="AW191" s="32"/>
      <c r="AX191" s="32"/>
      <c r="AY191" s="32"/>
      <c r="AZ191" s="32"/>
      <c r="BA191" s="32"/>
      <c r="BF191" s="49"/>
      <c r="BH191" s="69"/>
      <c r="BI191" s="36"/>
      <c r="BK191" s="59"/>
    </row>
    <row r="192" spans="1:63" ht="12.75" customHeight="1">
      <c r="A192" s="29"/>
      <c r="B192" s="30"/>
      <c r="C192" s="31"/>
      <c r="D192" s="32"/>
      <c r="F192" s="33"/>
      <c r="H192" s="32"/>
      <c r="I192" s="32"/>
      <c r="J192" s="34"/>
      <c r="N192" s="33"/>
      <c r="O192" s="36"/>
      <c r="P192" s="37"/>
      <c r="Q192" s="62"/>
      <c r="S192" s="32"/>
      <c r="T192" s="32"/>
      <c r="V192" s="40"/>
      <c r="W192" s="41"/>
      <c r="X192" s="41"/>
      <c r="Y192" s="32"/>
      <c r="Z192" s="32"/>
      <c r="AA192" s="32"/>
      <c r="AB192" s="32"/>
      <c r="AC192" s="33"/>
      <c r="AD192" s="32"/>
      <c r="AE192" s="36"/>
      <c r="AF192" s="32"/>
      <c r="AG192" s="32"/>
      <c r="AH192" s="43"/>
      <c r="AI192" s="36"/>
      <c r="AK192" s="32"/>
      <c r="AL192" s="33"/>
      <c r="AM192" s="33"/>
      <c r="AN192" s="32"/>
      <c r="AO192" s="32"/>
      <c r="AP192" s="45"/>
      <c r="AR192" s="46"/>
      <c r="AS192" s="33"/>
      <c r="AT192" s="47"/>
      <c r="AU192" s="47"/>
      <c r="AV192" s="30"/>
      <c r="AW192" s="32"/>
      <c r="AX192" s="32"/>
      <c r="AY192" s="32"/>
      <c r="AZ192" s="32"/>
      <c r="BA192" s="32"/>
      <c r="BF192" s="49"/>
      <c r="BH192" s="69"/>
      <c r="BI192" s="36"/>
      <c r="BK192" s="59"/>
    </row>
    <row r="193" spans="1:63" ht="12.75" customHeight="1">
      <c r="A193" s="29"/>
      <c r="B193" s="30"/>
      <c r="C193" s="31"/>
      <c r="D193" s="32"/>
      <c r="F193" s="33"/>
      <c r="H193" s="32"/>
      <c r="I193" s="32"/>
      <c r="J193" s="34"/>
      <c r="N193" s="33"/>
      <c r="O193" s="36"/>
      <c r="P193" s="37"/>
      <c r="Q193" s="62"/>
      <c r="S193" s="32"/>
      <c r="T193" s="32"/>
      <c r="V193" s="40"/>
      <c r="W193" s="41"/>
      <c r="X193" s="41"/>
      <c r="Y193" s="32"/>
      <c r="Z193" s="32"/>
      <c r="AA193" s="32"/>
      <c r="AB193" s="32"/>
      <c r="AC193" s="33"/>
      <c r="AD193" s="32"/>
      <c r="AE193" s="36"/>
      <c r="AF193" s="32"/>
      <c r="AG193" s="32"/>
      <c r="AH193" s="43"/>
      <c r="AI193" s="36"/>
      <c r="AK193" s="32"/>
      <c r="AL193" s="33"/>
      <c r="AM193" s="33"/>
      <c r="AN193" s="32"/>
      <c r="AO193" s="32"/>
      <c r="AP193" s="45"/>
      <c r="AR193" s="46"/>
      <c r="AS193" s="33"/>
      <c r="AT193" s="47"/>
      <c r="AU193" s="47"/>
      <c r="AV193" s="30"/>
      <c r="AW193" s="32"/>
      <c r="AX193" s="32"/>
      <c r="AY193" s="32"/>
      <c r="AZ193" s="32"/>
      <c r="BA193" s="32"/>
      <c r="BF193" s="49"/>
      <c r="BH193" s="69"/>
      <c r="BI193" s="36"/>
      <c r="BK193" s="59"/>
    </row>
    <row r="194" spans="1:63" ht="12.75" customHeight="1">
      <c r="A194" s="29"/>
      <c r="B194" s="30"/>
      <c r="C194" s="31"/>
      <c r="D194" s="32"/>
      <c r="F194" s="33"/>
      <c r="H194" s="32"/>
      <c r="I194" s="32"/>
      <c r="J194" s="34"/>
      <c r="N194" s="33"/>
      <c r="O194" s="36"/>
      <c r="P194" s="37"/>
      <c r="Q194" s="62"/>
      <c r="S194" s="32"/>
      <c r="T194" s="32"/>
      <c r="V194" s="40"/>
      <c r="W194" s="41"/>
      <c r="X194" s="41"/>
      <c r="Y194" s="32"/>
      <c r="Z194" s="32"/>
      <c r="AA194" s="32"/>
      <c r="AB194" s="32"/>
      <c r="AC194" s="33"/>
      <c r="AD194" s="32"/>
      <c r="AE194" s="36"/>
      <c r="AF194" s="32"/>
      <c r="AG194" s="32"/>
      <c r="AH194" s="43"/>
      <c r="AI194" s="36"/>
      <c r="AK194" s="32"/>
      <c r="AL194" s="33"/>
      <c r="AM194" s="33"/>
      <c r="AN194" s="32"/>
      <c r="AO194" s="32"/>
      <c r="AP194" s="45"/>
      <c r="AR194" s="46"/>
      <c r="AS194" s="33"/>
      <c r="AT194" s="47"/>
      <c r="AU194" s="47"/>
      <c r="AV194" s="30"/>
      <c r="AW194" s="32"/>
      <c r="AX194" s="32"/>
      <c r="AY194" s="32"/>
      <c r="AZ194" s="32"/>
      <c r="BA194" s="32"/>
      <c r="BF194" s="49"/>
      <c r="BH194" s="69"/>
      <c r="BI194" s="36"/>
      <c r="BK194" s="59"/>
    </row>
    <row r="195" spans="1:63" ht="12.75" customHeight="1">
      <c r="A195" s="29"/>
      <c r="B195" s="30"/>
      <c r="C195" s="31"/>
      <c r="D195" s="32"/>
      <c r="F195" s="33"/>
      <c r="H195" s="32"/>
      <c r="I195" s="32"/>
      <c r="J195" s="34"/>
      <c r="N195" s="33"/>
      <c r="O195" s="36"/>
      <c r="P195" s="37"/>
      <c r="Q195" s="62"/>
      <c r="S195" s="32"/>
      <c r="T195" s="32"/>
      <c r="V195" s="40"/>
      <c r="W195" s="41"/>
      <c r="X195" s="41"/>
      <c r="Y195" s="32"/>
      <c r="Z195" s="32"/>
      <c r="AA195" s="32"/>
      <c r="AB195" s="32"/>
      <c r="AC195" s="33"/>
      <c r="AD195" s="32"/>
      <c r="AE195" s="36"/>
      <c r="AF195" s="32"/>
      <c r="AG195" s="32"/>
      <c r="AH195" s="43"/>
      <c r="AI195" s="36"/>
      <c r="AK195" s="32"/>
      <c r="AL195" s="33"/>
      <c r="AM195" s="33"/>
      <c r="AN195" s="32"/>
      <c r="AO195" s="32"/>
      <c r="AP195" s="45"/>
      <c r="AR195" s="46"/>
      <c r="AS195" s="33"/>
      <c r="AT195" s="47"/>
      <c r="AU195" s="47"/>
      <c r="AV195" s="30"/>
      <c r="AW195" s="32"/>
      <c r="AX195" s="32"/>
      <c r="AY195" s="32"/>
      <c r="AZ195" s="32"/>
      <c r="BA195" s="32"/>
      <c r="BF195" s="49"/>
      <c r="BH195" s="69"/>
      <c r="BI195" s="36"/>
      <c r="BK195" s="59"/>
    </row>
    <row r="196" spans="1:63" ht="12.75" customHeight="1">
      <c r="A196" s="29"/>
      <c r="B196" s="30"/>
      <c r="C196" s="31"/>
      <c r="D196" s="32"/>
      <c r="F196" s="33"/>
      <c r="H196" s="32"/>
      <c r="I196" s="32"/>
      <c r="J196" s="34"/>
      <c r="N196" s="33"/>
      <c r="O196" s="36"/>
      <c r="P196" s="37"/>
      <c r="Q196" s="62"/>
      <c r="S196" s="32"/>
      <c r="T196" s="32"/>
      <c r="V196" s="40"/>
      <c r="W196" s="41"/>
      <c r="X196" s="41"/>
      <c r="Y196" s="32"/>
      <c r="Z196" s="32"/>
      <c r="AA196" s="32"/>
      <c r="AB196" s="32"/>
      <c r="AC196" s="33"/>
      <c r="AD196" s="32"/>
      <c r="AE196" s="36"/>
      <c r="AF196" s="32"/>
      <c r="AG196" s="32"/>
      <c r="AH196" s="43"/>
      <c r="AI196" s="36"/>
      <c r="AK196" s="32"/>
      <c r="AL196" s="64"/>
      <c r="AM196" s="33"/>
      <c r="AN196" s="32"/>
      <c r="AO196" s="32"/>
      <c r="AP196" s="45"/>
      <c r="AR196" s="46"/>
      <c r="AS196" s="33"/>
      <c r="AT196" s="47"/>
      <c r="AU196" s="47"/>
      <c r="AV196" s="30"/>
      <c r="AW196" s="32"/>
      <c r="AX196" s="32"/>
      <c r="AY196" s="32"/>
      <c r="AZ196" s="32"/>
      <c r="BA196" s="32"/>
      <c r="BF196" s="49"/>
      <c r="BI196" s="36"/>
    </row>
    <row r="197" spans="1:63" ht="12.75" customHeight="1">
      <c r="A197" s="29"/>
      <c r="B197" s="30"/>
      <c r="C197" s="31"/>
      <c r="D197" s="32"/>
      <c r="F197" s="33"/>
      <c r="H197" s="32"/>
      <c r="I197" s="32"/>
      <c r="J197" s="34"/>
      <c r="N197" s="33"/>
      <c r="O197" s="36"/>
      <c r="P197" s="37"/>
      <c r="Q197" s="62"/>
      <c r="S197" s="32"/>
      <c r="T197" s="32"/>
      <c r="V197" s="40"/>
      <c r="W197" s="41"/>
      <c r="X197" s="41"/>
      <c r="Y197" s="32"/>
      <c r="Z197" s="32"/>
      <c r="AA197" s="32"/>
      <c r="AB197" s="32"/>
      <c r="AC197" s="33"/>
      <c r="AD197" s="32"/>
      <c r="AE197" s="36"/>
      <c r="AF197" s="32"/>
      <c r="AG197" s="32"/>
      <c r="AH197" s="43"/>
      <c r="AI197" s="36"/>
      <c r="AK197" s="32"/>
      <c r="AL197" s="64"/>
      <c r="AM197" s="33"/>
      <c r="AN197" s="32"/>
      <c r="AO197" s="32"/>
      <c r="AP197" s="45"/>
      <c r="AR197" s="46"/>
      <c r="AS197" s="33"/>
      <c r="AT197" s="47"/>
      <c r="AU197" s="47"/>
      <c r="AV197" s="30"/>
      <c r="AW197" s="32"/>
      <c r="AX197" s="32"/>
      <c r="AY197" s="32"/>
      <c r="AZ197" s="32"/>
      <c r="BA197" s="32"/>
      <c r="BF197" s="49"/>
      <c r="BI197" s="36"/>
    </row>
    <row r="198" spans="1:63" ht="12.75" customHeight="1">
      <c r="A198" s="29"/>
      <c r="B198" s="30"/>
      <c r="C198" s="31"/>
      <c r="D198" s="32"/>
      <c r="F198" s="33"/>
      <c r="H198" s="32"/>
      <c r="I198" s="32"/>
      <c r="J198" s="34"/>
      <c r="N198" s="33"/>
      <c r="O198" s="36"/>
      <c r="P198" s="37"/>
      <c r="Q198" s="62"/>
      <c r="S198" s="32"/>
      <c r="T198" s="32"/>
      <c r="V198" s="40"/>
      <c r="W198" s="41"/>
      <c r="X198" s="41"/>
      <c r="Y198" s="32"/>
      <c r="Z198" s="32"/>
      <c r="AA198" s="32"/>
      <c r="AB198" s="32"/>
      <c r="AC198" s="33"/>
      <c r="AD198" s="32"/>
      <c r="AE198" s="36"/>
      <c r="AF198" s="32"/>
      <c r="AG198" s="32"/>
      <c r="AH198" s="43"/>
      <c r="AI198" s="36"/>
      <c r="AK198" s="32"/>
      <c r="AL198" s="64"/>
      <c r="AM198" s="33"/>
      <c r="AN198" s="32"/>
      <c r="AO198" s="32"/>
      <c r="AP198" s="45"/>
      <c r="AR198" s="46"/>
      <c r="AS198" s="33"/>
      <c r="AT198" s="47"/>
      <c r="AU198" s="47"/>
      <c r="AV198" s="30"/>
      <c r="AW198" s="32"/>
      <c r="AX198" s="32"/>
      <c r="AY198" s="32"/>
      <c r="AZ198" s="32"/>
      <c r="BA198" s="32"/>
      <c r="BF198" s="49"/>
      <c r="BI198" s="36"/>
    </row>
    <row r="199" spans="1:63" ht="12.75" customHeight="1">
      <c r="A199" s="29"/>
      <c r="B199" s="30"/>
      <c r="C199" s="31"/>
      <c r="D199" s="32"/>
      <c r="F199" s="33"/>
      <c r="H199" s="32"/>
      <c r="I199" s="32"/>
      <c r="J199" s="34"/>
      <c r="N199" s="33"/>
      <c r="O199" s="36"/>
      <c r="P199" s="37"/>
      <c r="Q199" s="62"/>
      <c r="S199" s="32"/>
      <c r="T199" s="32"/>
      <c r="V199" s="40"/>
      <c r="W199" s="41"/>
      <c r="X199" s="41"/>
      <c r="Y199" s="32"/>
      <c r="Z199" s="32"/>
      <c r="AA199" s="32"/>
      <c r="AB199" s="32"/>
      <c r="AC199" s="33"/>
      <c r="AD199" s="32"/>
      <c r="AE199" s="36"/>
      <c r="AF199" s="32"/>
      <c r="AG199" s="32"/>
      <c r="AH199" s="43"/>
      <c r="AI199" s="36"/>
      <c r="AK199" s="32"/>
      <c r="AL199" s="64"/>
      <c r="AM199" s="33"/>
      <c r="AN199" s="32"/>
      <c r="AO199" s="32"/>
      <c r="AP199" s="45"/>
      <c r="AR199" s="46"/>
      <c r="AS199" s="33"/>
      <c r="AT199" s="47"/>
      <c r="AU199" s="47"/>
      <c r="AV199" s="30"/>
      <c r="AW199" s="32"/>
      <c r="AX199" s="32"/>
      <c r="AY199" s="32"/>
      <c r="AZ199" s="32"/>
      <c r="BA199" s="32"/>
      <c r="BF199" s="49"/>
      <c r="BI199" s="36"/>
    </row>
    <row r="200" spans="1:63" ht="12.75" customHeight="1">
      <c r="A200" s="29"/>
      <c r="B200" s="30"/>
      <c r="C200" s="31"/>
      <c r="D200" s="32"/>
      <c r="F200" s="33"/>
      <c r="H200" s="32"/>
      <c r="I200" s="32"/>
      <c r="J200" s="34"/>
      <c r="N200" s="33"/>
      <c r="O200" s="36"/>
      <c r="P200" s="37"/>
      <c r="Q200" s="62"/>
      <c r="S200" s="32"/>
      <c r="T200" s="32"/>
      <c r="V200" s="40"/>
      <c r="W200" s="41"/>
      <c r="X200" s="41"/>
      <c r="Y200" s="32"/>
      <c r="Z200" s="32"/>
      <c r="AA200" s="32"/>
      <c r="AB200" s="32"/>
      <c r="AC200" s="33"/>
      <c r="AD200" s="32"/>
      <c r="AE200" s="36"/>
      <c r="AF200" s="32"/>
      <c r="AG200" s="32"/>
      <c r="AH200" s="43"/>
      <c r="AI200" s="36"/>
      <c r="AK200" s="32"/>
      <c r="AL200" s="64"/>
      <c r="AM200" s="33"/>
      <c r="AN200" s="32"/>
      <c r="AO200" s="32"/>
      <c r="AP200" s="45"/>
      <c r="AR200" s="46"/>
      <c r="AS200" s="33"/>
      <c r="AT200" s="47"/>
      <c r="AU200" s="47"/>
      <c r="AV200" s="30"/>
      <c r="AW200" s="32"/>
      <c r="AX200" s="32"/>
      <c r="AY200" s="32"/>
      <c r="AZ200" s="32"/>
      <c r="BA200" s="32"/>
      <c r="BF200" s="49"/>
      <c r="BI200" s="36"/>
    </row>
    <row r="201" spans="1:63" ht="12.75" customHeight="1">
      <c r="A201" s="29"/>
      <c r="B201" s="30"/>
      <c r="C201" s="31"/>
      <c r="D201" s="32"/>
      <c r="F201" s="33"/>
      <c r="H201" s="32"/>
      <c r="I201" s="32"/>
      <c r="J201" s="34"/>
      <c r="N201" s="33"/>
      <c r="O201" s="36"/>
      <c r="P201" s="37"/>
      <c r="Q201" s="62"/>
      <c r="S201" s="32"/>
      <c r="T201" s="32"/>
      <c r="V201" s="40"/>
      <c r="W201" s="41"/>
      <c r="X201" s="41"/>
      <c r="Y201" s="32"/>
      <c r="Z201" s="32"/>
      <c r="AA201" s="32"/>
      <c r="AB201" s="32"/>
      <c r="AC201" s="33"/>
      <c r="AD201" s="32"/>
      <c r="AE201" s="36"/>
      <c r="AF201" s="32"/>
      <c r="AG201" s="32"/>
      <c r="AH201" s="43"/>
      <c r="AI201" s="36"/>
      <c r="AK201" s="32"/>
      <c r="AL201" s="64"/>
      <c r="AM201" s="33"/>
      <c r="AN201" s="32"/>
      <c r="AO201" s="32"/>
      <c r="AP201" s="45"/>
      <c r="AR201" s="46"/>
      <c r="AS201" s="33"/>
      <c r="AT201" s="47"/>
      <c r="AU201" s="47"/>
      <c r="AV201" s="30"/>
      <c r="AW201" s="32"/>
      <c r="AX201" s="32"/>
      <c r="AY201" s="32"/>
      <c r="AZ201" s="32"/>
      <c r="BA201" s="32"/>
      <c r="BF201" s="49"/>
      <c r="BI201" s="36"/>
    </row>
    <row r="202" spans="1:63" ht="12.75" customHeight="1">
      <c r="A202" s="29"/>
      <c r="B202" s="30"/>
      <c r="C202" s="31"/>
      <c r="D202" s="32"/>
      <c r="F202" s="33"/>
      <c r="H202" s="32"/>
      <c r="I202" s="32"/>
      <c r="J202" s="34"/>
      <c r="N202" s="33"/>
      <c r="O202" s="36"/>
      <c r="P202" s="37"/>
      <c r="Q202" s="62"/>
      <c r="S202" s="32"/>
      <c r="T202" s="32"/>
      <c r="V202" s="40"/>
      <c r="W202" s="41"/>
      <c r="X202" s="41"/>
      <c r="Y202" s="32"/>
      <c r="Z202" s="32"/>
      <c r="AA202" s="32"/>
      <c r="AB202" s="32"/>
      <c r="AC202" s="33"/>
      <c r="AD202" s="32"/>
      <c r="AE202" s="36"/>
      <c r="AF202" s="32"/>
      <c r="AG202" s="32"/>
      <c r="AH202" s="43"/>
      <c r="AI202" s="36"/>
      <c r="AK202" s="32"/>
      <c r="AL202" s="64"/>
      <c r="AM202" s="33"/>
      <c r="AN202" s="32"/>
      <c r="AO202" s="32"/>
      <c r="AP202" s="45"/>
      <c r="AR202" s="46"/>
      <c r="AS202" s="33"/>
      <c r="AT202" s="47"/>
      <c r="AU202" s="47"/>
      <c r="AV202" s="30"/>
      <c r="AW202" s="32"/>
      <c r="AX202" s="32"/>
      <c r="AY202" s="32"/>
      <c r="AZ202" s="32"/>
      <c r="BA202" s="32"/>
      <c r="BF202" s="49"/>
      <c r="BI202" s="36"/>
    </row>
    <row r="203" spans="1:63" ht="12.75" customHeight="1">
      <c r="A203" s="29"/>
      <c r="B203" s="30"/>
      <c r="C203" s="31"/>
      <c r="D203" s="32"/>
      <c r="F203" s="33"/>
      <c r="H203" s="32"/>
      <c r="I203" s="32"/>
      <c r="J203" s="34"/>
      <c r="N203" s="33"/>
      <c r="O203" s="36"/>
      <c r="P203" s="37"/>
      <c r="Q203" s="62"/>
      <c r="S203" s="32"/>
      <c r="T203" s="32"/>
      <c r="V203" s="40"/>
      <c r="W203" s="41"/>
      <c r="X203" s="41"/>
      <c r="Y203" s="32"/>
      <c r="Z203" s="32"/>
      <c r="AA203" s="32"/>
      <c r="AB203" s="32"/>
      <c r="AC203" s="33"/>
      <c r="AD203" s="32"/>
      <c r="AE203" s="36"/>
      <c r="AF203" s="32"/>
      <c r="AG203" s="32"/>
      <c r="AH203" s="43"/>
      <c r="AI203" s="36"/>
      <c r="AK203" s="32"/>
      <c r="AL203" s="64"/>
      <c r="AM203" s="33"/>
      <c r="AN203" s="32"/>
      <c r="AO203" s="32"/>
      <c r="AP203" s="45"/>
      <c r="AR203" s="46"/>
      <c r="AS203" s="33"/>
      <c r="AT203" s="47"/>
      <c r="AU203" s="47"/>
      <c r="AV203" s="30"/>
      <c r="AW203" s="32"/>
      <c r="AX203" s="32"/>
      <c r="AY203" s="32"/>
      <c r="AZ203" s="32"/>
      <c r="BA203" s="32"/>
      <c r="BF203" s="49"/>
      <c r="BI203" s="36"/>
    </row>
    <row r="204" spans="1:63" ht="12.75" customHeight="1">
      <c r="A204" s="29"/>
      <c r="B204" s="30"/>
      <c r="C204" s="31"/>
      <c r="D204" s="32"/>
      <c r="F204" s="33"/>
      <c r="H204" s="32"/>
      <c r="I204" s="32"/>
      <c r="J204" s="34"/>
      <c r="N204" s="33"/>
      <c r="O204" s="36"/>
      <c r="P204" s="37"/>
      <c r="Q204" s="62"/>
      <c r="S204" s="32"/>
      <c r="T204" s="32"/>
      <c r="V204" s="40"/>
      <c r="W204" s="41"/>
      <c r="X204" s="41"/>
      <c r="Y204" s="32"/>
      <c r="Z204" s="32"/>
      <c r="AA204" s="32"/>
      <c r="AB204" s="32"/>
      <c r="AC204" s="33"/>
      <c r="AD204" s="32"/>
      <c r="AE204" s="36"/>
      <c r="AF204" s="32"/>
      <c r="AG204" s="32"/>
      <c r="AH204" s="43"/>
      <c r="AI204" s="36"/>
      <c r="AK204" s="32"/>
      <c r="AL204" s="64"/>
      <c r="AM204" s="33"/>
      <c r="AN204" s="32"/>
      <c r="AO204" s="32"/>
      <c r="AP204" s="45"/>
      <c r="AR204" s="46"/>
      <c r="AS204" s="33"/>
      <c r="AT204" s="47"/>
      <c r="AU204" s="47"/>
      <c r="AV204" s="30"/>
      <c r="AW204" s="32"/>
      <c r="AX204" s="32"/>
      <c r="AY204" s="32"/>
      <c r="AZ204" s="32"/>
      <c r="BA204" s="32"/>
      <c r="BF204" s="49"/>
      <c r="BI204" s="36"/>
    </row>
    <row r="205" spans="1:63" ht="12.75" customHeight="1">
      <c r="A205" s="29"/>
      <c r="B205" s="30"/>
      <c r="C205" s="31"/>
      <c r="D205" s="32"/>
      <c r="F205" s="33"/>
      <c r="H205" s="32"/>
      <c r="I205" s="32"/>
      <c r="J205" s="34"/>
      <c r="N205" s="33"/>
      <c r="O205" s="36"/>
      <c r="P205" s="37"/>
      <c r="Q205" s="62"/>
      <c r="S205" s="32"/>
      <c r="T205" s="32"/>
      <c r="V205" s="40"/>
      <c r="W205" s="41"/>
      <c r="X205" s="41"/>
      <c r="Y205" s="32"/>
      <c r="Z205" s="32"/>
      <c r="AA205" s="32"/>
      <c r="AB205" s="32"/>
      <c r="AC205" s="33"/>
      <c r="AD205" s="32"/>
      <c r="AE205" s="36"/>
      <c r="AF205" s="32"/>
      <c r="AG205" s="32"/>
      <c r="AH205" s="43"/>
      <c r="AI205" s="36"/>
      <c r="AK205" s="32"/>
      <c r="AL205" s="64"/>
      <c r="AM205" s="33"/>
      <c r="AN205" s="32"/>
      <c r="AO205" s="32"/>
      <c r="AP205" s="45"/>
      <c r="AR205" s="46"/>
      <c r="AS205" s="33"/>
      <c r="AT205" s="47"/>
      <c r="AU205" s="47"/>
      <c r="AV205" s="30"/>
      <c r="AW205" s="32"/>
      <c r="AX205" s="32"/>
      <c r="AY205" s="32"/>
      <c r="AZ205" s="32"/>
      <c r="BA205" s="32"/>
      <c r="BF205" s="49"/>
      <c r="BI205" s="36"/>
    </row>
    <row r="206" spans="1:63" ht="12.75" customHeight="1">
      <c r="O206" s="36"/>
      <c r="AL206" s="64"/>
      <c r="BI206" s="36"/>
    </row>
    <row r="207" spans="1:63" ht="12.75" customHeight="1">
      <c r="O207" s="36"/>
      <c r="AL207" s="64"/>
      <c r="BI207" s="36"/>
    </row>
    <row r="208" spans="1:63" ht="12.75" customHeight="1">
      <c r="O208" s="36"/>
      <c r="AL208" s="64"/>
      <c r="BI208" s="36"/>
    </row>
    <row r="209" spans="15:61" ht="12.75" customHeight="1">
      <c r="O209" s="36"/>
      <c r="AL209" s="64"/>
      <c r="BI209" s="36"/>
    </row>
    <row r="210" spans="15:61" ht="12.75" customHeight="1">
      <c r="O210" s="36"/>
      <c r="AL210" s="64"/>
      <c r="BI210" s="36"/>
    </row>
    <row r="211" spans="15:61" ht="12.75" customHeight="1">
      <c r="O211" s="36"/>
      <c r="AL211" s="64"/>
      <c r="BI211" s="36"/>
    </row>
    <row r="212" spans="15:61" ht="12.75" customHeight="1">
      <c r="O212" s="36"/>
      <c r="AL212" s="64"/>
      <c r="BI212" s="36"/>
    </row>
    <row r="213" spans="15:61" ht="12.75" customHeight="1">
      <c r="O213" s="36"/>
      <c r="AL213" s="64"/>
      <c r="BI213" s="36"/>
    </row>
    <row r="214" spans="15:61" ht="12.75" customHeight="1">
      <c r="O214" s="36"/>
      <c r="AL214" s="64"/>
      <c r="BI214" s="36"/>
    </row>
    <row r="215" spans="15:61" ht="12.75" customHeight="1">
      <c r="AL215" s="64"/>
      <c r="BI215" s="36"/>
    </row>
    <row r="216" spans="15:61" ht="12.75" customHeight="1">
      <c r="AL216" s="64"/>
      <c r="BI216" s="36"/>
    </row>
    <row r="217" spans="15:61" ht="12.75" customHeight="1">
      <c r="AL217" s="64"/>
      <c r="BI217" s="36"/>
    </row>
    <row r="218" spans="15:61" ht="12.75" customHeight="1">
      <c r="AL218" s="64"/>
      <c r="BI218" s="36"/>
    </row>
    <row r="219" spans="15:61" ht="12.75" customHeight="1">
      <c r="AL219" s="64"/>
      <c r="BI219" s="36"/>
    </row>
    <row r="220" spans="15:61" ht="12.75" customHeight="1">
      <c r="AL220" s="64"/>
      <c r="BI220" s="36"/>
    </row>
    <row r="221" spans="15:61" ht="12.75" customHeight="1">
      <c r="AL221" s="64"/>
      <c r="BI221" s="36"/>
    </row>
    <row r="222" spans="15:61" ht="12.75" customHeight="1">
      <c r="AL222" s="64"/>
      <c r="BI222" s="36"/>
    </row>
    <row r="223" spans="15:61" ht="12.75" customHeight="1">
      <c r="AL223" s="64"/>
      <c r="BI223" s="36"/>
    </row>
    <row r="224" spans="15:61" ht="12.75" customHeight="1">
      <c r="AL224" s="64"/>
      <c r="BI224" s="36"/>
    </row>
    <row r="225" spans="38:61" ht="12.75" customHeight="1">
      <c r="AL225" s="64"/>
      <c r="BI225" s="36"/>
    </row>
    <row r="226" spans="38:61" ht="12.75" customHeight="1">
      <c r="AL226" s="64"/>
    </row>
    <row r="227" spans="38:61" ht="12.75" customHeight="1">
      <c r="AL227" s="64"/>
    </row>
    <row r="228" spans="38:61" ht="12.75" customHeight="1">
      <c r="AL228" s="64"/>
    </row>
    <row r="229" spans="38:61" ht="12.75" customHeight="1">
      <c r="AL229" s="64"/>
    </row>
    <row r="230" spans="38:61" ht="12.75" customHeight="1">
      <c r="AL230" s="64"/>
    </row>
    <row r="231" spans="38:61" ht="12.75" customHeight="1">
      <c r="AL231" s="64"/>
    </row>
    <row r="232" spans="38:61" ht="12.75" customHeight="1">
      <c r="AL232" s="64"/>
    </row>
    <row r="233" spans="38:61" ht="12.75" customHeight="1">
      <c r="AL233" s="64"/>
    </row>
    <row r="234" spans="38:61" ht="12.75" customHeight="1">
      <c r="AL234" s="64"/>
    </row>
    <row r="235" spans="38:61" ht="12.75" customHeight="1">
      <c r="AL235" s="64"/>
    </row>
    <row r="236" spans="38:61" ht="12.75" customHeight="1">
      <c r="AL236" s="64"/>
    </row>
    <row r="237" spans="38:61" ht="12.75" customHeight="1">
      <c r="AL237" s="64"/>
    </row>
    <row r="238" spans="38:61" ht="12.75" customHeight="1">
      <c r="AL238" s="64"/>
    </row>
    <row r="239" spans="38:61" ht="12.75" customHeight="1">
      <c r="AL239" s="64"/>
    </row>
    <row r="240" spans="38:61" ht="12.75" customHeight="1">
      <c r="AL240" s="64"/>
    </row>
    <row r="241" spans="38:38" ht="12.75" customHeight="1">
      <c r="AL241" s="64"/>
    </row>
    <row r="242" spans="38:38" ht="12.75" customHeight="1">
      <c r="AL242" s="64"/>
    </row>
    <row r="243" spans="38:38" ht="12.75" customHeight="1">
      <c r="AL243" s="64"/>
    </row>
    <row r="244" spans="38:38" ht="12.75" customHeight="1">
      <c r="AL244" s="64"/>
    </row>
    <row r="245" spans="38:38" ht="12.75" customHeight="1">
      <c r="AL245" s="64"/>
    </row>
    <row r="246" spans="38:38" ht="12.75" customHeight="1">
      <c r="AL246" s="64"/>
    </row>
    <row r="247" spans="38:38" ht="12.75" customHeight="1">
      <c r="AL247" s="64"/>
    </row>
    <row r="248" spans="38:38" ht="12.75" customHeight="1">
      <c r="AL248" s="64"/>
    </row>
    <row r="249" spans="38:38" ht="12.75" customHeight="1">
      <c r="AL249" s="64"/>
    </row>
    <row r="250" spans="38:38" ht="12.75" customHeight="1">
      <c r="AL250" s="64"/>
    </row>
    <row r="251" spans="38:38" ht="12.75" customHeight="1">
      <c r="AL251" s="64"/>
    </row>
    <row r="252" spans="38:38" ht="12.75" customHeight="1">
      <c r="AL252" s="64"/>
    </row>
    <row r="253" spans="38:38" ht="12.75" customHeight="1">
      <c r="AL253" s="64"/>
    </row>
    <row r="254" spans="38:38" ht="12.75" customHeight="1">
      <c r="AL254" s="64"/>
    </row>
    <row r="255" spans="38:38" ht="12.75" customHeight="1">
      <c r="AL255" s="64"/>
    </row>
    <row r="256" spans="38:38" ht="12.75" customHeight="1">
      <c r="AL256" s="64"/>
    </row>
    <row r="257" spans="38:38" ht="12.75" customHeight="1">
      <c r="AL257" s="64"/>
    </row>
    <row r="258" spans="38:38" ht="12.75" customHeight="1">
      <c r="AL258" s="64"/>
    </row>
    <row r="259" spans="38:38" ht="12.75" customHeight="1">
      <c r="AL259" s="64"/>
    </row>
    <row r="260" spans="38:38" ht="12.75" customHeight="1">
      <c r="AL260" s="64"/>
    </row>
    <row r="261" spans="38:38" ht="12.75" customHeight="1">
      <c r="AL261" s="64"/>
    </row>
    <row r="262" spans="38:38" ht="12.75" customHeight="1">
      <c r="AL262" s="64"/>
    </row>
    <row r="263" spans="38:38" ht="12.75" customHeight="1">
      <c r="AL263" s="64"/>
    </row>
    <row r="264" spans="38:38" ht="12.75" customHeight="1">
      <c r="AL264" s="64"/>
    </row>
    <row r="265" spans="38:38" ht="12.75" customHeight="1">
      <c r="AL265" s="64"/>
    </row>
    <row r="266" spans="38:38" ht="12.75" customHeight="1">
      <c r="AL266" s="64"/>
    </row>
    <row r="267" spans="38:38" ht="12.75" customHeight="1">
      <c r="AL267" s="64"/>
    </row>
    <row r="268" spans="38:38" ht="12.75" customHeight="1">
      <c r="AL268" s="64"/>
    </row>
    <row r="269" spans="38:38" ht="12.75" customHeight="1">
      <c r="AL269" s="64"/>
    </row>
    <row r="270" spans="38:38" ht="12.75" customHeight="1">
      <c r="AL270" s="64"/>
    </row>
    <row r="271" spans="38:38" ht="12.75" customHeight="1">
      <c r="AL271" s="64"/>
    </row>
    <row r="272" spans="38:38" ht="12.75" customHeight="1">
      <c r="AL272" s="64"/>
    </row>
    <row r="273" spans="38:38" ht="12.75" customHeight="1">
      <c r="AL273" s="64"/>
    </row>
    <row r="274" spans="38:38" ht="12.75" customHeight="1">
      <c r="AL274" s="64"/>
    </row>
    <row r="275" spans="38:38" ht="12.75" customHeight="1">
      <c r="AL275" s="64"/>
    </row>
    <row r="276" spans="38:38" ht="12.75" customHeight="1">
      <c r="AL276" s="64"/>
    </row>
    <row r="277" spans="38:38" ht="12.75" customHeight="1">
      <c r="AL277" s="64"/>
    </row>
    <row r="278" spans="38:38" ht="12.75" customHeight="1">
      <c r="AL278" s="64"/>
    </row>
    <row r="279" spans="38:38" ht="12.75" customHeight="1">
      <c r="AL279" s="64"/>
    </row>
    <row r="280" spans="38:38" ht="12.75" customHeight="1">
      <c r="AL280" s="64"/>
    </row>
    <row r="281" spans="38:38" ht="12.75" customHeight="1">
      <c r="AL281" s="64"/>
    </row>
    <row r="282" spans="38:38" ht="12.75" customHeight="1">
      <c r="AL282" s="64"/>
    </row>
    <row r="283" spans="38:38" ht="12.75" customHeight="1">
      <c r="AL283" s="64"/>
    </row>
    <row r="284" spans="38:38" ht="12.75" customHeight="1">
      <c r="AL284" s="64"/>
    </row>
    <row r="285" spans="38:38" ht="12.75" customHeight="1">
      <c r="AL285" s="64"/>
    </row>
    <row r="286" spans="38:38" ht="12.75" customHeight="1">
      <c r="AL286" s="64"/>
    </row>
    <row r="287" spans="38:38" ht="12.75" customHeight="1">
      <c r="AL287" s="64"/>
    </row>
    <row r="288" spans="38:38" ht="12.75" customHeight="1">
      <c r="AL288" s="64"/>
    </row>
    <row r="289" spans="38:38" ht="12.75" customHeight="1">
      <c r="AL289" s="64"/>
    </row>
    <row r="290" spans="38:38" ht="12.75" customHeight="1">
      <c r="AL290" s="64"/>
    </row>
    <row r="291" spans="38:38" ht="12.75" customHeight="1">
      <c r="AL291" s="64"/>
    </row>
    <row r="292" spans="38:38" ht="12.75" customHeight="1">
      <c r="AL292" s="64"/>
    </row>
    <row r="293" spans="38:38" ht="12.75" customHeight="1">
      <c r="AL293" s="64"/>
    </row>
    <row r="294" spans="38:38" ht="12.75" customHeight="1">
      <c r="AL294" s="64"/>
    </row>
    <row r="295" spans="38:38" ht="12.75" customHeight="1">
      <c r="AL295" s="64"/>
    </row>
    <row r="296" spans="38:38" ht="12.75" customHeight="1">
      <c r="AL296" s="64"/>
    </row>
    <row r="297" spans="38:38" ht="12.75" customHeight="1">
      <c r="AL297" s="64"/>
    </row>
    <row r="298" spans="38:38" ht="12.75" customHeight="1">
      <c r="AL298" s="64"/>
    </row>
    <row r="299" spans="38:38" ht="12.75" customHeight="1">
      <c r="AL299" s="64"/>
    </row>
    <row r="300" spans="38:38" ht="12.75" customHeight="1">
      <c r="AL300" s="64"/>
    </row>
    <row r="301" spans="38:38" ht="12.75" customHeight="1">
      <c r="AL301" s="64"/>
    </row>
    <row r="302" spans="38:38" ht="12.75" customHeight="1">
      <c r="AL302" s="64"/>
    </row>
    <row r="303" spans="38:38" ht="12.75" customHeight="1">
      <c r="AL303" s="64"/>
    </row>
    <row r="304" spans="38:38" ht="12.75" customHeight="1">
      <c r="AL304" s="64"/>
    </row>
    <row r="305" spans="38:38" ht="12.75" customHeight="1">
      <c r="AL305" s="64"/>
    </row>
    <row r="306" spans="38:38" ht="12.75" customHeight="1">
      <c r="AL306" s="64"/>
    </row>
    <row r="307" spans="38:38" ht="12.75" customHeight="1">
      <c r="AL307" s="64"/>
    </row>
    <row r="308" spans="38:38" ht="12.75" customHeight="1">
      <c r="AL308" s="64"/>
    </row>
    <row r="309" spans="38:38" ht="12.75" customHeight="1">
      <c r="AL309" s="64"/>
    </row>
    <row r="310" spans="38:38" ht="12.75" customHeight="1">
      <c r="AL310" s="64"/>
    </row>
    <row r="311" spans="38:38" ht="12.75" customHeight="1">
      <c r="AL311" s="64"/>
    </row>
    <row r="312" spans="38:38" ht="12.75" customHeight="1">
      <c r="AL312" s="64"/>
    </row>
    <row r="313" spans="38:38" ht="12.75" customHeight="1">
      <c r="AL313" s="64"/>
    </row>
    <row r="314" spans="38:38" ht="12.75" customHeight="1">
      <c r="AL314" s="64"/>
    </row>
    <row r="315" spans="38:38" ht="12.75" customHeight="1">
      <c r="AL315" s="64"/>
    </row>
    <row r="316" spans="38:38" ht="12.75" customHeight="1">
      <c r="AL316" s="64"/>
    </row>
    <row r="317" spans="38:38" ht="12.75" customHeight="1">
      <c r="AL317" s="64"/>
    </row>
    <row r="318" spans="38:38" ht="12.75" customHeight="1">
      <c r="AL318" s="64"/>
    </row>
    <row r="319" spans="38:38" ht="12.75" customHeight="1">
      <c r="AL319" s="64"/>
    </row>
    <row r="320" spans="38:38" ht="12.75" customHeight="1">
      <c r="AL320" s="64"/>
    </row>
    <row r="321" spans="38:38" ht="12.75" customHeight="1">
      <c r="AL321" s="64"/>
    </row>
    <row r="322" spans="38:38" ht="12.75" customHeight="1">
      <c r="AL322" s="64"/>
    </row>
    <row r="323" spans="38:38" ht="12.75" customHeight="1">
      <c r="AL323" s="64"/>
    </row>
    <row r="324" spans="38:38" ht="12.75" customHeight="1">
      <c r="AL324" s="64"/>
    </row>
    <row r="325" spans="38:38" ht="12.75" customHeight="1">
      <c r="AL325" s="64"/>
    </row>
    <row r="326" spans="38:38" ht="12.75" customHeight="1">
      <c r="AL326" s="64"/>
    </row>
    <row r="327" spans="38:38" ht="12.75" customHeight="1">
      <c r="AL327" s="64"/>
    </row>
    <row r="328" spans="38:38" ht="12.75" customHeight="1">
      <c r="AL328" s="64"/>
    </row>
    <row r="329" spans="38:38" ht="12.75" customHeight="1">
      <c r="AL329" s="64"/>
    </row>
    <row r="330" spans="38:38" ht="12.75" customHeight="1">
      <c r="AL330" s="64"/>
    </row>
    <row r="331" spans="38:38" ht="12.75" customHeight="1">
      <c r="AL331" s="64"/>
    </row>
    <row r="332" spans="38:38" ht="12.75" customHeight="1">
      <c r="AL332" s="64"/>
    </row>
    <row r="333" spans="38:38" ht="12.75" customHeight="1">
      <c r="AL333" s="64"/>
    </row>
    <row r="334" spans="38:38" ht="12.75" customHeight="1">
      <c r="AL334" s="64"/>
    </row>
    <row r="335" spans="38:38" ht="12.75" customHeight="1">
      <c r="AL335" s="64"/>
    </row>
    <row r="336" spans="38:38" ht="12.75" customHeight="1">
      <c r="AL336" s="64"/>
    </row>
    <row r="337" spans="38:38" ht="12.75" customHeight="1">
      <c r="AL337" s="64"/>
    </row>
    <row r="338" spans="38:38" ht="12.75" customHeight="1">
      <c r="AL338" s="64"/>
    </row>
    <row r="339" spans="38:38" ht="12.75" customHeight="1">
      <c r="AL339" s="64"/>
    </row>
    <row r="340" spans="38:38" ht="12.75" customHeight="1">
      <c r="AL340" s="64"/>
    </row>
    <row r="341" spans="38:38" ht="12.75" customHeight="1">
      <c r="AL341" s="64"/>
    </row>
    <row r="342" spans="38:38" ht="12.75" customHeight="1">
      <c r="AL342" s="64"/>
    </row>
    <row r="343" spans="38:38" ht="12.75" customHeight="1">
      <c r="AL343" s="64"/>
    </row>
    <row r="344" spans="38:38" ht="12.75" customHeight="1">
      <c r="AL344" s="64"/>
    </row>
    <row r="345" spans="38:38" ht="12.75" customHeight="1">
      <c r="AL345" s="64"/>
    </row>
    <row r="346" spans="38:38" ht="12.75" customHeight="1">
      <c r="AL346" s="64"/>
    </row>
    <row r="347" spans="38:38" ht="12.75" customHeight="1">
      <c r="AL347" s="64"/>
    </row>
    <row r="348" spans="38:38" ht="12.75" customHeight="1">
      <c r="AL348" s="64"/>
    </row>
    <row r="349" spans="38:38" ht="12.75" customHeight="1">
      <c r="AL349" s="64"/>
    </row>
    <row r="350" spans="38:38" ht="12.75" customHeight="1">
      <c r="AL350" s="64"/>
    </row>
    <row r="351" spans="38:38" ht="12.75" customHeight="1">
      <c r="AL351" s="64"/>
    </row>
    <row r="352" spans="38:38" ht="12.75" customHeight="1">
      <c r="AL352" s="64"/>
    </row>
    <row r="353" spans="38:38" ht="12.75" customHeight="1">
      <c r="AL353" s="64"/>
    </row>
    <row r="354" spans="38:38" ht="12.75" customHeight="1">
      <c r="AL354" s="64"/>
    </row>
    <row r="355" spans="38:38" ht="12.75" customHeight="1">
      <c r="AL355" s="64"/>
    </row>
    <row r="356" spans="38:38" ht="12.75" customHeight="1">
      <c r="AL356" s="64"/>
    </row>
    <row r="357" spans="38:38" ht="12.75" customHeight="1">
      <c r="AL357" s="64"/>
    </row>
    <row r="358" spans="38:38" ht="12.75" customHeight="1">
      <c r="AL358" s="64"/>
    </row>
    <row r="359" spans="38:38" ht="12.75" customHeight="1">
      <c r="AL359" s="64"/>
    </row>
    <row r="360" spans="38:38" ht="12.75" customHeight="1">
      <c r="AL360" s="64"/>
    </row>
    <row r="361" spans="38:38" ht="12.75" customHeight="1">
      <c r="AL361" s="64"/>
    </row>
    <row r="362" spans="38:38" ht="12.75" customHeight="1">
      <c r="AL362" s="64"/>
    </row>
    <row r="363" spans="38:38" ht="12.75" customHeight="1">
      <c r="AL363" s="64"/>
    </row>
    <row r="364" spans="38:38" ht="12.75" customHeight="1">
      <c r="AL364" s="64"/>
    </row>
    <row r="365" spans="38:38" ht="12.75" customHeight="1">
      <c r="AL365" s="64"/>
    </row>
    <row r="366" spans="38:38" ht="12.75" customHeight="1">
      <c r="AL366" s="64"/>
    </row>
    <row r="367" spans="38:38" ht="12.75" customHeight="1">
      <c r="AL367" s="64"/>
    </row>
    <row r="368" spans="38:38" ht="12.75" customHeight="1">
      <c r="AL368" s="64"/>
    </row>
    <row r="369" spans="38:38" ht="12.75" customHeight="1">
      <c r="AL369" s="64"/>
    </row>
    <row r="370" spans="38:38" ht="12.75" customHeight="1">
      <c r="AL370" s="64"/>
    </row>
    <row r="371" spans="38:38" ht="12.75" customHeight="1">
      <c r="AL371" s="64"/>
    </row>
    <row r="372" spans="38:38" ht="12.75" customHeight="1">
      <c r="AL372" s="64"/>
    </row>
    <row r="373" spans="38:38" ht="12.75" customHeight="1">
      <c r="AL373" s="64"/>
    </row>
    <row r="374" spans="38:38" ht="12.75" customHeight="1">
      <c r="AL374" s="64"/>
    </row>
    <row r="375" spans="38:38" ht="12.75" customHeight="1">
      <c r="AL375" s="64"/>
    </row>
    <row r="376" spans="38:38" ht="12.75" customHeight="1">
      <c r="AL376" s="64"/>
    </row>
    <row r="377" spans="38:38" ht="12.75" customHeight="1">
      <c r="AL377" s="64"/>
    </row>
    <row r="378" spans="38:38" ht="12.75" customHeight="1">
      <c r="AL378" s="64"/>
    </row>
    <row r="379" spans="38:38" ht="12.75" customHeight="1">
      <c r="AL379" s="64"/>
    </row>
    <row r="380" spans="38:38" ht="12.75" customHeight="1">
      <c r="AL380" s="64"/>
    </row>
    <row r="381" spans="38:38" ht="12.75" customHeight="1">
      <c r="AL381" s="64"/>
    </row>
    <row r="382" spans="38:38" ht="12.75" customHeight="1">
      <c r="AL382" s="64"/>
    </row>
    <row r="383" spans="38:38" ht="12.75" customHeight="1">
      <c r="AL383" s="64"/>
    </row>
    <row r="384" spans="38:38" ht="12.75" customHeight="1">
      <c r="AL384" s="64"/>
    </row>
    <row r="385" spans="38:38" ht="12.75" customHeight="1">
      <c r="AL385" s="64"/>
    </row>
    <row r="386" spans="38:38" ht="12.75" customHeight="1">
      <c r="AL386" s="64"/>
    </row>
    <row r="387" spans="38:38" ht="12.75" customHeight="1">
      <c r="AL387" s="64"/>
    </row>
    <row r="388" spans="38:38" ht="12.75" customHeight="1">
      <c r="AL388" s="64"/>
    </row>
    <row r="389" spans="38:38" ht="12.75" customHeight="1">
      <c r="AL389" s="64"/>
    </row>
    <row r="390" spans="38:38" ht="12.75" customHeight="1">
      <c r="AL390" s="64"/>
    </row>
    <row r="391" spans="38:38" ht="12.75" customHeight="1">
      <c r="AL391" s="64"/>
    </row>
    <row r="392" spans="38:38" ht="12.75" customHeight="1">
      <c r="AL392" s="64"/>
    </row>
    <row r="393" spans="38:38" ht="12.75" customHeight="1">
      <c r="AL393" s="64"/>
    </row>
    <row r="394" spans="38:38" ht="12.75" customHeight="1">
      <c r="AL394" s="64"/>
    </row>
    <row r="395" spans="38:38" ht="12.75" customHeight="1">
      <c r="AL395" s="64"/>
    </row>
    <row r="396" spans="38:38" ht="12.75" customHeight="1">
      <c r="AL396" s="64"/>
    </row>
    <row r="397" spans="38:38" ht="12.75" customHeight="1">
      <c r="AL397" s="64"/>
    </row>
    <row r="398" spans="38:38" ht="12.75" customHeight="1">
      <c r="AL398" s="64"/>
    </row>
    <row r="399" spans="38:38" ht="12.75" customHeight="1">
      <c r="AL399" s="64"/>
    </row>
    <row r="400" spans="38:38" ht="12.75" customHeight="1">
      <c r="AL400" s="64"/>
    </row>
    <row r="401" spans="38:38" ht="12.75" customHeight="1">
      <c r="AL401" s="64"/>
    </row>
    <row r="402" spans="38:38" ht="12.75" customHeight="1">
      <c r="AL402" s="64"/>
    </row>
    <row r="403" spans="38:38" ht="12.75" customHeight="1">
      <c r="AL403" s="64"/>
    </row>
    <row r="404" spans="38:38" ht="12.75" customHeight="1">
      <c r="AL404" s="64"/>
    </row>
    <row r="405" spans="38:38" ht="12.75" customHeight="1">
      <c r="AL405" s="64"/>
    </row>
    <row r="406" spans="38:38" ht="12.75" customHeight="1">
      <c r="AL406" s="64"/>
    </row>
    <row r="407" spans="38:38" ht="12.75" customHeight="1">
      <c r="AL407" s="64"/>
    </row>
    <row r="408" spans="38:38" ht="12.75" customHeight="1">
      <c r="AL408" s="64"/>
    </row>
    <row r="409" spans="38:38" ht="12.75" customHeight="1">
      <c r="AL409" s="64"/>
    </row>
    <row r="410" spans="38:38" ht="12.75" customHeight="1">
      <c r="AL410" s="64"/>
    </row>
    <row r="411" spans="38:38" ht="12.75" customHeight="1">
      <c r="AL411" s="64"/>
    </row>
    <row r="412" spans="38:38" ht="12.75" customHeight="1">
      <c r="AL412" s="64"/>
    </row>
    <row r="413" spans="38:38" ht="12.75" customHeight="1">
      <c r="AL413" s="64"/>
    </row>
    <row r="414" spans="38:38" ht="12.75" customHeight="1">
      <c r="AL414" s="64"/>
    </row>
    <row r="415" spans="38:38" ht="12.75" customHeight="1">
      <c r="AL415" s="64"/>
    </row>
    <row r="416" spans="38:38" ht="12.75" customHeight="1">
      <c r="AL416" s="64"/>
    </row>
    <row r="417" spans="38:38" ht="12.75" customHeight="1">
      <c r="AL417" s="64"/>
    </row>
    <row r="418" spans="38:38" ht="12.75" customHeight="1">
      <c r="AL418" s="64"/>
    </row>
    <row r="419" spans="38:38" ht="12.75" customHeight="1">
      <c r="AL419" s="64"/>
    </row>
    <row r="420" spans="38:38" ht="12.75" customHeight="1">
      <c r="AL420" s="64"/>
    </row>
    <row r="421" spans="38:38" ht="12.75" customHeight="1">
      <c r="AL421" s="64"/>
    </row>
    <row r="422" spans="38:38" ht="12.75" customHeight="1">
      <c r="AL422" s="64"/>
    </row>
    <row r="423" spans="38:38" ht="12.75" customHeight="1">
      <c r="AL423" s="64"/>
    </row>
    <row r="424" spans="38:38" ht="12.75" customHeight="1">
      <c r="AL424" s="64"/>
    </row>
    <row r="425" spans="38:38" ht="12.75" customHeight="1">
      <c r="AL425" s="64"/>
    </row>
    <row r="426" spans="38:38" ht="12.75" customHeight="1">
      <c r="AL426" s="64"/>
    </row>
    <row r="427" spans="38:38" ht="12.75" customHeight="1">
      <c r="AL427" s="64"/>
    </row>
    <row r="428" spans="38:38" ht="12.75" customHeight="1">
      <c r="AL428" s="64"/>
    </row>
    <row r="429" spans="38:38" ht="12.75" customHeight="1">
      <c r="AL429" s="64"/>
    </row>
    <row r="430" spans="38:38" ht="12.75" customHeight="1">
      <c r="AL430" s="64"/>
    </row>
    <row r="431" spans="38:38" ht="12.75" customHeight="1">
      <c r="AL431" s="64"/>
    </row>
    <row r="432" spans="38:38" ht="12.75" customHeight="1">
      <c r="AL432" s="64"/>
    </row>
    <row r="433" spans="38:38" ht="12.75" customHeight="1">
      <c r="AL433" s="64"/>
    </row>
    <row r="434" spans="38:38" ht="12.75" customHeight="1">
      <c r="AL434" s="64"/>
    </row>
    <row r="435" spans="38:38" ht="12.75" customHeight="1">
      <c r="AL435" s="64"/>
    </row>
    <row r="436" spans="38:38" ht="12.75" customHeight="1">
      <c r="AL436" s="64"/>
    </row>
    <row r="437" spans="38:38" ht="12.75" customHeight="1">
      <c r="AL437" s="64"/>
    </row>
    <row r="438" spans="38:38" ht="12.75" customHeight="1">
      <c r="AL438" s="64"/>
    </row>
    <row r="439" spans="38:38" ht="12.75" customHeight="1">
      <c r="AL439" s="64"/>
    </row>
    <row r="440" spans="38:38" ht="12.75" customHeight="1">
      <c r="AL440" s="64"/>
    </row>
    <row r="441" spans="38:38" ht="12.75" customHeight="1">
      <c r="AL441" s="64"/>
    </row>
    <row r="442" spans="38:38" ht="12.75" customHeight="1">
      <c r="AL442" s="64"/>
    </row>
    <row r="443" spans="38:38" ht="12.75" customHeight="1">
      <c r="AL443" s="64"/>
    </row>
    <row r="444" spans="38:38" ht="12.75" customHeight="1">
      <c r="AL444" s="64"/>
    </row>
    <row r="445" spans="38:38" ht="12.75" customHeight="1">
      <c r="AL445" s="64"/>
    </row>
    <row r="446" spans="38:38" ht="12.75" customHeight="1">
      <c r="AL446" s="64"/>
    </row>
    <row r="447" spans="38:38" ht="12.75" customHeight="1">
      <c r="AL447" s="64"/>
    </row>
    <row r="448" spans="38:38" ht="12.75" customHeight="1">
      <c r="AL448" s="64"/>
    </row>
    <row r="449" spans="38:38" ht="12.75" customHeight="1">
      <c r="AL449" s="64"/>
    </row>
    <row r="450" spans="38:38" ht="12.75" customHeight="1">
      <c r="AL450" s="64"/>
    </row>
    <row r="451" spans="38:38" ht="12.75" customHeight="1">
      <c r="AL451" s="64"/>
    </row>
    <row r="452" spans="38:38" ht="12.75" customHeight="1">
      <c r="AL452" s="64"/>
    </row>
    <row r="453" spans="38:38" ht="12.75" customHeight="1">
      <c r="AL453" s="64"/>
    </row>
    <row r="454" spans="38:38" ht="12.75" customHeight="1">
      <c r="AL454" s="64"/>
    </row>
    <row r="455" spans="38:38" ht="12.75" customHeight="1">
      <c r="AL455" s="64"/>
    </row>
    <row r="456" spans="38:38" ht="12.75" customHeight="1">
      <c r="AL456" s="64"/>
    </row>
    <row r="457" spans="38:38" ht="12.75" customHeight="1">
      <c r="AL457" s="64"/>
    </row>
    <row r="458" spans="38:38" ht="12.75" customHeight="1">
      <c r="AL458" s="64"/>
    </row>
    <row r="459" spans="38:38" ht="12.75" customHeight="1">
      <c r="AL459" s="64"/>
    </row>
    <row r="460" spans="38:38" ht="12.75" customHeight="1">
      <c r="AL460" s="64"/>
    </row>
    <row r="461" spans="38:38" ht="12.75" customHeight="1">
      <c r="AL461" s="64"/>
    </row>
    <row r="462" spans="38:38" ht="12.75" customHeight="1">
      <c r="AL462" s="64"/>
    </row>
    <row r="463" spans="38:38" ht="12.75" customHeight="1">
      <c r="AL463" s="64"/>
    </row>
    <row r="464" spans="38:38" ht="12.75" customHeight="1">
      <c r="AL464" s="64"/>
    </row>
    <row r="465" spans="38:38" ht="12.75" customHeight="1">
      <c r="AL465" s="64"/>
    </row>
    <row r="466" spans="38:38" ht="12.75" customHeight="1">
      <c r="AL466" s="64"/>
    </row>
    <row r="467" spans="38:38" ht="12.75" customHeight="1">
      <c r="AL467" s="64"/>
    </row>
    <row r="468" spans="38:38" ht="12.75" customHeight="1">
      <c r="AL468" s="64"/>
    </row>
    <row r="469" spans="38:38" ht="12.75" customHeight="1">
      <c r="AL469" s="64"/>
    </row>
    <row r="470" spans="38:38" ht="12.75" customHeight="1">
      <c r="AL470" s="64"/>
    </row>
    <row r="471" spans="38:38" ht="12.75" customHeight="1">
      <c r="AL471" s="64"/>
    </row>
    <row r="472" spans="38:38" ht="12.75" customHeight="1">
      <c r="AL472" s="64"/>
    </row>
    <row r="473" spans="38:38" ht="12.75" customHeight="1">
      <c r="AL473" s="64"/>
    </row>
    <row r="474" spans="38:38" ht="12.75" customHeight="1">
      <c r="AL474" s="64"/>
    </row>
    <row r="475" spans="38:38" ht="12.75" customHeight="1">
      <c r="AL475" s="64"/>
    </row>
    <row r="476" spans="38:38" ht="12.75" customHeight="1">
      <c r="AL476" s="64"/>
    </row>
    <row r="477" spans="38:38" ht="12.75" customHeight="1">
      <c r="AL477" s="64"/>
    </row>
    <row r="478" spans="38:38" ht="12.75" customHeight="1">
      <c r="AL478" s="64"/>
    </row>
    <row r="479" spans="38:38" ht="12.75" customHeight="1">
      <c r="AL479" s="64"/>
    </row>
    <row r="480" spans="38:38" ht="12.75" customHeight="1">
      <c r="AL480" s="64"/>
    </row>
    <row r="481" spans="38:38" ht="12.75" customHeight="1">
      <c r="AL481" s="64"/>
    </row>
    <row r="482" spans="38:38" ht="12.75" customHeight="1">
      <c r="AL482" s="64"/>
    </row>
    <row r="483" spans="38:38" ht="12.75" customHeight="1">
      <c r="AL483" s="64"/>
    </row>
    <row r="484" spans="38:38" ht="12.75" customHeight="1">
      <c r="AL484" s="64"/>
    </row>
    <row r="485" spans="38:38" ht="12.75" customHeight="1">
      <c r="AL485" s="64"/>
    </row>
    <row r="486" spans="38:38" ht="12.75" customHeight="1">
      <c r="AL486" s="64"/>
    </row>
    <row r="487" spans="38:38" ht="12.75" customHeight="1">
      <c r="AL487" s="64"/>
    </row>
    <row r="488" spans="38:38" ht="12.75" customHeight="1">
      <c r="AL488" s="64"/>
    </row>
    <row r="489" spans="38:38" ht="12.75" customHeight="1">
      <c r="AL489" s="64"/>
    </row>
    <row r="490" spans="38:38" ht="12.75" customHeight="1">
      <c r="AL490" s="64"/>
    </row>
    <row r="491" spans="38:38" ht="12.75" customHeight="1">
      <c r="AL491" s="64"/>
    </row>
    <row r="492" spans="38:38" ht="12.75" customHeight="1">
      <c r="AL492" s="64"/>
    </row>
    <row r="493" spans="38:38" ht="12.75" customHeight="1">
      <c r="AL493" s="64"/>
    </row>
    <row r="494" spans="38:38" ht="12.75" customHeight="1">
      <c r="AL494" s="64"/>
    </row>
    <row r="495" spans="38:38" ht="12.75" customHeight="1">
      <c r="AL495" s="64"/>
    </row>
    <row r="496" spans="38:38" ht="12.75" customHeight="1">
      <c r="AL496" s="64"/>
    </row>
    <row r="497" spans="38:38" ht="12.75" customHeight="1">
      <c r="AL497" s="64"/>
    </row>
    <row r="498" spans="38:38" ht="12.75" customHeight="1">
      <c r="AL498" s="64"/>
    </row>
    <row r="499" spans="38:38" ht="12.75" customHeight="1">
      <c r="AL499" s="64"/>
    </row>
    <row r="500" spans="38:38" ht="12.75" customHeight="1">
      <c r="AL500" s="64"/>
    </row>
    <row r="501" spans="38:38" ht="12.75" customHeight="1">
      <c r="AL501" s="64"/>
    </row>
    <row r="502" spans="38:38" ht="12.75" customHeight="1">
      <c r="AL502" s="64"/>
    </row>
    <row r="503" spans="38:38" ht="12.75" customHeight="1">
      <c r="AL503" s="64"/>
    </row>
    <row r="504" spans="38:38" ht="12.75" customHeight="1">
      <c r="AL504" s="64"/>
    </row>
    <row r="505" spans="38:38" ht="12.75" customHeight="1">
      <c r="AL505" s="64"/>
    </row>
    <row r="506" spans="38:38" ht="12.75" customHeight="1">
      <c r="AL506" s="64"/>
    </row>
    <row r="507" spans="38:38" ht="12.75" customHeight="1">
      <c r="AL507" s="64"/>
    </row>
    <row r="508" spans="38:38" ht="12.75" customHeight="1">
      <c r="AL508" s="64"/>
    </row>
    <row r="509" spans="38:38" ht="12.75" customHeight="1">
      <c r="AL509" s="64"/>
    </row>
    <row r="510" spans="38:38" ht="12.75" customHeight="1">
      <c r="AL510" s="64"/>
    </row>
    <row r="511" spans="38:38" ht="12.75" customHeight="1">
      <c r="AL511" s="64"/>
    </row>
    <row r="512" spans="38:38" ht="12.75" customHeight="1">
      <c r="AL512" s="64"/>
    </row>
    <row r="513" spans="38:38" ht="12.75" customHeight="1">
      <c r="AL513" s="64"/>
    </row>
    <row r="514" spans="38:38" ht="12.75" customHeight="1">
      <c r="AL514" s="64"/>
    </row>
    <row r="515" spans="38:38" ht="12.75" customHeight="1">
      <c r="AL515" s="64"/>
    </row>
    <row r="516" spans="38:38" ht="12.75" customHeight="1">
      <c r="AL516" s="64"/>
    </row>
    <row r="517" spans="38:38" ht="12.75" customHeight="1">
      <c r="AL517" s="64"/>
    </row>
    <row r="518" spans="38:38" ht="12.75" customHeight="1">
      <c r="AL518" s="64"/>
    </row>
    <row r="519" spans="38:38" ht="12.75" customHeight="1">
      <c r="AL519" s="64"/>
    </row>
    <row r="520" spans="38:38" ht="12.75" customHeight="1">
      <c r="AL520" s="64"/>
    </row>
    <row r="521" spans="38:38" ht="12.75" customHeight="1">
      <c r="AL521" s="64"/>
    </row>
    <row r="522" spans="38:38" ht="12.75" customHeight="1">
      <c r="AL522" s="64"/>
    </row>
    <row r="523" spans="38:38" ht="12.75" customHeight="1">
      <c r="AL523" s="64"/>
    </row>
    <row r="524" spans="38:38" ht="12.75" customHeight="1">
      <c r="AL524" s="64"/>
    </row>
    <row r="525" spans="38:38" ht="12.75" customHeight="1">
      <c r="AL525" s="64"/>
    </row>
    <row r="526" spans="38:38" ht="12.75" customHeight="1">
      <c r="AL526" s="64"/>
    </row>
    <row r="527" spans="38:38" ht="12.75" customHeight="1">
      <c r="AL527" s="64"/>
    </row>
    <row r="528" spans="38:38" ht="12.75" customHeight="1">
      <c r="AL528" s="64"/>
    </row>
    <row r="529" spans="38:38" ht="12.75" customHeight="1">
      <c r="AL529" s="64"/>
    </row>
    <row r="530" spans="38:38" ht="12.75" customHeight="1">
      <c r="AL530" s="64"/>
    </row>
    <row r="531" spans="38:38" ht="12.75" customHeight="1">
      <c r="AL531" s="64"/>
    </row>
    <row r="532" spans="38:38" ht="12.75" customHeight="1">
      <c r="AL532" s="64"/>
    </row>
    <row r="533" spans="38:38" ht="12.75" customHeight="1">
      <c r="AL533" s="64"/>
    </row>
    <row r="534" spans="38:38" ht="12.75" customHeight="1">
      <c r="AL534" s="64"/>
    </row>
    <row r="535" spans="38:38" ht="12.75" customHeight="1">
      <c r="AL535" s="64"/>
    </row>
    <row r="536" spans="38:38" ht="12.75" customHeight="1">
      <c r="AL536" s="64"/>
    </row>
    <row r="537" spans="38:38" ht="12.75" customHeight="1">
      <c r="AL537" s="64"/>
    </row>
    <row r="538" spans="38:38" ht="12.75" customHeight="1">
      <c r="AL538" s="64"/>
    </row>
    <row r="539" spans="38:38" ht="12.75" customHeight="1">
      <c r="AL539" s="64"/>
    </row>
    <row r="540" spans="38:38" ht="12.75" customHeight="1">
      <c r="AL540" s="64"/>
    </row>
    <row r="541" spans="38:38" ht="12.75" customHeight="1">
      <c r="AL541" s="64"/>
    </row>
    <row r="542" spans="38:38" ht="12.75" customHeight="1">
      <c r="AL542" s="64"/>
    </row>
    <row r="543" spans="38:38" ht="12.75" customHeight="1">
      <c r="AL543" s="64"/>
    </row>
    <row r="544" spans="38:38" ht="12.75" customHeight="1">
      <c r="AL544" s="64"/>
    </row>
    <row r="545" spans="38:38" ht="12.75" customHeight="1">
      <c r="AL545" s="64"/>
    </row>
    <row r="546" spans="38:38" ht="12.75" customHeight="1">
      <c r="AL546" s="64"/>
    </row>
    <row r="547" spans="38:38" ht="12.75" customHeight="1">
      <c r="AL547" s="64"/>
    </row>
    <row r="548" spans="38:38" ht="12.75" customHeight="1">
      <c r="AL548" s="64"/>
    </row>
    <row r="549" spans="38:38" ht="12.75" customHeight="1">
      <c r="AL549" s="64"/>
    </row>
    <row r="550" spans="38:38" ht="12.75" customHeight="1">
      <c r="AL550" s="64"/>
    </row>
    <row r="551" spans="38:38" ht="12.75" customHeight="1">
      <c r="AL551" s="64"/>
    </row>
    <row r="552" spans="38:38" ht="12.75" customHeight="1">
      <c r="AL552" s="64"/>
    </row>
    <row r="553" spans="38:38" ht="12.75" customHeight="1">
      <c r="AL553" s="64"/>
    </row>
    <row r="554" spans="38:38" ht="12.75" customHeight="1">
      <c r="AL554" s="64"/>
    </row>
    <row r="555" spans="38:38" ht="12.75" customHeight="1">
      <c r="AL555" s="64"/>
    </row>
    <row r="556" spans="38:38" ht="12.75" customHeight="1">
      <c r="AL556" s="64"/>
    </row>
    <row r="557" spans="38:38" ht="12.75" customHeight="1">
      <c r="AL557" s="64"/>
    </row>
    <row r="558" spans="38:38" ht="12.75" customHeight="1">
      <c r="AL558" s="64"/>
    </row>
    <row r="559" spans="38:38" ht="12.75" customHeight="1">
      <c r="AL559" s="64"/>
    </row>
    <row r="560" spans="38:38" ht="12.75" customHeight="1">
      <c r="AL560" s="64"/>
    </row>
    <row r="561" spans="38:38" ht="12.75" customHeight="1">
      <c r="AL561" s="64"/>
    </row>
    <row r="562" spans="38:38" ht="12.75" customHeight="1">
      <c r="AL562" s="64"/>
    </row>
    <row r="563" spans="38:38" ht="12.75" customHeight="1">
      <c r="AL563" s="64"/>
    </row>
    <row r="564" spans="38:38" ht="12.75" customHeight="1">
      <c r="AL564" s="64"/>
    </row>
    <row r="565" spans="38:38" ht="12.75" customHeight="1">
      <c r="AL565" s="64"/>
    </row>
    <row r="566" spans="38:38" ht="12.75" customHeight="1">
      <c r="AL566" s="64"/>
    </row>
    <row r="567" spans="38:38" ht="12.75" customHeight="1">
      <c r="AL567" s="64"/>
    </row>
    <row r="568" spans="38:38" ht="12.75" customHeight="1">
      <c r="AL568" s="64"/>
    </row>
    <row r="569" spans="38:38" ht="12.75" customHeight="1">
      <c r="AL569" s="64"/>
    </row>
    <row r="570" spans="38:38" ht="12.75" customHeight="1">
      <c r="AL570" s="64"/>
    </row>
    <row r="571" spans="38:38" ht="12.75" customHeight="1">
      <c r="AL571" s="64"/>
    </row>
    <row r="572" spans="38:38" ht="12.75" customHeight="1">
      <c r="AL572" s="64"/>
    </row>
    <row r="573" spans="38:38" ht="12.75" customHeight="1">
      <c r="AL573" s="64"/>
    </row>
    <row r="574" spans="38:38" ht="12.75" customHeight="1">
      <c r="AL574" s="64"/>
    </row>
    <row r="575" spans="38:38" ht="12.75" customHeight="1">
      <c r="AL575" s="64"/>
    </row>
    <row r="576" spans="38:38" ht="12.75" customHeight="1">
      <c r="AL576" s="64"/>
    </row>
    <row r="577" spans="38:38" ht="12.75" customHeight="1">
      <c r="AL577" s="64"/>
    </row>
    <row r="578" spans="38:38" ht="12.75" customHeight="1">
      <c r="AL578" s="64"/>
    </row>
    <row r="579" spans="38:38" ht="12.75" customHeight="1">
      <c r="AL579" s="64"/>
    </row>
    <row r="580" spans="38:38" ht="12.75" customHeight="1">
      <c r="AL580" s="64"/>
    </row>
    <row r="581" spans="38:38" ht="12.75" customHeight="1">
      <c r="AL581" s="64"/>
    </row>
    <row r="582" spans="38:38" ht="12.75" customHeight="1">
      <c r="AL582" s="64"/>
    </row>
    <row r="583" spans="38:38" ht="12.75" customHeight="1">
      <c r="AL583" s="64"/>
    </row>
    <row r="584" spans="38:38" ht="12.75" customHeight="1">
      <c r="AL584" s="64"/>
    </row>
    <row r="585" spans="38:38" ht="12.75" customHeight="1">
      <c r="AL585" s="64"/>
    </row>
    <row r="586" spans="38:38" ht="12.75" customHeight="1">
      <c r="AL586" s="64"/>
    </row>
    <row r="587" spans="38:38" ht="12.75" customHeight="1">
      <c r="AL587" s="64"/>
    </row>
    <row r="588" spans="38:38" ht="12.75" customHeight="1">
      <c r="AL588" s="64"/>
    </row>
    <row r="589" spans="38:38" ht="12.75" customHeight="1">
      <c r="AL589" s="64"/>
    </row>
    <row r="590" spans="38:38" ht="12.75" customHeight="1">
      <c r="AL590" s="64"/>
    </row>
    <row r="591" spans="38:38" ht="12.75" customHeight="1">
      <c r="AL591" s="64"/>
    </row>
    <row r="592" spans="38:38" ht="12.75" customHeight="1">
      <c r="AL592" s="64"/>
    </row>
    <row r="593" spans="38:38" ht="12.75" customHeight="1">
      <c r="AL593" s="64"/>
    </row>
    <row r="594" spans="38:38" ht="12.75" customHeight="1">
      <c r="AL594" s="64"/>
    </row>
    <row r="595" spans="38:38" ht="12.75" customHeight="1">
      <c r="AL595" s="64"/>
    </row>
    <row r="596" spans="38:38" ht="12.75" customHeight="1">
      <c r="AL596" s="64"/>
    </row>
    <row r="597" spans="38:38" ht="12.75" customHeight="1">
      <c r="AL597" s="64"/>
    </row>
    <row r="598" spans="38:38" ht="12.75" customHeight="1">
      <c r="AL598" s="64"/>
    </row>
    <row r="599" spans="38:38" ht="12.75" customHeight="1">
      <c r="AL599" s="64"/>
    </row>
    <row r="600" spans="38:38" ht="12.75" customHeight="1">
      <c r="AL600" s="64"/>
    </row>
    <row r="601" spans="38:38" ht="12.75" customHeight="1">
      <c r="AL601" s="64"/>
    </row>
    <row r="602" spans="38:38" ht="12.75" customHeight="1">
      <c r="AL602" s="64"/>
    </row>
    <row r="603" spans="38:38" ht="12.75" customHeight="1">
      <c r="AL603" s="64"/>
    </row>
    <row r="604" spans="38:38" ht="12.75" customHeight="1">
      <c r="AL604" s="64"/>
    </row>
    <row r="605" spans="38:38" ht="12.75" customHeight="1">
      <c r="AL605" s="64"/>
    </row>
    <row r="606" spans="38:38" ht="12.75" customHeight="1">
      <c r="AL606" s="64"/>
    </row>
    <row r="607" spans="38:38" ht="12.75" customHeight="1">
      <c r="AL607" s="64"/>
    </row>
    <row r="608" spans="38:38" ht="12.75" customHeight="1">
      <c r="AL608" s="64"/>
    </row>
    <row r="609" spans="38:38" ht="12.75" customHeight="1">
      <c r="AL609" s="64"/>
    </row>
    <row r="610" spans="38:38" ht="12.75" customHeight="1">
      <c r="AL610" s="64"/>
    </row>
    <row r="611" spans="38:38" ht="12.75" customHeight="1">
      <c r="AL611" s="64"/>
    </row>
    <row r="612" spans="38:38" ht="12.75" customHeight="1">
      <c r="AL612" s="64"/>
    </row>
    <row r="613" spans="38:38" ht="12.75" customHeight="1">
      <c r="AL613" s="64"/>
    </row>
    <row r="614" spans="38:38" ht="12.75" customHeight="1">
      <c r="AL614" s="64"/>
    </row>
    <row r="615" spans="38:38" ht="12.75" customHeight="1">
      <c r="AL615" s="64"/>
    </row>
    <row r="616" spans="38:38" ht="12.75" customHeight="1">
      <c r="AL616" s="64"/>
    </row>
    <row r="617" spans="38:38" ht="12.75" customHeight="1">
      <c r="AL617" s="64"/>
    </row>
    <row r="618" spans="38:38" ht="12.75" customHeight="1">
      <c r="AL618" s="64"/>
    </row>
    <row r="619" spans="38:38" ht="12.75" customHeight="1">
      <c r="AL619" s="64"/>
    </row>
    <row r="620" spans="38:38" ht="12.75" customHeight="1">
      <c r="AL620" s="64"/>
    </row>
    <row r="621" spans="38:38" ht="12.75" customHeight="1">
      <c r="AL621" s="64"/>
    </row>
    <row r="622" spans="38:38" ht="12.75" customHeight="1">
      <c r="AL622" s="64"/>
    </row>
    <row r="623" spans="38:38" ht="12.75" customHeight="1">
      <c r="AL623" s="64"/>
    </row>
    <row r="624" spans="38:38" ht="12.75" customHeight="1">
      <c r="AL624" s="64"/>
    </row>
    <row r="625" spans="38:38" ht="12.75" customHeight="1">
      <c r="AL625" s="64"/>
    </row>
    <row r="626" spans="38:38" ht="12.75" customHeight="1">
      <c r="AL626" s="64"/>
    </row>
    <row r="627" spans="38:38" ht="12.75" customHeight="1">
      <c r="AL627" s="64"/>
    </row>
    <row r="628" spans="38:38" ht="12.75" customHeight="1">
      <c r="AL628" s="64"/>
    </row>
    <row r="629" spans="38:38" ht="12.75" customHeight="1">
      <c r="AL629" s="64"/>
    </row>
    <row r="630" spans="38:38" ht="12.75" customHeight="1">
      <c r="AL630" s="64"/>
    </row>
    <row r="631" spans="38:38" ht="12.75" customHeight="1">
      <c r="AL631" s="64"/>
    </row>
    <row r="632" spans="38:38" ht="12.75" customHeight="1">
      <c r="AL632" s="64"/>
    </row>
    <row r="633" spans="38:38" ht="12.75" customHeight="1">
      <c r="AL633" s="64"/>
    </row>
    <row r="634" spans="38:38" ht="12.75" customHeight="1">
      <c r="AL634" s="64"/>
    </row>
    <row r="635" spans="38:38" ht="12.75" customHeight="1">
      <c r="AL635" s="64"/>
    </row>
    <row r="636" spans="38:38" ht="12.75" customHeight="1">
      <c r="AL636" s="64"/>
    </row>
    <row r="637" spans="38:38" ht="12.75" customHeight="1">
      <c r="AL637" s="64"/>
    </row>
    <row r="638" spans="38:38" ht="12.75" customHeight="1">
      <c r="AL638" s="64"/>
    </row>
    <row r="639" spans="38:38" ht="12.75" customHeight="1">
      <c r="AL639" s="64"/>
    </row>
    <row r="640" spans="38:38" ht="12.75" customHeight="1">
      <c r="AL640" s="64"/>
    </row>
    <row r="641" spans="38:38" ht="12.75" customHeight="1">
      <c r="AL641" s="64"/>
    </row>
    <row r="642" spans="38:38" ht="12.75" customHeight="1">
      <c r="AL642" s="64"/>
    </row>
    <row r="643" spans="38:38" ht="12.75" customHeight="1">
      <c r="AL643" s="64"/>
    </row>
    <row r="644" spans="38:38" ht="12.75" customHeight="1">
      <c r="AL644" s="64"/>
    </row>
    <row r="645" spans="38:38" ht="12.75" customHeight="1">
      <c r="AL645" s="64"/>
    </row>
    <row r="646" spans="38:38" ht="12.75" customHeight="1">
      <c r="AL646" s="64"/>
    </row>
    <row r="647" spans="38:38" ht="12.75" customHeight="1">
      <c r="AL647" s="64"/>
    </row>
    <row r="648" spans="38:38" ht="12.75" customHeight="1">
      <c r="AL648" s="64"/>
    </row>
    <row r="649" spans="38:38" ht="12.75" customHeight="1">
      <c r="AL649" s="64"/>
    </row>
    <row r="650" spans="38:38" ht="12.75" customHeight="1">
      <c r="AL650" s="64"/>
    </row>
    <row r="651" spans="38:38" ht="12.75" customHeight="1">
      <c r="AL651" s="64"/>
    </row>
    <row r="652" spans="38:38" ht="12.75" customHeight="1">
      <c r="AL652" s="64"/>
    </row>
    <row r="653" spans="38:38" ht="12.75" customHeight="1">
      <c r="AL653" s="64"/>
    </row>
    <row r="654" spans="38:38" ht="12.75" customHeight="1">
      <c r="AL654" s="64"/>
    </row>
    <row r="655" spans="38:38" ht="12.75" customHeight="1">
      <c r="AL655" s="64"/>
    </row>
    <row r="656" spans="38:38" ht="12.75" customHeight="1">
      <c r="AL656" s="64"/>
    </row>
    <row r="657" spans="38:38" ht="12.75" customHeight="1">
      <c r="AL657" s="64"/>
    </row>
    <row r="658" spans="38:38" ht="12.75" customHeight="1">
      <c r="AL658" s="64"/>
    </row>
    <row r="659" spans="38:38" ht="12.75" customHeight="1">
      <c r="AL659" s="64"/>
    </row>
    <row r="660" spans="38:38" ht="12.75" customHeight="1">
      <c r="AL660" s="64"/>
    </row>
    <row r="661" spans="38:38" ht="12.75" customHeight="1">
      <c r="AL661" s="64"/>
    </row>
    <row r="662" spans="38:38" ht="12.75" customHeight="1">
      <c r="AL662" s="64"/>
    </row>
    <row r="663" spans="38:38" ht="12.75" customHeight="1">
      <c r="AL663" s="64"/>
    </row>
    <row r="664" spans="38:38" ht="12.75" customHeight="1">
      <c r="AL664" s="64"/>
    </row>
    <row r="665" spans="38:38" ht="12.75" customHeight="1">
      <c r="AL665" s="64"/>
    </row>
    <row r="666" spans="38:38" ht="12.75" customHeight="1">
      <c r="AL666" s="64"/>
    </row>
    <row r="667" spans="38:38" ht="12.75" customHeight="1">
      <c r="AL667" s="64"/>
    </row>
    <row r="668" spans="38:38" ht="12.75" customHeight="1">
      <c r="AL668" s="64"/>
    </row>
    <row r="669" spans="38:38" ht="12.75" customHeight="1">
      <c r="AL669" s="64"/>
    </row>
    <row r="670" spans="38:38" ht="12.75" customHeight="1">
      <c r="AL670" s="64"/>
    </row>
    <row r="671" spans="38:38" ht="12.75" customHeight="1">
      <c r="AL671" s="64"/>
    </row>
    <row r="672" spans="38:38" ht="12.75" customHeight="1">
      <c r="AL672" s="64"/>
    </row>
    <row r="673" spans="38:38" ht="12.75" customHeight="1">
      <c r="AL673" s="64"/>
    </row>
    <row r="674" spans="38:38" ht="12.75" customHeight="1">
      <c r="AL674" s="64"/>
    </row>
    <row r="675" spans="38:38" ht="12.75" customHeight="1">
      <c r="AL675" s="64"/>
    </row>
    <row r="676" spans="38:38" ht="12.75" customHeight="1">
      <c r="AL676" s="64"/>
    </row>
    <row r="677" spans="38:38" ht="12.75" customHeight="1">
      <c r="AL677" s="64"/>
    </row>
    <row r="678" spans="38:38" ht="12.75" customHeight="1">
      <c r="AL678" s="64"/>
    </row>
    <row r="679" spans="38:38" ht="12.75" customHeight="1">
      <c r="AL679" s="64"/>
    </row>
    <row r="680" spans="38:38" ht="12.75" customHeight="1">
      <c r="AL680" s="64"/>
    </row>
    <row r="681" spans="38:38" ht="12.75" customHeight="1">
      <c r="AL681" s="64"/>
    </row>
    <row r="682" spans="38:38" ht="12.75" customHeight="1">
      <c r="AL682" s="64"/>
    </row>
    <row r="683" spans="38:38" ht="12.75" customHeight="1">
      <c r="AL683" s="64"/>
    </row>
    <row r="684" spans="38:38" ht="12.75" customHeight="1">
      <c r="AL684" s="64"/>
    </row>
    <row r="685" spans="38:38" ht="12.75" customHeight="1">
      <c r="AL685" s="64"/>
    </row>
    <row r="686" spans="38:38" ht="12.75" customHeight="1">
      <c r="AL686" s="64"/>
    </row>
    <row r="687" spans="38:38" ht="12.75" customHeight="1">
      <c r="AL687" s="64"/>
    </row>
    <row r="688" spans="38:38" ht="12.75" customHeight="1">
      <c r="AL688" s="64"/>
    </row>
    <row r="689" spans="38:38" ht="12.75" customHeight="1">
      <c r="AL689" s="64"/>
    </row>
    <row r="690" spans="38:38" ht="12.75" customHeight="1">
      <c r="AL690" s="64"/>
    </row>
    <row r="691" spans="38:38" ht="12.75" customHeight="1">
      <c r="AL691" s="64"/>
    </row>
    <row r="692" spans="38:38" ht="12.75" customHeight="1">
      <c r="AL692" s="64"/>
    </row>
    <row r="693" spans="38:38" ht="12.75" customHeight="1">
      <c r="AL693" s="64"/>
    </row>
    <row r="694" spans="38:38" ht="12.75" customHeight="1">
      <c r="AL694" s="64"/>
    </row>
    <row r="695" spans="38:38" ht="12.75" customHeight="1">
      <c r="AL695" s="64"/>
    </row>
    <row r="696" spans="38:38" ht="12.75" customHeight="1">
      <c r="AL696" s="64"/>
    </row>
    <row r="697" spans="38:38" ht="12.75" customHeight="1">
      <c r="AL697" s="64"/>
    </row>
    <row r="698" spans="38:38" ht="12.75" customHeight="1">
      <c r="AL698" s="64"/>
    </row>
    <row r="699" spans="38:38" ht="12.75" customHeight="1">
      <c r="AL699" s="64"/>
    </row>
    <row r="700" spans="38:38" ht="12.75" customHeight="1">
      <c r="AL700" s="64"/>
    </row>
    <row r="701" spans="38:38" ht="12.75" customHeight="1">
      <c r="AL701" s="64"/>
    </row>
    <row r="702" spans="38:38" ht="12.75" customHeight="1">
      <c r="AL702" s="64"/>
    </row>
    <row r="703" spans="38:38" ht="12.75" customHeight="1">
      <c r="AL703" s="64"/>
    </row>
    <row r="704" spans="38:38" ht="12.75" customHeight="1">
      <c r="AL704" s="64"/>
    </row>
    <row r="705" spans="38:38" ht="12.75" customHeight="1">
      <c r="AL705" s="64"/>
    </row>
    <row r="706" spans="38:38" ht="12.75" customHeight="1">
      <c r="AL706" s="64"/>
    </row>
    <row r="707" spans="38:38" ht="12.75" customHeight="1">
      <c r="AL707" s="64"/>
    </row>
    <row r="708" spans="38:38" ht="12.75" customHeight="1">
      <c r="AL708" s="64"/>
    </row>
    <row r="709" spans="38:38" ht="12.75" customHeight="1">
      <c r="AL709" s="64"/>
    </row>
    <row r="710" spans="38:38" ht="12.75" customHeight="1">
      <c r="AL710" s="64"/>
    </row>
    <row r="711" spans="38:38" ht="12.75" customHeight="1">
      <c r="AL711" s="64"/>
    </row>
    <row r="712" spans="38:38" ht="12.75" customHeight="1">
      <c r="AL712" s="64"/>
    </row>
    <row r="713" spans="38:38" ht="12.75" customHeight="1">
      <c r="AL713" s="64"/>
    </row>
    <row r="714" spans="38:38" ht="12.75" customHeight="1">
      <c r="AL714" s="64"/>
    </row>
    <row r="715" spans="38:38" ht="12.75" customHeight="1">
      <c r="AL715" s="64"/>
    </row>
    <row r="716" spans="38:38" ht="12.75" customHeight="1">
      <c r="AL716" s="64"/>
    </row>
    <row r="717" spans="38:38" ht="12.75" customHeight="1">
      <c r="AL717" s="64"/>
    </row>
    <row r="718" spans="38:38" ht="12.75" customHeight="1">
      <c r="AL718" s="64"/>
    </row>
    <row r="719" spans="38:38" ht="12.75" customHeight="1">
      <c r="AL719" s="64"/>
    </row>
    <row r="720" spans="38:38" ht="12.75" customHeight="1">
      <c r="AL720" s="64"/>
    </row>
    <row r="721" spans="38:38" ht="12.75" customHeight="1">
      <c r="AL721" s="64"/>
    </row>
    <row r="722" spans="38:38" ht="12.75" customHeight="1">
      <c r="AL722" s="64"/>
    </row>
    <row r="723" spans="38:38" ht="12.75" customHeight="1">
      <c r="AL723" s="64"/>
    </row>
    <row r="724" spans="38:38" ht="12.75" customHeight="1">
      <c r="AL724" s="64"/>
    </row>
    <row r="725" spans="38:38" ht="12.75" customHeight="1">
      <c r="AL725" s="64"/>
    </row>
    <row r="726" spans="38:38" ht="12.75" customHeight="1">
      <c r="AL726" s="64"/>
    </row>
    <row r="727" spans="38:38" ht="12.75" customHeight="1">
      <c r="AL727" s="64"/>
    </row>
    <row r="728" spans="38:38" ht="12.75" customHeight="1">
      <c r="AL728" s="64"/>
    </row>
    <row r="729" spans="38:38" ht="12.75" customHeight="1">
      <c r="AL729" s="64"/>
    </row>
    <row r="730" spans="38:38" ht="12.75" customHeight="1">
      <c r="AL730" s="64"/>
    </row>
    <row r="731" spans="38:38" ht="12.75" customHeight="1">
      <c r="AL731" s="64"/>
    </row>
    <row r="732" spans="38:38" ht="12.75" customHeight="1">
      <c r="AL732" s="64"/>
    </row>
    <row r="733" spans="38:38" ht="12.75" customHeight="1">
      <c r="AL733" s="64"/>
    </row>
    <row r="734" spans="38:38" ht="12.75" customHeight="1">
      <c r="AL734" s="64"/>
    </row>
    <row r="735" spans="38:38" ht="12.75" customHeight="1">
      <c r="AL735" s="64"/>
    </row>
    <row r="736" spans="38:38" ht="12.75" customHeight="1">
      <c r="AL736" s="64"/>
    </row>
    <row r="737" spans="38:38" ht="12.75" customHeight="1">
      <c r="AL737" s="64"/>
    </row>
    <row r="738" spans="38:38" ht="12.75" customHeight="1">
      <c r="AL738" s="64"/>
    </row>
    <row r="739" spans="38:38" ht="12.75" customHeight="1">
      <c r="AL739" s="64"/>
    </row>
    <row r="740" spans="38:38" ht="12.75" customHeight="1">
      <c r="AL740" s="64"/>
    </row>
    <row r="741" spans="38:38" ht="12.75" customHeight="1">
      <c r="AL741" s="64"/>
    </row>
    <row r="742" spans="38:38" ht="12.75" customHeight="1">
      <c r="AL742" s="64"/>
    </row>
    <row r="743" spans="38:38" ht="12.75" customHeight="1">
      <c r="AL743" s="64"/>
    </row>
    <row r="744" spans="38:38" ht="12.75" customHeight="1">
      <c r="AL744" s="64"/>
    </row>
    <row r="745" spans="38:38" ht="12.75" customHeight="1">
      <c r="AL745" s="64"/>
    </row>
    <row r="746" spans="38:38" ht="12.75" customHeight="1">
      <c r="AL746" s="64"/>
    </row>
    <row r="747" spans="38:38" ht="12.75" customHeight="1">
      <c r="AL747" s="64"/>
    </row>
    <row r="748" spans="38:38" ht="12.75" customHeight="1">
      <c r="AL748" s="64"/>
    </row>
    <row r="749" spans="38:38" ht="12.75" customHeight="1">
      <c r="AL749" s="64"/>
    </row>
    <row r="750" spans="38:38" ht="12.75" customHeight="1">
      <c r="AL750" s="64"/>
    </row>
    <row r="751" spans="38:38" ht="12.75" customHeight="1">
      <c r="AL751" s="64"/>
    </row>
    <row r="752" spans="38:38" ht="12.75" customHeight="1">
      <c r="AL752" s="64"/>
    </row>
    <row r="753" spans="38:38" ht="12.75" customHeight="1">
      <c r="AL753" s="64"/>
    </row>
    <row r="754" spans="38:38" ht="12.75" customHeight="1">
      <c r="AL754" s="64"/>
    </row>
    <row r="755" spans="38:38" ht="12.75" customHeight="1">
      <c r="AL755" s="64"/>
    </row>
    <row r="756" spans="38:38" ht="12.75" customHeight="1">
      <c r="AL756" s="64"/>
    </row>
    <row r="757" spans="38:38" ht="12.75" customHeight="1">
      <c r="AL757" s="64"/>
    </row>
    <row r="758" spans="38:38" ht="12.75" customHeight="1">
      <c r="AL758" s="64"/>
    </row>
    <row r="759" spans="38:38" ht="12.75" customHeight="1">
      <c r="AL759" s="64"/>
    </row>
    <row r="760" spans="38:38" ht="12.75" customHeight="1">
      <c r="AL760" s="64"/>
    </row>
    <row r="761" spans="38:38" ht="12.75" customHeight="1">
      <c r="AL761" s="64"/>
    </row>
    <row r="762" spans="38:38" ht="12.75" customHeight="1">
      <c r="AL762" s="64"/>
    </row>
    <row r="763" spans="38:38" ht="12.75" customHeight="1">
      <c r="AL763" s="64"/>
    </row>
    <row r="764" spans="38:38" ht="12.75" customHeight="1">
      <c r="AL764" s="64"/>
    </row>
  </sheetData>
  <conditionalFormatting sqref="A1 A206:A764">
    <cfRule type="notContainsBlanks" dxfId="0" priority="1">
      <formula>LEN(TRIM(A1))&gt;0</formula>
    </cfRule>
  </conditionalFormatting>
  <dataValidations count="2">
    <dataValidation type="list" allowBlank="1" sqref="AN3:AN205 S3:T205 H3:J205 BI3:BI225 O3:O214 AK3:AK205 AB1:AB764 W1:W764 Z3:AA205 AE3:AG205 AW3:AW205 AZ3:AZ205">
      <formula1>#REF!</formula1>
    </dataValidation>
    <dataValidation type="list" allowBlank="1" showErrorMessage="1" sqref="B3:B205">
      <formula1>#REF!</formula1>
    </dataValidation>
  </dataValidations>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H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3" r:id="rId41"/>
    <hyperlink ref="BK23" r:id="rId42"/>
    <hyperlink ref="BH24" r:id="rId43"/>
    <hyperlink ref="BK24" r:id="rId44"/>
    <hyperlink ref="BH25" r:id="rId45"/>
    <hyperlink ref="BK25" r:id="rId46"/>
    <hyperlink ref="BH26" r:id="rId47"/>
    <hyperlink ref="BK26" r:id="rId48"/>
    <hyperlink ref="BH27" r:id="rId49"/>
    <hyperlink ref="BK27" r:id="rId50"/>
    <hyperlink ref="BH28" r:id="rId51"/>
    <hyperlink ref="BK28" r:id="rId52"/>
    <hyperlink ref="BH30" r:id="rId53"/>
    <hyperlink ref="BK30" r:id="rId54"/>
    <hyperlink ref="BH31" r:id="rId55"/>
    <hyperlink ref="BK31" r:id="rId56"/>
    <hyperlink ref="BH32" r:id="rId57"/>
    <hyperlink ref="BK32" r:id="rId58"/>
    <hyperlink ref="BH33" r:id="rId59"/>
    <hyperlink ref="BK33" r:id="rId60"/>
    <hyperlink ref="BH34" r:id="rId61"/>
    <hyperlink ref="BK34" r:id="rId62"/>
    <hyperlink ref="BH35" r:id="rId63"/>
    <hyperlink ref="BK35" r:id="rId64"/>
    <hyperlink ref="BH36" r:id="rId65"/>
    <hyperlink ref="BK36" r:id="rId66"/>
    <hyperlink ref="BH37" r:id="rId67"/>
    <hyperlink ref="BK37" r:id="rId68"/>
    <hyperlink ref="BH38" r:id="rId69"/>
    <hyperlink ref="BK38" r:id="rId70"/>
    <hyperlink ref="BH39" r:id="rId71"/>
    <hyperlink ref="BK39" r:id="rId72"/>
    <hyperlink ref="BH40" r:id="rId73"/>
    <hyperlink ref="BK40" r:id="rId74"/>
    <hyperlink ref="BH41" r:id="rId75"/>
    <hyperlink ref="BK41" r:id="rId76"/>
    <hyperlink ref="BH42" r:id="rId77"/>
    <hyperlink ref="BK42" r:id="rId78"/>
    <hyperlink ref="BH43" r:id="rId79"/>
    <hyperlink ref="BK43" r:id="rId80"/>
    <hyperlink ref="BH44" r:id="rId81"/>
    <hyperlink ref="BK44" r:id="rId82"/>
    <hyperlink ref="BH45" r:id="rId83"/>
    <hyperlink ref="BK45" r:id="rId84"/>
    <hyperlink ref="BH46" r:id="rId85"/>
    <hyperlink ref="BK46" r:id="rId86"/>
    <hyperlink ref="BH47" r:id="rId87"/>
    <hyperlink ref="BK47" r:id="rId88"/>
    <hyperlink ref="BH48" r:id="rId89"/>
    <hyperlink ref="BK48" r:id="rId90"/>
    <hyperlink ref="BH49" r:id="rId91"/>
    <hyperlink ref="BK49" r:id="rId92"/>
    <hyperlink ref="BH50" r:id="rId93"/>
    <hyperlink ref="BK50" r:id="rId94"/>
    <hyperlink ref="BH51" r:id="rId95"/>
    <hyperlink ref="BK51" r:id="rId96"/>
    <hyperlink ref="BH52" r:id="rId97"/>
    <hyperlink ref="BK52" r:id="rId98"/>
    <hyperlink ref="BH53" r:id="rId99"/>
    <hyperlink ref="BK53" r:id="rId100"/>
    <hyperlink ref="BH54" r:id="rId101"/>
    <hyperlink ref="BK54" r:id="rId102"/>
    <hyperlink ref="BH55" r:id="rId103"/>
    <hyperlink ref="BK55" r:id="rId104"/>
    <hyperlink ref="BH56" r:id="rId105"/>
    <hyperlink ref="BK56" r:id="rId106"/>
    <hyperlink ref="BH57" r:id="rId107"/>
    <hyperlink ref="BK57" r:id="rId108"/>
    <hyperlink ref="BH58" r:id="rId109"/>
    <hyperlink ref="BK58" r:id="rId110"/>
    <hyperlink ref="BH59" r:id="rId111"/>
    <hyperlink ref="BK59" r:id="rId112"/>
    <hyperlink ref="BH60" r:id="rId113"/>
    <hyperlink ref="BK60" r:id="rId114"/>
    <hyperlink ref="BH61" r:id="rId115"/>
    <hyperlink ref="BK61" r:id="rId116"/>
    <hyperlink ref="BH62" r:id="rId117"/>
    <hyperlink ref="BK62" r:id="rId118"/>
    <hyperlink ref="BH63" r:id="rId119"/>
    <hyperlink ref="BK63" r:id="rId120"/>
    <hyperlink ref="BH64" r:id="rId121"/>
    <hyperlink ref="BK64" r:id="rId122"/>
    <hyperlink ref="BH65" r:id="rId123"/>
    <hyperlink ref="BK65" r:id="rId124"/>
    <hyperlink ref="BH66" r:id="rId125"/>
    <hyperlink ref="BK66" r:id="rId126"/>
    <hyperlink ref="BH67" r:id="rId127"/>
    <hyperlink ref="BK67" r:id="rId128"/>
    <hyperlink ref="BH68" r:id="rId129"/>
    <hyperlink ref="BK68" r:id="rId130"/>
    <hyperlink ref="BH69" r:id="rId131"/>
    <hyperlink ref="BK69" r:id="rId132"/>
    <hyperlink ref="BH70" r:id="rId133"/>
    <hyperlink ref="BK70" r:id="rId134"/>
    <hyperlink ref="BH71" r:id="rId135"/>
    <hyperlink ref="BK71" r:id="rId136"/>
    <hyperlink ref="BH72" r:id="rId137"/>
    <hyperlink ref="BK72" r:id="rId138"/>
    <hyperlink ref="BH73" r:id="rId139"/>
    <hyperlink ref="BK73" r:id="rId140"/>
    <hyperlink ref="BH74" r:id="rId141"/>
    <hyperlink ref="BK74" r:id="rId142"/>
    <hyperlink ref="BH75" r:id="rId143"/>
    <hyperlink ref="BK75" r:id="rId144"/>
    <hyperlink ref="BH77" r:id="rId145"/>
    <hyperlink ref="BK77" r:id="rId146"/>
    <hyperlink ref="BH78" r:id="rId147"/>
    <hyperlink ref="BK78" r:id="rId148"/>
    <hyperlink ref="BH79" r:id="rId149"/>
    <hyperlink ref="BK79" r:id="rId150"/>
    <hyperlink ref="BH80" r:id="rId151"/>
    <hyperlink ref="BK80" r:id="rId152"/>
    <hyperlink ref="BH81" r:id="rId153"/>
    <hyperlink ref="BK81" r:id="rId154"/>
    <hyperlink ref="BH82" r:id="rId155"/>
    <hyperlink ref="BK82" r:id="rId156"/>
    <hyperlink ref="BH83" r:id="rId157"/>
    <hyperlink ref="BK83" r:id="rId158"/>
    <hyperlink ref="BH84" r:id="rId159"/>
    <hyperlink ref="BK84" r:id="rId160"/>
    <hyperlink ref="BH85" r:id="rId161"/>
    <hyperlink ref="BK85" r:id="rId162"/>
    <hyperlink ref="BH86" r:id="rId163"/>
    <hyperlink ref="BK86" r:id="rId164"/>
    <hyperlink ref="BH87" r:id="rId165"/>
    <hyperlink ref="BK87" r:id="rId166"/>
    <hyperlink ref="BH88" r:id="rId167"/>
    <hyperlink ref="BK88" r:id="rId168"/>
    <hyperlink ref="BH89" r:id="rId169"/>
    <hyperlink ref="BK89" r:id="rId170"/>
    <hyperlink ref="BH90" r:id="rId171"/>
    <hyperlink ref="BK90" r:id="rId172"/>
    <hyperlink ref="BH91" r:id="rId173"/>
    <hyperlink ref="BK91" r:id="rId174"/>
    <hyperlink ref="BH92" r:id="rId175"/>
    <hyperlink ref="BK92" r:id="rId176"/>
    <hyperlink ref="BH93" r:id="rId177"/>
    <hyperlink ref="BK93" r:id="rId178"/>
    <hyperlink ref="BH94" r:id="rId179"/>
    <hyperlink ref="BK94" r:id="rId180"/>
    <hyperlink ref="BH95" r:id="rId181"/>
    <hyperlink ref="BK95" r:id="rId182"/>
    <hyperlink ref="BH96" r:id="rId183"/>
    <hyperlink ref="BK96" r:id="rId184"/>
    <hyperlink ref="BH98" r:id="rId185"/>
    <hyperlink ref="BK98" r:id="rId186"/>
    <hyperlink ref="BH99" r:id="rId187"/>
    <hyperlink ref="BK99" r:id="rId188"/>
    <hyperlink ref="BH100" r:id="rId189"/>
    <hyperlink ref="BK100" r:id="rId190"/>
    <hyperlink ref="BH101" r:id="rId191"/>
    <hyperlink ref="BK101" r:id="rId192"/>
    <hyperlink ref="BH102" r:id="rId193"/>
    <hyperlink ref="BK102" r:id="rId194"/>
    <hyperlink ref="BH103" r:id="rId195"/>
    <hyperlink ref="BK103" r:id="rId196"/>
    <hyperlink ref="BH104" r:id="rId197"/>
    <hyperlink ref="BK104" r:id="rId198"/>
    <hyperlink ref="BH105" r:id="rId199"/>
    <hyperlink ref="BK105" r:id="rId200"/>
    <hyperlink ref="BH106" r:id="rId201"/>
    <hyperlink ref="BK106" r:id="rId202"/>
    <hyperlink ref="BH107" r:id="rId203"/>
    <hyperlink ref="BK107" r:id="rId204"/>
    <hyperlink ref="BH108" r:id="rId205"/>
    <hyperlink ref="BK108" r:id="rId206"/>
    <hyperlink ref="BH109" r:id="rId207"/>
    <hyperlink ref="BK109" r:id="rId208"/>
    <hyperlink ref="BH110" r:id="rId209"/>
    <hyperlink ref="BK110" r:id="rId210"/>
    <hyperlink ref="BH111" r:id="rId211"/>
    <hyperlink ref="BK111" r:id="rId212"/>
    <hyperlink ref="BH112" r:id="rId213"/>
    <hyperlink ref="BK112" r:id="rId214"/>
    <hyperlink ref="BH114" r:id="rId215"/>
    <hyperlink ref="BK114" r:id="rId216"/>
    <hyperlink ref="BH115" r:id="rId217"/>
    <hyperlink ref="BK115" r:id="rId218"/>
    <hyperlink ref="BH116" r:id="rId219"/>
    <hyperlink ref="BK116" r:id="rId220"/>
    <hyperlink ref="BH117" r:id="rId221"/>
    <hyperlink ref="BK117" r:id="rId222"/>
    <hyperlink ref="BH118" r:id="rId223"/>
    <hyperlink ref="BK118" r:id="rId224"/>
    <hyperlink ref="BH119" r:id="rId225"/>
    <hyperlink ref="BK119" r:id="rId226"/>
    <hyperlink ref="BH120" r:id="rId227"/>
    <hyperlink ref="BK120" r:id="rId228"/>
    <hyperlink ref="BH121" r:id="rId229"/>
    <hyperlink ref="BK121" r:id="rId230"/>
    <hyperlink ref="BH122" r:id="rId231"/>
    <hyperlink ref="BK122" r:id="rId232"/>
    <hyperlink ref="BH123" r:id="rId233"/>
    <hyperlink ref="BK123" r:id="rId234"/>
    <hyperlink ref="BH124" r:id="rId235"/>
    <hyperlink ref="BK124" r:id="rId236"/>
    <hyperlink ref="BH125" r:id="rId237"/>
    <hyperlink ref="BK125" r:id="rId238"/>
    <hyperlink ref="BH126" r:id="rId239"/>
    <hyperlink ref="BK126" r:id="rId240"/>
    <hyperlink ref="BH127" r:id="rId241"/>
    <hyperlink ref="BK127" r:id="rId242"/>
    <hyperlink ref="BH128" r:id="rId243"/>
    <hyperlink ref="BK128" r:id="rId244"/>
    <hyperlink ref="BH129" r:id="rId245"/>
    <hyperlink ref="BK129" r:id="rId246"/>
    <hyperlink ref="BH130" r:id="rId247"/>
    <hyperlink ref="BK130" r:id="rId248"/>
    <hyperlink ref="BH131" r:id="rId249"/>
    <hyperlink ref="BK131" r:id="rId250"/>
    <hyperlink ref="BH132" r:id="rId251"/>
    <hyperlink ref="BK132" r:id="rId252"/>
    <hyperlink ref="BH133" r:id="rId253"/>
    <hyperlink ref="BK133" r:id="rId254"/>
    <hyperlink ref="BH134" r:id="rId255"/>
    <hyperlink ref="BK134" r:id="rId256"/>
    <hyperlink ref="BH135" r:id="rId257"/>
    <hyperlink ref="BK135" r:id="rId258"/>
    <hyperlink ref="BH136" r:id="rId259"/>
    <hyperlink ref="BK136" r:id="rId260"/>
    <hyperlink ref="BH137" r:id="rId261"/>
    <hyperlink ref="BK137" r:id="rId262"/>
    <hyperlink ref="BH138" r:id="rId263"/>
    <hyperlink ref="BK138" r:id="rId264"/>
    <hyperlink ref="BH139" r:id="rId265"/>
    <hyperlink ref="BK139" r:id="rId266"/>
    <hyperlink ref="BH140" r:id="rId267"/>
    <hyperlink ref="BK140" r:id="rId268"/>
    <hyperlink ref="BH141" r:id="rId269"/>
    <hyperlink ref="BK141" r:id="rId270"/>
    <hyperlink ref="BH142" r:id="rId271"/>
    <hyperlink ref="BK142" r:id="rId272"/>
    <hyperlink ref="BH143" r:id="rId273"/>
    <hyperlink ref="BK143" r:id="rId274"/>
    <hyperlink ref="BH144" r:id="rId275"/>
    <hyperlink ref="BK144" r:id="rId276"/>
    <hyperlink ref="BH145" r:id="rId277"/>
    <hyperlink ref="BK145" r:id="rId278"/>
    <hyperlink ref="BH146" r:id="rId279"/>
    <hyperlink ref="BK146" r:id="rId280"/>
    <hyperlink ref="BH147" r:id="rId281"/>
    <hyperlink ref="BK147" r:id="rId282"/>
    <hyperlink ref="BH148" r:id="rId283"/>
    <hyperlink ref="BK148" r:id="rId284"/>
    <hyperlink ref="BH149" r:id="rId285"/>
    <hyperlink ref="BK149" r:id="rId286"/>
    <hyperlink ref="BH150" r:id="rId287"/>
    <hyperlink ref="BK150" r:id="rId288"/>
    <hyperlink ref="BH151" r:id="rId289"/>
    <hyperlink ref="BK151" r:id="rId290"/>
    <hyperlink ref="BH152" r:id="rId291"/>
    <hyperlink ref="BK152" r:id="rId292"/>
    <hyperlink ref="BH153" r:id="rId293"/>
    <hyperlink ref="BK153" r:id="rId294"/>
    <hyperlink ref="BH154" r:id="rId295"/>
    <hyperlink ref="BK154" r:id="rId296"/>
    <hyperlink ref="BH155" r:id="rId297"/>
    <hyperlink ref="BK155" r:id="rId298"/>
    <hyperlink ref="BH156" r:id="rId299"/>
    <hyperlink ref="BK156" r:id="rId300"/>
    <hyperlink ref="BH157" r:id="rId301"/>
    <hyperlink ref="BK157" r:id="rId302"/>
    <hyperlink ref="BH158" r:id="rId303"/>
    <hyperlink ref="BK158" r:id="rId304"/>
    <hyperlink ref="BH159" r:id="rId305"/>
    <hyperlink ref="BK159" r:id="rId306"/>
    <hyperlink ref="BH160" r:id="rId307"/>
    <hyperlink ref="BK160" r:id="rId308"/>
    <hyperlink ref="BH161" r:id="rId309"/>
    <hyperlink ref="BK161" r:id="rId310"/>
    <hyperlink ref="BH162" r:id="rId311"/>
    <hyperlink ref="BK162" r:id="rId312"/>
    <hyperlink ref="BH163" r:id="rId313"/>
    <hyperlink ref="BK163" r:id="rId314"/>
    <hyperlink ref="BH164" r:id="rId315"/>
    <hyperlink ref="BK164" r:id="rId316"/>
    <hyperlink ref="BH165" r:id="rId317"/>
    <hyperlink ref="BK165" r:id="rId318"/>
    <hyperlink ref="BH166" r:id="rId319"/>
    <hyperlink ref="BK166" r:id="rId320"/>
    <hyperlink ref="BH167" r:id="rId321"/>
    <hyperlink ref="BK167" r:id="rId322"/>
    <hyperlink ref="BH168" r:id="rId323"/>
    <hyperlink ref="BK168" r:id="rId324"/>
    <hyperlink ref="BH169" r:id="rId325"/>
    <hyperlink ref="BK169" r:id="rId326"/>
    <hyperlink ref="BH170" r:id="rId327"/>
    <hyperlink ref="BK170" r:id="rId328"/>
    <hyperlink ref="BH171" r:id="rId329"/>
    <hyperlink ref="BK171" r:id="rId330"/>
    <hyperlink ref="BH172" r:id="rId331"/>
    <hyperlink ref="BK172" r:id="rId332"/>
    <hyperlink ref="BH173" r:id="rId333"/>
    <hyperlink ref="BK173" r:id="rId334"/>
    <hyperlink ref="BH174" r:id="rId335"/>
    <hyperlink ref="BK174" r:id="rId336"/>
    <hyperlink ref="BH176" r:id="rId337"/>
    <hyperlink ref="BK176" r:id="rId338"/>
    <hyperlink ref="BH177" r:id="rId339"/>
    <hyperlink ref="BK177" r:id="rId340"/>
    <hyperlink ref="BH178" r:id="rId341"/>
    <hyperlink ref="BK178" r:id="rId342"/>
    <hyperlink ref="BH179" r:id="rId343"/>
    <hyperlink ref="BK179" r:id="rId344"/>
    <hyperlink ref="BH180" r:id="rId345"/>
    <hyperlink ref="BK180" r:id="rId346"/>
    <hyperlink ref="BH181" r:id="rId347"/>
    <hyperlink ref="BK181" r:id="rId348"/>
    <hyperlink ref="BH182" r:id="rId349"/>
    <hyperlink ref="BK182" r:id="rId350"/>
    <hyperlink ref="BH183" r:id="rId351"/>
    <hyperlink ref="BK183" r:id="rId352"/>
    <hyperlink ref="BH184" r:id="rId353"/>
    <hyperlink ref="BK184" r:id="rId354"/>
    <hyperlink ref="BH185" r:id="rId355"/>
    <hyperlink ref="BK185" r:id="rId356"/>
    <hyperlink ref="BH186" r:id="rId357"/>
    <hyperlink ref="BK186" r:id="rId3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55"/>
  <sheetViews>
    <sheetView workbookViewId="0">
      <selection sqref="A1:XFD1048576"/>
    </sheetView>
  </sheetViews>
  <sheetFormatPr baseColWidth="10" defaultColWidth="17.28515625" defaultRowHeight="15"/>
  <cols>
    <col min="1" max="1" width="16.140625" style="12" customWidth="1"/>
    <col min="2" max="2" width="13.85546875" style="12" customWidth="1"/>
    <col min="3" max="3" width="15.42578125" style="12" customWidth="1"/>
    <col min="4" max="4" width="9.5703125" style="12" customWidth="1"/>
    <col min="5" max="5" width="36.7109375" style="12" customWidth="1"/>
    <col min="6" max="6" width="13.85546875" style="12" customWidth="1"/>
    <col min="7" max="7" width="68.140625" style="12" customWidth="1"/>
    <col min="8" max="8" width="18.140625" style="12" customWidth="1"/>
    <col min="9" max="9" width="14.28515625" style="12" customWidth="1"/>
    <col min="10" max="10" width="19.28515625" style="12" customWidth="1"/>
    <col min="11" max="11" width="10.7109375" style="12" customWidth="1"/>
    <col min="12" max="12" width="13.7109375" style="12" customWidth="1"/>
    <col min="13" max="14" width="17.28515625" style="12" customWidth="1"/>
    <col min="15" max="15" width="19.140625" style="12" customWidth="1"/>
    <col min="16" max="16" width="18" style="12" customWidth="1"/>
    <col min="17" max="17" width="24.42578125" style="12" customWidth="1"/>
    <col min="18" max="18" width="17.7109375" style="12" customWidth="1"/>
    <col min="19" max="19" width="17.28515625" style="12" customWidth="1"/>
    <col min="20" max="20" width="14.42578125" style="12" customWidth="1"/>
    <col min="21" max="21" width="22.5703125" style="12" customWidth="1"/>
    <col min="22" max="22" width="16.42578125" style="12" customWidth="1"/>
    <col min="23" max="25" width="18.140625" style="12" customWidth="1"/>
    <col min="26" max="26" width="13.5703125" style="12" customWidth="1"/>
    <col min="27" max="27" width="20.85546875" style="12" customWidth="1"/>
    <col min="28" max="28" width="19.42578125" style="12" customWidth="1"/>
    <col min="29" max="29" width="17.140625" style="12" customWidth="1"/>
    <col min="30" max="30" width="17.28515625" style="12" customWidth="1"/>
    <col min="31" max="31" width="15" style="12" customWidth="1"/>
    <col min="32" max="32" width="19.140625" style="12" customWidth="1"/>
    <col min="33" max="33" width="16.140625" style="12" customWidth="1"/>
    <col min="34" max="34" width="13.7109375" style="12" customWidth="1"/>
    <col min="35" max="35" width="48.42578125" style="12" customWidth="1"/>
    <col min="36" max="36" width="16.28515625" style="12" customWidth="1"/>
    <col min="37" max="37" width="15.85546875" style="12" customWidth="1"/>
    <col min="38" max="39" width="16.140625" style="12" customWidth="1"/>
    <col min="40" max="40" width="15" style="12" customWidth="1"/>
    <col min="41" max="41" width="15.85546875" style="12" customWidth="1"/>
    <col min="42" max="42" width="16.28515625" style="12" customWidth="1"/>
    <col min="43" max="43" width="13.28515625" style="12" customWidth="1"/>
    <col min="44" max="44" width="11.140625" style="12" customWidth="1"/>
    <col min="45" max="45" width="17" style="12" customWidth="1"/>
    <col min="46" max="46" width="16.5703125" style="12" customWidth="1"/>
    <col min="47" max="47" width="18.28515625" style="12" customWidth="1"/>
    <col min="48" max="48" width="16.5703125" style="12" customWidth="1"/>
    <col min="49" max="50" width="21" style="12" customWidth="1"/>
    <col min="51" max="51" width="17.85546875" style="12" customWidth="1"/>
    <col min="52" max="52" width="19" style="12" customWidth="1"/>
    <col min="53" max="54" width="15.140625" style="12" customWidth="1"/>
    <col min="55" max="55" width="20.42578125" style="12" customWidth="1"/>
    <col min="56" max="56" width="25.42578125" style="12" customWidth="1"/>
    <col min="57" max="57" width="20.42578125" style="12" customWidth="1"/>
    <col min="58" max="58" width="18" style="12" customWidth="1"/>
    <col min="59" max="59" width="36.42578125" style="12" customWidth="1"/>
    <col min="60" max="60" width="21.42578125" style="12" customWidth="1"/>
    <col min="61" max="61" width="17.28515625" style="12" customWidth="1"/>
    <col min="62" max="62" width="24.140625" style="12" customWidth="1"/>
    <col min="63" max="63" width="80.7109375" style="12" customWidth="1"/>
    <col min="64" max="64" width="34.85546875" style="12" customWidth="1"/>
    <col min="65" max="16384" width="17.28515625" style="12"/>
  </cols>
  <sheetData>
    <row r="1" spans="1:64" ht="51" customHeight="1">
      <c r="A1" s="13" t="s">
        <v>1</v>
      </c>
      <c r="B1" s="13" t="s">
        <v>2</v>
      </c>
      <c r="C1" s="14" t="s">
        <v>3</v>
      </c>
      <c r="D1" s="15" t="s">
        <v>4</v>
      </c>
      <c r="E1" s="13" t="s">
        <v>5</v>
      </c>
      <c r="F1" s="82" t="s">
        <v>6</v>
      </c>
      <c r="G1" s="13" t="s">
        <v>7</v>
      </c>
      <c r="H1" s="13" t="s">
        <v>8</v>
      </c>
      <c r="I1" s="13" t="s">
        <v>9</v>
      </c>
      <c r="J1" s="13" t="s">
        <v>10</v>
      </c>
      <c r="K1" s="16" t="s">
        <v>11</v>
      </c>
      <c r="L1" s="16" t="s">
        <v>12</v>
      </c>
      <c r="M1" s="14" t="s">
        <v>13</v>
      </c>
      <c r="N1" s="83" t="s">
        <v>14</v>
      </c>
      <c r="O1" s="13" t="s">
        <v>15</v>
      </c>
      <c r="P1" s="17" t="s">
        <v>16</v>
      </c>
      <c r="Q1" s="18" t="s">
        <v>17</v>
      </c>
      <c r="R1" s="19" t="s">
        <v>18</v>
      </c>
      <c r="S1" s="13" t="s">
        <v>19</v>
      </c>
      <c r="T1" s="13" t="s">
        <v>20</v>
      </c>
      <c r="U1" s="17" t="s">
        <v>21</v>
      </c>
      <c r="V1" s="13" t="s">
        <v>22</v>
      </c>
      <c r="W1" s="13" t="s">
        <v>23</v>
      </c>
      <c r="X1" s="13" t="s">
        <v>24</v>
      </c>
      <c r="Y1" s="13" t="s">
        <v>25</v>
      </c>
      <c r="Z1" s="13" t="s">
        <v>26</v>
      </c>
      <c r="AA1" s="13" t="s">
        <v>27</v>
      </c>
      <c r="AB1" s="13" t="s">
        <v>28</v>
      </c>
      <c r="AC1" s="13" t="s">
        <v>29</v>
      </c>
      <c r="AD1" s="13" t="s">
        <v>30</v>
      </c>
      <c r="AE1" s="13" t="s">
        <v>31</v>
      </c>
      <c r="AF1" s="13" t="s">
        <v>32</v>
      </c>
      <c r="AG1" s="13" t="s">
        <v>33</v>
      </c>
      <c r="AH1" s="20" t="s">
        <v>34</v>
      </c>
      <c r="AI1" s="13" t="s">
        <v>35</v>
      </c>
      <c r="AJ1" s="16" t="s">
        <v>36</v>
      </c>
      <c r="AK1" s="21" t="s">
        <v>37</v>
      </c>
      <c r="AL1" s="84" t="s">
        <v>38</v>
      </c>
      <c r="AM1" s="23" t="s">
        <v>39</v>
      </c>
      <c r="AN1" s="13" t="s">
        <v>40</v>
      </c>
      <c r="AO1" s="13" t="s">
        <v>41</v>
      </c>
      <c r="AP1" s="24" t="s">
        <v>42</v>
      </c>
      <c r="AQ1" s="13" t="s">
        <v>43</v>
      </c>
      <c r="AR1" s="13" t="s">
        <v>44</v>
      </c>
      <c r="AS1" s="13" t="s">
        <v>45</v>
      </c>
      <c r="AT1" s="13" t="s">
        <v>46</v>
      </c>
      <c r="AU1" s="13" t="s">
        <v>47</v>
      </c>
      <c r="AV1" s="13" t="s">
        <v>48</v>
      </c>
      <c r="AW1" s="13" t="s">
        <v>49</v>
      </c>
      <c r="AX1" s="13" t="s">
        <v>50</v>
      </c>
      <c r="AY1" s="13" t="s">
        <v>51</v>
      </c>
      <c r="AZ1" s="13" t="s">
        <v>52</v>
      </c>
      <c r="BA1" s="25" t="s">
        <v>53</v>
      </c>
      <c r="BB1" s="13" t="s">
        <v>54</v>
      </c>
      <c r="BC1" s="13" t="s">
        <v>55</v>
      </c>
      <c r="BD1" s="13" t="s">
        <v>56</v>
      </c>
      <c r="BE1" s="13" t="s">
        <v>57</v>
      </c>
      <c r="BF1" s="26" t="s">
        <v>58</v>
      </c>
      <c r="BG1" s="27" t="s">
        <v>59</v>
      </c>
      <c r="BH1" s="27" t="s">
        <v>60</v>
      </c>
      <c r="BI1" s="27" t="s">
        <v>61</v>
      </c>
      <c r="BJ1" s="27" t="s">
        <v>62</v>
      </c>
      <c r="BK1" s="27" t="s">
        <v>63</v>
      </c>
      <c r="BL1" s="28" t="s">
        <v>64</v>
      </c>
    </row>
    <row r="2" spans="1:64" ht="12.75" customHeight="1">
      <c r="A2" s="29" t="s">
        <v>1408</v>
      </c>
      <c r="B2" s="30" t="s">
        <v>1409</v>
      </c>
      <c r="C2" s="31" t="s">
        <v>1410</v>
      </c>
      <c r="D2" s="32">
        <v>1</v>
      </c>
      <c r="E2" s="32" t="s">
        <v>1411</v>
      </c>
      <c r="F2" s="33">
        <v>43843</v>
      </c>
      <c r="G2" s="32" t="s">
        <v>1412</v>
      </c>
      <c r="H2" s="32" t="s">
        <v>70</v>
      </c>
      <c r="I2" s="32" t="s">
        <v>71</v>
      </c>
      <c r="J2" s="34" t="s">
        <v>72</v>
      </c>
      <c r="K2" s="34">
        <v>720</v>
      </c>
      <c r="L2" s="34">
        <v>1020</v>
      </c>
      <c r="M2" s="35"/>
      <c r="N2" s="33">
        <v>43843</v>
      </c>
      <c r="O2" s="36"/>
      <c r="P2" s="37">
        <v>5971344</v>
      </c>
      <c r="Q2" s="38">
        <v>63296246</v>
      </c>
      <c r="R2" s="39"/>
      <c r="S2" s="32" t="s">
        <v>73</v>
      </c>
      <c r="T2" s="32" t="s">
        <v>74</v>
      </c>
      <c r="U2" s="40">
        <v>80184592</v>
      </c>
      <c r="V2" s="40" t="s">
        <v>72</v>
      </c>
      <c r="W2" s="41" t="s">
        <v>75</v>
      </c>
      <c r="X2" s="41" t="s">
        <v>72</v>
      </c>
      <c r="Y2" s="32" t="str">
        <f t="shared" ref="Y2:Y157" si="0">E2</f>
        <v>OYUELA MARTINEZ CESAR ANDRES</v>
      </c>
      <c r="Z2" s="32" t="s">
        <v>76</v>
      </c>
      <c r="AA2" s="32" t="s">
        <v>77</v>
      </c>
      <c r="AB2" s="42" t="s">
        <v>78</v>
      </c>
      <c r="AC2" s="33">
        <v>43843</v>
      </c>
      <c r="AD2" s="42" t="s">
        <v>1413</v>
      </c>
      <c r="AE2" s="58" t="s">
        <v>1252</v>
      </c>
      <c r="AF2" s="32" t="s">
        <v>81</v>
      </c>
      <c r="AG2" s="32" t="s">
        <v>74</v>
      </c>
      <c r="AH2" s="43">
        <v>40403093</v>
      </c>
      <c r="AI2" s="36" t="s">
        <v>1414</v>
      </c>
      <c r="AJ2" s="32">
        <v>318</v>
      </c>
      <c r="AK2" s="32" t="s">
        <v>83</v>
      </c>
      <c r="AL2" s="44">
        <v>43843</v>
      </c>
      <c r="AM2" s="33">
        <v>43857</v>
      </c>
      <c r="AN2" s="32" t="s">
        <v>84</v>
      </c>
      <c r="AO2" s="32">
        <v>0</v>
      </c>
      <c r="AP2" s="45">
        <v>0</v>
      </c>
      <c r="AQ2" s="33"/>
      <c r="AR2" s="46">
        <v>0</v>
      </c>
      <c r="AS2" s="85"/>
      <c r="AT2" s="47">
        <v>43843</v>
      </c>
      <c r="AU2" s="47">
        <v>44165</v>
      </c>
      <c r="AV2" s="47"/>
      <c r="AW2" s="32" t="s">
        <v>85</v>
      </c>
      <c r="AX2" s="32"/>
      <c r="AY2" s="32"/>
      <c r="AZ2" s="32" t="s">
        <v>85</v>
      </c>
      <c r="BA2" s="32">
        <v>0</v>
      </c>
      <c r="BB2" s="32"/>
      <c r="BC2" s="32"/>
      <c r="BD2" s="32"/>
      <c r="BE2" s="48" t="s">
        <v>1415</v>
      </c>
      <c r="BF2" s="49">
        <f t="shared" ref="BF2:BF157" si="1">Q2+AP2</f>
        <v>63296246</v>
      </c>
      <c r="BH2" s="86" t="s">
        <v>1416</v>
      </c>
      <c r="BI2" s="36" t="s">
        <v>88</v>
      </c>
      <c r="BJ2" s="36"/>
      <c r="BK2" s="86" t="s">
        <v>1416</v>
      </c>
      <c r="BL2" s="36"/>
    </row>
    <row r="3" spans="1:64" ht="12.75" customHeight="1">
      <c r="A3" s="29" t="s">
        <v>1417</v>
      </c>
      <c r="B3" s="30" t="s">
        <v>1409</v>
      </c>
      <c r="C3" s="31" t="s">
        <v>1418</v>
      </c>
      <c r="D3" s="32">
        <v>2</v>
      </c>
      <c r="E3" s="32" t="s">
        <v>1419</v>
      </c>
      <c r="F3" s="33">
        <v>43844</v>
      </c>
      <c r="G3" s="32" t="s">
        <v>1420</v>
      </c>
      <c r="H3" s="32" t="s">
        <v>70</v>
      </c>
      <c r="I3" s="32" t="s">
        <v>71</v>
      </c>
      <c r="J3" s="34" t="s">
        <v>72</v>
      </c>
      <c r="K3" s="34">
        <v>1320</v>
      </c>
      <c r="L3" s="34">
        <v>3720</v>
      </c>
      <c r="M3" s="35"/>
      <c r="N3" s="33">
        <v>43844</v>
      </c>
      <c r="O3" s="36"/>
      <c r="P3" s="37">
        <v>3156754</v>
      </c>
      <c r="Q3" s="38">
        <v>36302671</v>
      </c>
      <c r="R3" s="39"/>
      <c r="S3" s="32" t="s">
        <v>73</v>
      </c>
      <c r="T3" s="32" t="s">
        <v>74</v>
      </c>
      <c r="U3" s="40">
        <v>1123085091</v>
      </c>
      <c r="V3" s="40" t="s">
        <v>72</v>
      </c>
      <c r="W3" s="41" t="s">
        <v>75</v>
      </c>
      <c r="X3" s="41" t="s">
        <v>72</v>
      </c>
      <c r="Y3" s="32" t="str">
        <f t="shared" si="0"/>
        <v>VILLABON ROMERO LEIDY YOLIMA</v>
      </c>
      <c r="Z3" s="32" t="s">
        <v>76</v>
      </c>
      <c r="AA3" s="32" t="s">
        <v>77</v>
      </c>
      <c r="AB3" s="32" t="s">
        <v>78</v>
      </c>
      <c r="AC3" s="33">
        <v>43844</v>
      </c>
      <c r="AD3" s="32" t="s">
        <v>1421</v>
      </c>
      <c r="AE3" s="58" t="s">
        <v>1252</v>
      </c>
      <c r="AF3" s="32" t="s">
        <v>81</v>
      </c>
      <c r="AG3" s="32" t="s">
        <v>74</v>
      </c>
      <c r="AH3" s="43">
        <v>40403093</v>
      </c>
      <c r="AI3" s="36" t="s">
        <v>1414</v>
      </c>
      <c r="AJ3" s="32">
        <v>345</v>
      </c>
      <c r="AK3" s="32" t="s">
        <v>83</v>
      </c>
      <c r="AL3" s="44">
        <v>43844</v>
      </c>
      <c r="AM3" s="33">
        <v>43852</v>
      </c>
      <c r="AN3" s="32" t="s">
        <v>84</v>
      </c>
      <c r="AO3" s="32">
        <v>0</v>
      </c>
      <c r="AP3" s="45">
        <v>0</v>
      </c>
      <c r="AQ3" s="33"/>
      <c r="AR3" s="46">
        <v>0</v>
      </c>
      <c r="AS3" s="85"/>
      <c r="AT3" s="47">
        <v>43844</v>
      </c>
      <c r="AU3" s="47">
        <v>44193</v>
      </c>
      <c r="AV3" s="47"/>
      <c r="AW3" s="32" t="s">
        <v>85</v>
      </c>
      <c r="AX3" s="32"/>
      <c r="AY3" s="32"/>
      <c r="AZ3" s="32" t="s">
        <v>85</v>
      </c>
      <c r="BA3" s="32">
        <v>0</v>
      </c>
      <c r="BB3" s="32"/>
      <c r="BC3" s="32"/>
      <c r="BD3" s="32"/>
      <c r="BE3" s="48" t="s">
        <v>1422</v>
      </c>
      <c r="BF3" s="49">
        <f t="shared" si="1"/>
        <v>36302671</v>
      </c>
      <c r="BH3" s="86" t="s">
        <v>1423</v>
      </c>
      <c r="BI3" s="36" t="s">
        <v>88</v>
      </c>
      <c r="BJ3" s="36"/>
      <c r="BK3" s="86" t="s">
        <v>1423</v>
      </c>
      <c r="BL3" s="36"/>
    </row>
    <row r="4" spans="1:64" ht="12.75" customHeight="1">
      <c r="A4" s="29" t="s">
        <v>1424</v>
      </c>
      <c r="B4" s="30" t="s">
        <v>1409</v>
      </c>
      <c r="C4" s="31" t="s">
        <v>1425</v>
      </c>
      <c r="D4" s="32">
        <v>3</v>
      </c>
      <c r="E4" s="51" t="s">
        <v>1426</v>
      </c>
      <c r="F4" s="33">
        <v>43844</v>
      </c>
      <c r="G4" s="32" t="s">
        <v>1427</v>
      </c>
      <c r="H4" s="32" t="s">
        <v>70</v>
      </c>
      <c r="I4" s="32" t="s">
        <v>71</v>
      </c>
      <c r="J4" s="34" t="s">
        <v>72</v>
      </c>
      <c r="K4" s="34">
        <v>1420</v>
      </c>
      <c r="L4" s="34">
        <v>3820</v>
      </c>
      <c r="M4" s="35"/>
      <c r="N4" s="33">
        <v>43844</v>
      </c>
      <c r="O4" s="36"/>
      <c r="P4" s="37">
        <v>2663850</v>
      </c>
      <c r="Q4" s="38">
        <v>30634275</v>
      </c>
      <c r="R4" s="39"/>
      <c r="S4" s="32" t="s">
        <v>73</v>
      </c>
      <c r="T4" s="32" t="s">
        <v>74</v>
      </c>
      <c r="U4" s="40">
        <v>1121843074</v>
      </c>
      <c r="V4" s="40" t="s">
        <v>72</v>
      </c>
      <c r="W4" s="41" t="s">
        <v>75</v>
      </c>
      <c r="X4" s="41" t="s">
        <v>72</v>
      </c>
      <c r="Y4" s="32" t="str">
        <f t="shared" si="0"/>
        <v>PACANCHIQUE NIÑO YINET PATRICIA</v>
      </c>
      <c r="Z4" s="32" t="s">
        <v>76</v>
      </c>
      <c r="AA4" s="32" t="s">
        <v>77</v>
      </c>
      <c r="AB4" s="32" t="s">
        <v>78</v>
      </c>
      <c r="AC4" s="33">
        <v>43844</v>
      </c>
      <c r="AD4" s="32" t="s">
        <v>1428</v>
      </c>
      <c r="AE4" s="58" t="s">
        <v>1252</v>
      </c>
      <c r="AF4" s="32" t="s">
        <v>81</v>
      </c>
      <c r="AG4" s="32" t="s">
        <v>74</v>
      </c>
      <c r="AH4" s="43">
        <v>40403093</v>
      </c>
      <c r="AI4" s="36" t="s">
        <v>1414</v>
      </c>
      <c r="AJ4" s="32">
        <v>345</v>
      </c>
      <c r="AK4" s="32" t="s">
        <v>83</v>
      </c>
      <c r="AL4" s="44">
        <v>43844</v>
      </c>
      <c r="AM4" s="33">
        <v>43852</v>
      </c>
      <c r="AN4" s="32" t="s">
        <v>84</v>
      </c>
      <c r="AO4" s="32">
        <v>0</v>
      </c>
      <c r="AP4" s="45">
        <v>0</v>
      </c>
      <c r="AQ4" s="33"/>
      <c r="AR4" s="46">
        <v>0</v>
      </c>
      <c r="AS4" s="85"/>
      <c r="AT4" s="47">
        <v>43844</v>
      </c>
      <c r="AU4" s="47">
        <v>44193</v>
      </c>
      <c r="AV4" s="47"/>
      <c r="AW4" s="32" t="s">
        <v>727</v>
      </c>
      <c r="AX4" s="66">
        <v>43936</v>
      </c>
      <c r="AY4" s="32">
        <v>46</v>
      </c>
      <c r="AZ4" s="32" t="s">
        <v>85</v>
      </c>
      <c r="BA4" s="32">
        <v>0</v>
      </c>
      <c r="BB4" s="32"/>
      <c r="BC4" s="32"/>
      <c r="BD4" s="32" t="s">
        <v>1429</v>
      </c>
      <c r="BE4" s="48" t="s">
        <v>1430</v>
      </c>
      <c r="BF4" s="49">
        <f t="shared" si="1"/>
        <v>30634275</v>
      </c>
      <c r="BH4" s="87" t="s">
        <v>1431</v>
      </c>
      <c r="BI4" s="36" t="s">
        <v>88</v>
      </c>
      <c r="BJ4" s="36"/>
      <c r="BK4" s="86" t="s">
        <v>1431</v>
      </c>
      <c r="BL4" s="36"/>
    </row>
    <row r="5" spans="1:64" ht="12.75" customHeight="1">
      <c r="A5" s="29" t="s">
        <v>1432</v>
      </c>
      <c r="B5" s="30" t="s">
        <v>1409</v>
      </c>
      <c r="C5" s="31" t="s">
        <v>1433</v>
      </c>
      <c r="D5" s="32">
        <v>4</v>
      </c>
      <c r="E5" s="32" t="s">
        <v>1434</v>
      </c>
      <c r="F5" s="33">
        <v>43845</v>
      </c>
      <c r="G5" s="32" t="s">
        <v>1435</v>
      </c>
      <c r="H5" s="32" t="s">
        <v>70</v>
      </c>
      <c r="I5" s="32" t="s">
        <v>71</v>
      </c>
      <c r="J5" s="34" t="s">
        <v>72</v>
      </c>
      <c r="K5" s="34">
        <v>4420</v>
      </c>
      <c r="L5" s="34">
        <v>4020</v>
      </c>
      <c r="M5" s="35"/>
      <c r="N5" s="33">
        <v>43845</v>
      </c>
      <c r="O5" s="36"/>
      <c r="P5" s="37">
        <v>3565146</v>
      </c>
      <c r="Q5" s="38">
        <v>40999179</v>
      </c>
      <c r="R5" s="39"/>
      <c r="S5" s="32" t="s">
        <v>73</v>
      </c>
      <c r="T5" s="32" t="s">
        <v>74</v>
      </c>
      <c r="U5" s="40">
        <v>79857013</v>
      </c>
      <c r="V5" s="40" t="s">
        <v>72</v>
      </c>
      <c r="W5" s="41" t="s">
        <v>75</v>
      </c>
      <c r="X5" s="41" t="s">
        <v>72</v>
      </c>
      <c r="Y5" s="32" t="str">
        <f t="shared" si="0"/>
        <v>BASTO MONTERO JOHN EDWARD</v>
      </c>
      <c r="Z5" s="32" t="s">
        <v>76</v>
      </c>
      <c r="AA5" s="32" t="s">
        <v>77</v>
      </c>
      <c r="AB5" s="32" t="s">
        <v>78</v>
      </c>
      <c r="AC5" s="33">
        <v>43845</v>
      </c>
      <c r="AD5" s="32" t="s">
        <v>1436</v>
      </c>
      <c r="AE5" s="58" t="s">
        <v>1252</v>
      </c>
      <c r="AF5" s="32" t="s">
        <v>81</v>
      </c>
      <c r="AG5" s="32" t="s">
        <v>74</v>
      </c>
      <c r="AH5" s="43">
        <v>40403093</v>
      </c>
      <c r="AI5" s="36" t="s">
        <v>1414</v>
      </c>
      <c r="AJ5" s="32">
        <v>345</v>
      </c>
      <c r="AK5" s="32" t="s">
        <v>83</v>
      </c>
      <c r="AL5" s="44">
        <v>43845</v>
      </c>
      <c r="AM5" s="33">
        <v>43852</v>
      </c>
      <c r="AN5" s="32" t="s">
        <v>84</v>
      </c>
      <c r="AO5" s="32">
        <v>0</v>
      </c>
      <c r="AP5" s="45">
        <v>0</v>
      </c>
      <c r="AQ5" s="33"/>
      <c r="AR5" s="46">
        <v>0</v>
      </c>
      <c r="AS5" s="85"/>
      <c r="AT5" s="47">
        <v>43845</v>
      </c>
      <c r="AU5" s="47">
        <v>44194</v>
      </c>
      <c r="AV5" s="47"/>
      <c r="AW5" s="32" t="s">
        <v>85</v>
      </c>
      <c r="AX5" s="32"/>
      <c r="AY5" s="32"/>
      <c r="AZ5" s="32" t="s">
        <v>85</v>
      </c>
      <c r="BA5" s="32">
        <v>0</v>
      </c>
      <c r="BB5" s="32"/>
      <c r="BC5" s="32"/>
      <c r="BD5" s="32"/>
      <c r="BE5" s="48" t="s">
        <v>1437</v>
      </c>
      <c r="BF5" s="49">
        <f t="shared" si="1"/>
        <v>40999179</v>
      </c>
      <c r="BH5" s="87" t="s">
        <v>1438</v>
      </c>
      <c r="BI5" s="36" t="s">
        <v>88</v>
      </c>
      <c r="BJ5" s="36"/>
      <c r="BK5" s="86" t="s">
        <v>1438</v>
      </c>
      <c r="BL5" s="36"/>
    </row>
    <row r="6" spans="1:64" ht="12.75" customHeight="1">
      <c r="A6" s="29" t="s">
        <v>1439</v>
      </c>
      <c r="B6" s="30" t="s">
        <v>1409</v>
      </c>
      <c r="C6" s="31" t="s">
        <v>1440</v>
      </c>
      <c r="D6" s="32">
        <v>5</v>
      </c>
      <c r="E6" s="32" t="s">
        <v>1441</v>
      </c>
      <c r="F6" s="33">
        <v>43845</v>
      </c>
      <c r="G6" s="32" t="s">
        <v>1442</v>
      </c>
      <c r="H6" s="32" t="s">
        <v>70</v>
      </c>
      <c r="I6" s="32" t="s">
        <v>71</v>
      </c>
      <c r="J6" s="34" t="s">
        <v>72</v>
      </c>
      <c r="K6" s="34">
        <v>4320</v>
      </c>
      <c r="L6" s="34">
        <v>4120</v>
      </c>
      <c r="M6" s="35"/>
      <c r="N6" s="33">
        <v>43845</v>
      </c>
      <c r="O6" s="36"/>
      <c r="P6" s="37">
        <v>5397388</v>
      </c>
      <c r="Q6" s="38">
        <v>62069962</v>
      </c>
      <c r="R6" s="39"/>
      <c r="S6" s="32" t="s">
        <v>73</v>
      </c>
      <c r="T6" s="32" t="s">
        <v>74</v>
      </c>
      <c r="U6" s="40">
        <v>1022381132</v>
      </c>
      <c r="V6" s="40" t="s">
        <v>72</v>
      </c>
      <c r="W6" s="41" t="s">
        <v>75</v>
      </c>
      <c r="X6" s="41" t="s">
        <v>72</v>
      </c>
      <c r="Y6" s="32" t="str">
        <f t="shared" si="0"/>
        <v>CALLEJAS AVILA YENY ANDREA</v>
      </c>
      <c r="Z6" s="32" t="s">
        <v>76</v>
      </c>
      <c r="AA6" s="32" t="s">
        <v>77</v>
      </c>
      <c r="AB6" s="32" t="s">
        <v>78</v>
      </c>
      <c r="AC6" s="33">
        <v>43845</v>
      </c>
      <c r="AD6" s="32" t="s">
        <v>1443</v>
      </c>
      <c r="AE6" s="58" t="s">
        <v>1252</v>
      </c>
      <c r="AF6" s="32" t="s">
        <v>81</v>
      </c>
      <c r="AG6" s="32" t="s">
        <v>74</v>
      </c>
      <c r="AH6" s="43">
        <v>40403093</v>
      </c>
      <c r="AI6" s="36" t="s">
        <v>1414</v>
      </c>
      <c r="AJ6" s="32">
        <v>345</v>
      </c>
      <c r="AK6" s="32" t="s">
        <v>83</v>
      </c>
      <c r="AL6" s="44">
        <v>43845</v>
      </c>
      <c r="AM6" s="33">
        <v>43852</v>
      </c>
      <c r="AN6" s="32" t="s">
        <v>84</v>
      </c>
      <c r="AO6" s="32">
        <v>0</v>
      </c>
      <c r="AP6" s="45">
        <v>0</v>
      </c>
      <c r="AQ6" s="33"/>
      <c r="AR6" s="46">
        <v>0</v>
      </c>
      <c r="AS6" s="85"/>
      <c r="AT6" s="47">
        <v>43845</v>
      </c>
      <c r="AU6" s="47">
        <v>44194</v>
      </c>
      <c r="AV6" s="47"/>
      <c r="AW6" s="32" t="s">
        <v>85</v>
      </c>
      <c r="AX6" s="32"/>
      <c r="AY6" s="32"/>
      <c r="AZ6" s="32" t="s">
        <v>85</v>
      </c>
      <c r="BA6" s="32">
        <v>0</v>
      </c>
      <c r="BB6" s="32"/>
      <c r="BC6" s="32"/>
      <c r="BD6" s="32"/>
      <c r="BE6" s="48" t="s">
        <v>1444</v>
      </c>
      <c r="BF6" s="49">
        <f t="shared" si="1"/>
        <v>62069962</v>
      </c>
      <c r="BH6" s="86" t="s">
        <v>1445</v>
      </c>
      <c r="BI6" s="36" t="s">
        <v>88</v>
      </c>
      <c r="BJ6" s="36"/>
      <c r="BK6" s="86" t="s">
        <v>1445</v>
      </c>
      <c r="BL6" s="36"/>
    </row>
    <row r="7" spans="1:64" ht="12.75" customHeight="1">
      <c r="A7" s="29" t="s">
        <v>1446</v>
      </c>
      <c r="B7" s="30" t="s">
        <v>1409</v>
      </c>
      <c r="C7" s="31" t="s">
        <v>1447</v>
      </c>
      <c r="D7" s="32">
        <v>6</v>
      </c>
      <c r="E7" s="32" t="s">
        <v>1448</v>
      </c>
      <c r="F7" s="33">
        <v>43845</v>
      </c>
      <c r="G7" s="32" t="s">
        <v>1449</v>
      </c>
      <c r="H7" s="32" t="s">
        <v>70</v>
      </c>
      <c r="I7" s="32" t="s">
        <v>71</v>
      </c>
      <c r="J7" s="34" t="s">
        <v>72</v>
      </c>
      <c r="K7" s="34">
        <v>4220</v>
      </c>
      <c r="L7" s="34">
        <v>4220</v>
      </c>
      <c r="M7" s="35"/>
      <c r="N7" s="33">
        <v>43845</v>
      </c>
      <c r="O7" s="36"/>
      <c r="P7" s="37">
        <v>5971344</v>
      </c>
      <c r="Q7" s="38">
        <v>68670456</v>
      </c>
      <c r="R7" s="39"/>
      <c r="S7" s="32" t="s">
        <v>73</v>
      </c>
      <c r="T7" s="32" t="s">
        <v>74</v>
      </c>
      <c r="U7" s="40">
        <v>52015727</v>
      </c>
      <c r="V7" s="40" t="s">
        <v>72</v>
      </c>
      <c r="W7" s="41" t="s">
        <v>75</v>
      </c>
      <c r="X7" s="41" t="s">
        <v>72</v>
      </c>
      <c r="Y7" s="32" t="str">
        <f t="shared" si="0"/>
        <v>ORJUELA PARRADO LINDA ROCIO</v>
      </c>
      <c r="Z7" s="32" t="s">
        <v>76</v>
      </c>
      <c r="AA7" s="32" t="s">
        <v>77</v>
      </c>
      <c r="AB7" s="32" t="s">
        <v>78</v>
      </c>
      <c r="AC7" s="33">
        <v>43845</v>
      </c>
      <c r="AD7" s="32" t="s">
        <v>1450</v>
      </c>
      <c r="AE7" s="58" t="s">
        <v>1252</v>
      </c>
      <c r="AF7" s="32" t="s">
        <v>81</v>
      </c>
      <c r="AG7" s="32" t="s">
        <v>74</v>
      </c>
      <c r="AH7" s="43">
        <v>71709728</v>
      </c>
      <c r="AI7" s="36" t="s">
        <v>1451</v>
      </c>
      <c r="AJ7" s="32">
        <v>345</v>
      </c>
      <c r="AK7" s="32" t="s">
        <v>83</v>
      </c>
      <c r="AL7" s="44">
        <v>43845</v>
      </c>
      <c r="AM7" s="33">
        <v>43852</v>
      </c>
      <c r="AN7" s="32" t="s">
        <v>84</v>
      </c>
      <c r="AO7" s="32">
        <v>0</v>
      </c>
      <c r="AP7" s="45">
        <v>0</v>
      </c>
      <c r="AQ7" s="33"/>
      <c r="AR7" s="46">
        <v>0</v>
      </c>
      <c r="AS7" s="85"/>
      <c r="AT7" s="47">
        <v>43845</v>
      </c>
      <c r="AU7" s="47">
        <v>44194</v>
      </c>
      <c r="AV7" s="47"/>
      <c r="AW7" s="32" t="s">
        <v>85</v>
      </c>
      <c r="AX7" s="32"/>
      <c r="AY7" s="32"/>
      <c r="AZ7" s="32" t="s">
        <v>85</v>
      </c>
      <c r="BA7" s="32">
        <v>0</v>
      </c>
      <c r="BB7" s="32"/>
      <c r="BC7" s="32"/>
      <c r="BD7" s="32"/>
      <c r="BE7" s="48" t="s">
        <v>1452</v>
      </c>
      <c r="BF7" s="49">
        <f t="shared" si="1"/>
        <v>68670456</v>
      </c>
      <c r="BH7" s="86" t="s">
        <v>1453</v>
      </c>
      <c r="BI7" s="36" t="s">
        <v>88</v>
      </c>
      <c r="BJ7" s="36"/>
      <c r="BK7" s="86" t="s">
        <v>1453</v>
      </c>
      <c r="BL7" s="36"/>
    </row>
    <row r="8" spans="1:64" ht="12.75" customHeight="1">
      <c r="A8" s="29" t="s">
        <v>1454</v>
      </c>
      <c r="B8" s="30" t="s">
        <v>1409</v>
      </c>
      <c r="C8" s="31" t="s">
        <v>1455</v>
      </c>
      <c r="D8" s="32">
        <v>7</v>
      </c>
      <c r="E8" s="32" t="s">
        <v>1456</v>
      </c>
      <c r="F8" s="33">
        <v>43845</v>
      </c>
      <c r="G8" s="32" t="s">
        <v>1457</v>
      </c>
      <c r="H8" s="32" t="s">
        <v>70</v>
      </c>
      <c r="I8" s="32" t="s">
        <v>71</v>
      </c>
      <c r="J8" s="34" t="s">
        <v>72</v>
      </c>
      <c r="K8" s="34">
        <v>4120</v>
      </c>
      <c r="L8" s="34">
        <v>4320</v>
      </c>
      <c r="M8" s="35"/>
      <c r="N8" s="33">
        <v>43845</v>
      </c>
      <c r="O8" s="36"/>
      <c r="P8" s="37">
        <v>6313509</v>
      </c>
      <c r="Q8" s="38">
        <v>72605354</v>
      </c>
      <c r="R8" s="39"/>
      <c r="S8" s="32" t="s">
        <v>73</v>
      </c>
      <c r="T8" s="32" t="s">
        <v>74</v>
      </c>
      <c r="U8" s="40">
        <v>51891660</v>
      </c>
      <c r="V8" s="40" t="s">
        <v>72</v>
      </c>
      <c r="W8" s="41" t="s">
        <v>75</v>
      </c>
      <c r="X8" s="41" t="s">
        <v>72</v>
      </c>
      <c r="Y8" s="32" t="str">
        <f t="shared" si="0"/>
        <v>PRIETO CRUZ ADRIANA</v>
      </c>
      <c r="Z8" s="32" t="s">
        <v>76</v>
      </c>
      <c r="AA8" s="32" t="s">
        <v>77</v>
      </c>
      <c r="AB8" s="32" t="s">
        <v>78</v>
      </c>
      <c r="AC8" s="33">
        <v>43845</v>
      </c>
      <c r="AD8" s="32" t="s">
        <v>1458</v>
      </c>
      <c r="AE8" s="58" t="s">
        <v>1252</v>
      </c>
      <c r="AF8" s="32" t="s">
        <v>81</v>
      </c>
      <c r="AG8" s="32" t="s">
        <v>74</v>
      </c>
      <c r="AH8" s="43">
        <v>71709728</v>
      </c>
      <c r="AI8" s="36" t="s">
        <v>1451</v>
      </c>
      <c r="AJ8" s="32">
        <v>345</v>
      </c>
      <c r="AK8" s="32" t="s">
        <v>83</v>
      </c>
      <c r="AL8" s="44">
        <v>43845</v>
      </c>
      <c r="AM8" s="33">
        <v>43852</v>
      </c>
      <c r="AN8" s="32" t="s">
        <v>84</v>
      </c>
      <c r="AO8" s="32">
        <v>0</v>
      </c>
      <c r="AP8" s="45">
        <v>0</v>
      </c>
      <c r="AQ8" s="33"/>
      <c r="AR8" s="46">
        <v>0</v>
      </c>
      <c r="AS8" s="85"/>
      <c r="AT8" s="47">
        <v>43845</v>
      </c>
      <c r="AU8" s="47">
        <v>44194</v>
      </c>
      <c r="AV8" s="47"/>
      <c r="AW8" s="32" t="s">
        <v>85</v>
      </c>
      <c r="AX8" s="32"/>
      <c r="AY8" s="32"/>
      <c r="AZ8" s="32" t="s">
        <v>85</v>
      </c>
      <c r="BA8" s="32">
        <v>0</v>
      </c>
      <c r="BB8" s="32"/>
      <c r="BC8" s="32"/>
      <c r="BD8" s="32"/>
      <c r="BE8" s="48" t="s">
        <v>1459</v>
      </c>
      <c r="BF8" s="49">
        <f t="shared" si="1"/>
        <v>72605354</v>
      </c>
      <c r="BH8" s="86" t="s">
        <v>1460</v>
      </c>
      <c r="BI8" s="36" t="s">
        <v>88</v>
      </c>
      <c r="BJ8" s="36"/>
      <c r="BK8" s="86" t="s">
        <v>1460</v>
      </c>
      <c r="BL8" s="36"/>
    </row>
    <row r="9" spans="1:64" ht="15" customHeight="1">
      <c r="A9" s="29" t="s">
        <v>1461</v>
      </c>
      <c r="B9" s="30" t="s">
        <v>1409</v>
      </c>
      <c r="C9" s="31" t="s">
        <v>1462</v>
      </c>
      <c r="D9" s="32">
        <v>8</v>
      </c>
      <c r="E9" s="32" t="s">
        <v>1463</v>
      </c>
      <c r="F9" s="33">
        <v>43846</v>
      </c>
      <c r="G9" s="32" t="s">
        <v>1464</v>
      </c>
      <c r="H9" s="32" t="s">
        <v>70</v>
      </c>
      <c r="I9" s="32" t="s">
        <v>71</v>
      </c>
      <c r="J9" s="34" t="s">
        <v>72</v>
      </c>
      <c r="K9" s="34">
        <v>3920</v>
      </c>
      <c r="L9" s="34">
        <v>4520</v>
      </c>
      <c r="M9" s="35"/>
      <c r="N9" s="33">
        <v>43846</v>
      </c>
      <c r="O9" s="36"/>
      <c r="P9" s="37">
        <v>3852124</v>
      </c>
      <c r="Q9" s="38">
        <v>23112744</v>
      </c>
      <c r="R9" s="39"/>
      <c r="S9" s="32" t="s">
        <v>73</v>
      </c>
      <c r="T9" s="32" t="s">
        <v>74</v>
      </c>
      <c r="U9" s="40">
        <v>1069490668</v>
      </c>
      <c r="V9" s="40" t="s">
        <v>72</v>
      </c>
      <c r="W9" s="41" t="s">
        <v>75</v>
      </c>
      <c r="X9" s="41" t="s">
        <v>72</v>
      </c>
      <c r="Y9" s="32" t="str">
        <f t="shared" si="0"/>
        <v>HIDALGO PINEDA MARÍA ALEJANDRA</v>
      </c>
      <c r="Z9" s="32" t="s">
        <v>76</v>
      </c>
      <c r="AA9" s="32" t="s">
        <v>77</v>
      </c>
      <c r="AB9" s="32" t="s">
        <v>78</v>
      </c>
      <c r="AC9" s="33">
        <v>43846</v>
      </c>
      <c r="AD9" s="32" t="s">
        <v>1465</v>
      </c>
      <c r="AE9" s="58" t="s">
        <v>1466</v>
      </c>
      <c r="AF9" s="32" t="s">
        <v>81</v>
      </c>
      <c r="AG9" s="32" t="s">
        <v>74</v>
      </c>
      <c r="AH9" s="43">
        <v>80435324</v>
      </c>
      <c r="AI9" s="36" t="s">
        <v>370</v>
      </c>
      <c r="AJ9" s="32">
        <v>180</v>
      </c>
      <c r="AK9" s="32" t="s">
        <v>83</v>
      </c>
      <c r="AL9" s="44">
        <v>43846</v>
      </c>
      <c r="AM9" s="33">
        <v>43852</v>
      </c>
      <c r="AN9" s="32" t="s">
        <v>84</v>
      </c>
      <c r="AO9" s="32">
        <v>0</v>
      </c>
      <c r="AP9" s="45">
        <v>0</v>
      </c>
      <c r="AQ9" s="33"/>
      <c r="AR9" s="46">
        <v>0</v>
      </c>
      <c r="AS9" s="85"/>
      <c r="AT9" s="47">
        <v>43846</v>
      </c>
      <c r="AU9" s="47">
        <v>44027</v>
      </c>
      <c r="AV9" s="47"/>
      <c r="AW9" s="32" t="s">
        <v>85</v>
      </c>
      <c r="AX9" s="32"/>
      <c r="AY9" s="32"/>
      <c r="AZ9" s="32" t="s">
        <v>85</v>
      </c>
      <c r="BA9" s="32">
        <v>0</v>
      </c>
      <c r="BB9" s="32"/>
      <c r="BC9" s="32"/>
      <c r="BD9" s="32"/>
      <c r="BE9" s="48" t="s">
        <v>1467</v>
      </c>
      <c r="BF9" s="49">
        <f t="shared" si="1"/>
        <v>23112744</v>
      </c>
      <c r="BH9" s="86" t="s">
        <v>1468</v>
      </c>
      <c r="BI9" s="36" t="s">
        <v>88</v>
      </c>
      <c r="BJ9" s="36"/>
      <c r="BK9" s="86" t="s">
        <v>1468</v>
      </c>
      <c r="BL9" s="36"/>
    </row>
    <row r="10" spans="1:64" ht="15" customHeight="1">
      <c r="A10" s="29" t="s">
        <v>1469</v>
      </c>
      <c r="B10" s="30" t="s">
        <v>1409</v>
      </c>
      <c r="C10" s="31" t="s">
        <v>1470</v>
      </c>
      <c r="D10" s="32">
        <v>9</v>
      </c>
      <c r="E10" s="32" t="s">
        <v>1471</v>
      </c>
      <c r="F10" s="33">
        <v>43846</v>
      </c>
      <c r="G10" s="32" t="s">
        <v>1472</v>
      </c>
      <c r="H10" s="32" t="s">
        <v>70</v>
      </c>
      <c r="I10" s="32" t="s">
        <v>71</v>
      </c>
      <c r="J10" s="34" t="s">
        <v>72</v>
      </c>
      <c r="K10" s="34">
        <v>5120</v>
      </c>
      <c r="L10" s="34">
        <v>4620</v>
      </c>
      <c r="M10" s="35"/>
      <c r="N10" s="33">
        <v>43846</v>
      </c>
      <c r="O10" s="36"/>
      <c r="P10" s="37">
        <v>2663850</v>
      </c>
      <c r="Q10" s="38">
        <v>30634275</v>
      </c>
      <c r="R10" s="39"/>
      <c r="S10" s="32" t="s">
        <v>73</v>
      </c>
      <c r="T10" s="32" t="s">
        <v>74</v>
      </c>
      <c r="U10" s="40">
        <v>1124191477</v>
      </c>
      <c r="V10" s="40" t="s">
        <v>72</v>
      </c>
      <c r="W10" s="41" t="s">
        <v>75</v>
      </c>
      <c r="X10" s="41" t="s">
        <v>72</v>
      </c>
      <c r="Y10" s="32" t="str">
        <f t="shared" si="0"/>
        <v>DERLY JOHANA CALLEJAS AVILA</v>
      </c>
      <c r="Z10" s="32" t="s">
        <v>76</v>
      </c>
      <c r="AA10" s="32" t="s">
        <v>77</v>
      </c>
      <c r="AB10" s="32" t="s">
        <v>78</v>
      </c>
      <c r="AC10" s="33">
        <v>43846</v>
      </c>
      <c r="AD10" s="32" t="s">
        <v>1473</v>
      </c>
      <c r="AE10" s="58" t="s">
        <v>1252</v>
      </c>
      <c r="AF10" s="32" t="s">
        <v>81</v>
      </c>
      <c r="AG10" s="32" t="s">
        <v>74</v>
      </c>
      <c r="AH10" s="43">
        <v>40403093</v>
      </c>
      <c r="AI10" s="36" t="s">
        <v>1414</v>
      </c>
      <c r="AJ10" s="32">
        <v>345</v>
      </c>
      <c r="AK10" s="32" t="s">
        <v>83</v>
      </c>
      <c r="AL10" s="44">
        <v>43846</v>
      </c>
      <c r="AM10" s="33">
        <v>43852</v>
      </c>
      <c r="AN10" s="32" t="s">
        <v>84</v>
      </c>
      <c r="AO10" s="32">
        <v>0</v>
      </c>
      <c r="AP10" s="45">
        <v>0</v>
      </c>
      <c r="AQ10" s="33"/>
      <c r="AR10" s="46">
        <v>0</v>
      </c>
      <c r="AS10" s="85"/>
      <c r="AT10" s="47">
        <v>43846</v>
      </c>
      <c r="AU10" s="47">
        <v>44195</v>
      </c>
      <c r="AV10" s="47"/>
      <c r="AW10" s="32" t="s">
        <v>85</v>
      </c>
      <c r="AX10" s="32"/>
      <c r="AY10" s="32"/>
      <c r="AZ10" s="32" t="s">
        <v>85</v>
      </c>
      <c r="BA10" s="32">
        <v>0</v>
      </c>
      <c r="BB10" s="32"/>
      <c r="BC10" s="32"/>
      <c r="BD10" s="32"/>
      <c r="BE10" s="48" t="s">
        <v>1474</v>
      </c>
      <c r="BF10" s="49">
        <f t="shared" si="1"/>
        <v>30634275</v>
      </c>
      <c r="BH10" s="86" t="s">
        <v>1475</v>
      </c>
      <c r="BI10" s="36" t="s">
        <v>88</v>
      </c>
      <c r="BJ10" s="36"/>
      <c r="BK10" s="86" t="s">
        <v>1475</v>
      </c>
      <c r="BL10" s="36"/>
    </row>
    <row r="11" spans="1:64" ht="15" customHeight="1">
      <c r="A11" s="29" t="s">
        <v>1476</v>
      </c>
      <c r="B11" s="30" t="s">
        <v>1409</v>
      </c>
      <c r="C11" s="31" t="s">
        <v>1477</v>
      </c>
      <c r="D11" s="32">
        <v>10</v>
      </c>
      <c r="E11" s="32" t="s">
        <v>1478</v>
      </c>
      <c r="F11" s="33">
        <v>43846</v>
      </c>
      <c r="G11" s="32" t="s">
        <v>1479</v>
      </c>
      <c r="H11" s="32" t="s">
        <v>70</v>
      </c>
      <c r="I11" s="32" t="s">
        <v>71</v>
      </c>
      <c r="J11" s="34" t="s">
        <v>72</v>
      </c>
      <c r="K11" s="34">
        <v>5320</v>
      </c>
      <c r="L11" s="34">
        <v>4820</v>
      </c>
      <c r="M11" s="35"/>
      <c r="N11" s="33">
        <v>43846</v>
      </c>
      <c r="O11" s="36"/>
      <c r="P11" s="37">
        <v>4426079</v>
      </c>
      <c r="Q11" s="38">
        <v>50899909</v>
      </c>
      <c r="R11" s="39"/>
      <c r="S11" s="32" t="s">
        <v>73</v>
      </c>
      <c r="T11" s="32" t="s">
        <v>74</v>
      </c>
      <c r="U11" s="40">
        <v>1120356062</v>
      </c>
      <c r="V11" s="40" t="s">
        <v>72</v>
      </c>
      <c r="W11" s="41" t="s">
        <v>75</v>
      </c>
      <c r="X11" s="41" t="s">
        <v>72</v>
      </c>
      <c r="Y11" s="32" t="str">
        <f t="shared" si="0"/>
        <v>HERNANDEZ CASTAÑO JORGE ALBERTO</v>
      </c>
      <c r="Z11" s="32" t="s">
        <v>76</v>
      </c>
      <c r="AA11" s="32" t="s">
        <v>77</v>
      </c>
      <c r="AB11" s="32" t="s">
        <v>78</v>
      </c>
      <c r="AC11" s="33">
        <v>43846</v>
      </c>
      <c r="AD11" s="32" t="s">
        <v>1480</v>
      </c>
      <c r="AE11" s="58" t="s">
        <v>1252</v>
      </c>
      <c r="AF11" s="32" t="s">
        <v>81</v>
      </c>
      <c r="AG11" s="32" t="s">
        <v>74</v>
      </c>
      <c r="AH11" s="43">
        <v>71709728</v>
      </c>
      <c r="AI11" s="36" t="s">
        <v>1451</v>
      </c>
      <c r="AJ11" s="32">
        <v>345</v>
      </c>
      <c r="AK11" s="32" t="s">
        <v>83</v>
      </c>
      <c r="AL11" s="44">
        <v>43846</v>
      </c>
      <c r="AM11" s="33">
        <v>43852</v>
      </c>
      <c r="AN11" s="32" t="s">
        <v>84</v>
      </c>
      <c r="AO11" s="32">
        <v>0</v>
      </c>
      <c r="AP11" s="45">
        <v>0</v>
      </c>
      <c r="AQ11" s="33"/>
      <c r="AR11" s="46">
        <v>0</v>
      </c>
      <c r="AS11" s="85"/>
      <c r="AT11" s="47">
        <v>43846</v>
      </c>
      <c r="AU11" s="47">
        <v>44195</v>
      </c>
      <c r="AV11" s="47"/>
      <c r="AW11" s="32" t="s">
        <v>85</v>
      </c>
      <c r="AX11" s="32"/>
      <c r="AY11" s="32"/>
      <c r="AZ11" s="32" t="s">
        <v>85</v>
      </c>
      <c r="BA11" s="32">
        <v>0</v>
      </c>
      <c r="BB11" s="32"/>
      <c r="BC11" s="32"/>
      <c r="BD11" s="32"/>
      <c r="BE11" s="48" t="s">
        <v>1481</v>
      </c>
      <c r="BF11" s="49">
        <f t="shared" si="1"/>
        <v>50899909</v>
      </c>
      <c r="BH11" s="86" t="s">
        <v>1482</v>
      </c>
      <c r="BI11" s="36" t="s">
        <v>88</v>
      </c>
      <c r="BJ11" s="36"/>
      <c r="BK11" s="86" t="s">
        <v>1482</v>
      </c>
      <c r="BL11" s="36"/>
    </row>
    <row r="12" spans="1:64" ht="15" customHeight="1">
      <c r="A12" s="29" t="s">
        <v>1483</v>
      </c>
      <c r="B12" s="30" t="s">
        <v>1409</v>
      </c>
      <c r="C12" s="31" t="s">
        <v>1484</v>
      </c>
      <c r="D12" s="32">
        <v>11</v>
      </c>
      <c r="E12" s="32" t="s">
        <v>1485</v>
      </c>
      <c r="F12" s="33">
        <v>43846</v>
      </c>
      <c r="G12" s="32" t="s">
        <v>1486</v>
      </c>
      <c r="H12" s="32" t="s">
        <v>70</v>
      </c>
      <c r="I12" s="32" t="s">
        <v>71</v>
      </c>
      <c r="J12" s="34" t="s">
        <v>72</v>
      </c>
      <c r="K12" s="34">
        <v>5220</v>
      </c>
      <c r="L12" s="34">
        <v>4720</v>
      </c>
      <c r="M12" s="35"/>
      <c r="N12" s="33">
        <v>43846</v>
      </c>
      <c r="O12" s="36"/>
      <c r="P12" s="37">
        <v>3565146</v>
      </c>
      <c r="Q12" s="38">
        <v>40999179</v>
      </c>
      <c r="R12" s="39"/>
      <c r="S12" s="32" t="s">
        <v>73</v>
      </c>
      <c r="T12" s="32" t="s">
        <v>74</v>
      </c>
      <c r="U12" s="40">
        <v>52470925</v>
      </c>
      <c r="V12" s="40" t="s">
        <v>72</v>
      </c>
      <c r="W12" s="41" t="s">
        <v>75</v>
      </c>
      <c r="X12" s="41" t="s">
        <v>72</v>
      </c>
      <c r="Y12" s="32" t="str">
        <f t="shared" si="0"/>
        <v>PERALTA CARDOSO YANETH</v>
      </c>
      <c r="Z12" s="32" t="s">
        <v>76</v>
      </c>
      <c r="AA12" s="32" t="s">
        <v>77</v>
      </c>
      <c r="AB12" s="32" t="s">
        <v>78</v>
      </c>
      <c r="AC12" s="33">
        <v>43846</v>
      </c>
      <c r="AD12" s="32" t="s">
        <v>1487</v>
      </c>
      <c r="AE12" s="58" t="s">
        <v>1252</v>
      </c>
      <c r="AF12" s="32" t="s">
        <v>81</v>
      </c>
      <c r="AG12" s="32" t="s">
        <v>74</v>
      </c>
      <c r="AH12" s="43">
        <v>71709728</v>
      </c>
      <c r="AI12" s="36" t="s">
        <v>1451</v>
      </c>
      <c r="AJ12" s="32">
        <v>345</v>
      </c>
      <c r="AK12" s="32" t="s">
        <v>83</v>
      </c>
      <c r="AL12" s="44">
        <v>43846</v>
      </c>
      <c r="AM12" s="33">
        <v>43852</v>
      </c>
      <c r="AN12" s="32" t="s">
        <v>84</v>
      </c>
      <c r="AO12" s="32">
        <v>0</v>
      </c>
      <c r="AP12" s="45">
        <v>0</v>
      </c>
      <c r="AQ12" s="33"/>
      <c r="AR12" s="46">
        <v>0</v>
      </c>
      <c r="AS12" s="85"/>
      <c r="AT12" s="47">
        <v>43846</v>
      </c>
      <c r="AU12" s="47">
        <v>44195</v>
      </c>
      <c r="AV12" s="47"/>
      <c r="AW12" s="32" t="s">
        <v>85</v>
      </c>
      <c r="AX12" s="32"/>
      <c r="AY12" s="32"/>
      <c r="AZ12" s="32" t="s">
        <v>85</v>
      </c>
      <c r="BA12" s="32">
        <v>0</v>
      </c>
      <c r="BB12" s="32"/>
      <c r="BC12" s="32"/>
      <c r="BD12" s="32"/>
      <c r="BE12" s="48" t="s">
        <v>1488</v>
      </c>
      <c r="BF12" s="49">
        <f t="shared" si="1"/>
        <v>40999179</v>
      </c>
      <c r="BH12" s="86" t="s">
        <v>1489</v>
      </c>
      <c r="BI12" s="36" t="s">
        <v>88</v>
      </c>
      <c r="BJ12" s="36"/>
      <c r="BK12" s="86" t="s">
        <v>1489</v>
      </c>
      <c r="BL12" s="36"/>
    </row>
    <row r="13" spans="1:64" ht="15" customHeight="1">
      <c r="A13" s="29" t="s">
        <v>1490</v>
      </c>
      <c r="B13" s="30" t="s">
        <v>1409</v>
      </c>
      <c r="C13" s="31" t="s">
        <v>1491</v>
      </c>
      <c r="D13" s="32">
        <v>12</v>
      </c>
      <c r="E13" s="32" t="s">
        <v>1492</v>
      </c>
      <c r="F13" s="33">
        <v>43846</v>
      </c>
      <c r="G13" s="32" t="s">
        <v>1493</v>
      </c>
      <c r="H13" s="32" t="s">
        <v>70</v>
      </c>
      <c r="I13" s="32" t="s">
        <v>71</v>
      </c>
      <c r="J13" s="34" t="s">
        <v>72</v>
      </c>
      <c r="K13" s="34">
        <v>5420</v>
      </c>
      <c r="L13" s="34">
        <v>4920</v>
      </c>
      <c r="M13" s="35"/>
      <c r="N13" s="33">
        <v>43846</v>
      </c>
      <c r="O13" s="36"/>
      <c r="P13" s="37">
        <v>4823432</v>
      </c>
      <c r="Q13" s="38">
        <v>55469468</v>
      </c>
      <c r="R13" s="39"/>
      <c r="S13" s="32" t="s">
        <v>73</v>
      </c>
      <c r="T13" s="32" t="s">
        <v>74</v>
      </c>
      <c r="U13" s="40">
        <v>16187735</v>
      </c>
      <c r="V13" s="40" t="s">
        <v>72</v>
      </c>
      <c r="W13" s="41" t="s">
        <v>75</v>
      </c>
      <c r="X13" s="41" t="s">
        <v>72</v>
      </c>
      <c r="Y13" s="32" t="str">
        <f t="shared" si="0"/>
        <v>MANRIQUE FIERRO CARLOS AUGUSTO</v>
      </c>
      <c r="Z13" s="32" t="s">
        <v>76</v>
      </c>
      <c r="AA13" s="32" t="s">
        <v>77</v>
      </c>
      <c r="AB13" s="32" t="s">
        <v>78</v>
      </c>
      <c r="AC13" s="33">
        <v>43846</v>
      </c>
      <c r="AD13" s="32" t="s">
        <v>1494</v>
      </c>
      <c r="AE13" s="58" t="s">
        <v>1252</v>
      </c>
      <c r="AF13" s="32" t="s">
        <v>81</v>
      </c>
      <c r="AG13" s="32" t="s">
        <v>74</v>
      </c>
      <c r="AH13" s="43">
        <v>71709728</v>
      </c>
      <c r="AI13" s="36" t="s">
        <v>1451</v>
      </c>
      <c r="AJ13" s="32">
        <v>345</v>
      </c>
      <c r="AK13" s="32" t="s">
        <v>83</v>
      </c>
      <c r="AL13" s="44">
        <v>43846</v>
      </c>
      <c r="AM13" s="33">
        <v>43852</v>
      </c>
      <c r="AN13" s="32" t="s">
        <v>84</v>
      </c>
      <c r="AO13" s="32">
        <v>0</v>
      </c>
      <c r="AP13" s="45">
        <v>0</v>
      </c>
      <c r="AQ13" s="33"/>
      <c r="AR13" s="46">
        <v>0</v>
      </c>
      <c r="AS13" s="85"/>
      <c r="AT13" s="47">
        <v>43846</v>
      </c>
      <c r="AU13" s="47">
        <v>44195</v>
      </c>
      <c r="AV13" s="47"/>
      <c r="AW13" s="32" t="s">
        <v>85</v>
      </c>
      <c r="AX13" s="32"/>
      <c r="AY13" s="32"/>
      <c r="AZ13" s="32" t="s">
        <v>85</v>
      </c>
      <c r="BA13" s="32">
        <v>0</v>
      </c>
      <c r="BB13" s="32"/>
      <c r="BC13" s="32"/>
      <c r="BD13" s="32"/>
      <c r="BE13" s="48" t="s">
        <v>1495</v>
      </c>
      <c r="BF13" s="49">
        <f t="shared" si="1"/>
        <v>55469468</v>
      </c>
      <c r="BH13" s="86" t="s">
        <v>1496</v>
      </c>
      <c r="BI13" s="36" t="s">
        <v>88</v>
      </c>
      <c r="BJ13" s="36"/>
      <c r="BK13" s="86" t="s">
        <v>1496</v>
      </c>
      <c r="BL13" s="36"/>
    </row>
    <row r="14" spans="1:64" ht="12.75" customHeight="1">
      <c r="A14" s="29" t="s">
        <v>1497</v>
      </c>
      <c r="B14" s="30" t="s">
        <v>1409</v>
      </c>
      <c r="C14" s="31" t="s">
        <v>1498</v>
      </c>
      <c r="D14" s="32">
        <v>13</v>
      </c>
      <c r="E14" s="32" t="s">
        <v>1499</v>
      </c>
      <c r="F14" s="33">
        <v>43847</v>
      </c>
      <c r="G14" s="32" t="s">
        <v>1500</v>
      </c>
      <c r="H14" s="32" t="s">
        <v>70</v>
      </c>
      <c r="I14" s="32" t="s">
        <v>71</v>
      </c>
      <c r="J14" s="34" t="s">
        <v>72</v>
      </c>
      <c r="K14" s="34">
        <v>6420</v>
      </c>
      <c r="L14" s="34">
        <v>5020</v>
      </c>
      <c r="M14" s="35"/>
      <c r="N14" s="33">
        <v>43847</v>
      </c>
      <c r="O14" s="36"/>
      <c r="P14" s="37">
        <v>3565146</v>
      </c>
      <c r="Q14" s="38">
        <v>40880341</v>
      </c>
      <c r="R14" s="39"/>
      <c r="S14" s="32" t="s">
        <v>73</v>
      </c>
      <c r="T14" s="32" t="s">
        <v>74</v>
      </c>
      <c r="U14" s="40">
        <v>1075254147</v>
      </c>
      <c r="V14" s="40" t="s">
        <v>72</v>
      </c>
      <c r="W14" s="41" t="s">
        <v>75</v>
      </c>
      <c r="X14" s="41" t="s">
        <v>72</v>
      </c>
      <c r="Y14" s="32" t="str">
        <f t="shared" si="0"/>
        <v>FALLA TOVAR MABY KATERIN</v>
      </c>
      <c r="Z14" s="32" t="s">
        <v>76</v>
      </c>
      <c r="AA14" s="32" t="s">
        <v>77</v>
      </c>
      <c r="AB14" s="32" t="s">
        <v>78</v>
      </c>
      <c r="AC14" s="33">
        <v>43847</v>
      </c>
      <c r="AD14" s="32" t="s">
        <v>1501</v>
      </c>
      <c r="AE14" s="58" t="s">
        <v>269</v>
      </c>
      <c r="AF14" s="32" t="s">
        <v>81</v>
      </c>
      <c r="AG14" s="32" t="s">
        <v>74</v>
      </c>
      <c r="AH14" s="43">
        <v>52423663</v>
      </c>
      <c r="AI14" s="36" t="s">
        <v>108</v>
      </c>
      <c r="AJ14" s="32">
        <v>344</v>
      </c>
      <c r="AK14" s="32" t="s">
        <v>83</v>
      </c>
      <c r="AL14" s="44">
        <v>43847</v>
      </c>
      <c r="AM14" s="33">
        <v>43852</v>
      </c>
      <c r="AN14" s="32" t="s">
        <v>84</v>
      </c>
      <c r="AO14" s="32">
        <v>0</v>
      </c>
      <c r="AP14" s="45">
        <v>0</v>
      </c>
      <c r="AQ14" s="33"/>
      <c r="AR14" s="46">
        <v>0</v>
      </c>
      <c r="AS14" s="85"/>
      <c r="AT14" s="47">
        <v>43847</v>
      </c>
      <c r="AU14" s="47">
        <v>44195</v>
      </c>
      <c r="AV14" s="47"/>
      <c r="AW14" s="32" t="s">
        <v>85</v>
      </c>
      <c r="AX14" s="32"/>
      <c r="AY14" s="32"/>
      <c r="AZ14" s="32" t="s">
        <v>85</v>
      </c>
      <c r="BA14" s="32">
        <v>0</v>
      </c>
      <c r="BB14" s="32"/>
      <c r="BC14" s="32"/>
      <c r="BD14" s="32"/>
      <c r="BE14" s="48" t="s">
        <v>1502</v>
      </c>
      <c r="BF14" s="49">
        <f t="shared" si="1"/>
        <v>40880341</v>
      </c>
      <c r="BH14" s="86" t="s">
        <v>1503</v>
      </c>
      <c r="BI14" s="36" t="s">
        <v>88</v>
      </c>
      <c r="BJ14" s="36"/>
      <c r="BK14" s="86" t="s">
        <v>1503</v>
      </c>
      <c r="BL14" s="36"/>
    </row>
    <row r="15" spans="1:64">
      <c r="A15" s="29" t="s">
        <v>1504</v>
      </c>
      <c r="B15" s="30" t="s">
        <v>1409</v>
      </c>
      <c r="C15" s="31" t="s">
        <v>1505</v>
      </c>
      <c r="D15" s="32">
        <v>14</v>
      </c>
      <c r="E15" s="32" t="s">
        <v>1506</v>
      </c>
      <c r="F15" s="33">
        <v>43847</v>
      </c>
      <c r="G15" s="32" t="s">
        <v>1507</v>
      </c>
      <c r="H15" s="32" t="s">
        <v>70</v>
      </c>
      <c r="I15" s="32" t="s">
        <v>71</v>
      </c>
      <c r="J15" s="34" t="s">
        <v>72</v>
      </c>
      <c r="K15" s="34">
        <v>6520</v>
      </c>
      <c r="L15" s="34">
        <v>5120</v>
      </c>
      <c r="M15" s="35"/>
      <c r="N15" s="33">
        <v>43847</v>
      </c>
      <c r="O15" s="36"/>
      <c r="P15" s="37">
        <v>3156754</v>
      </c>
      <c r="Q15" s="38">
        <v>36197446</v>
      </c>
      <c r="R15" s="39"/>
      <c r="S15" s="32" t="s">
        <v>73</v>
      </c>
      <c r="T15" s="32" t="s">
        <v>74</v>
      </c>
      <c r="U15" s="40">
        <v>7726554</v>
      </c>
      <c r="V15" s="40" t="s">
        <v>72</v>
      </c>
      <c r="W15" s="41" t="s">
        <v>75</v>
      </c>
      <c r="X15" s="41" t="s">
        <v>72</v>
      </c>
      <c r="Y15" s="32" t="str">
        <f t="shared" si="0"/>
        <v>BEDOYA GUZMAN GEINER ANDREI</v>
      </c>
      <c r="Z15" s="32" t="s">
        <v>76</v>
      </c>
      <c r="AA15" s="32" t="s">
        <v>77</v>
      </c>
      <c r="AB15" s="32" t="s">
        <v>78</v>
      </c>
      <c r="AC15" s="33">
        <v>43847</v>
      </c>
      <c r="AD15" s="32" t="s">
        <v>1508</v>
      </c>
      <c r="AE15" s="58" t="s">
        <v>269</v>
      </c>
      <c r="AF15" s="32" t="s">
        <v>81</v>
      </c>
      <c r="AG15" s="32" t="s">
        <v>74</v>
      </c>
      <c r="AH15" s="43">
        <v>52423663</v>
      </c>
      <c r="AI15" s="36" t="s">
        <v>108</v>
      </c>
      <c r="AJ15" s="32">
        <v>344</v>
      </c>
      <c r="AK15" s="32" t="s">
        <v>83</v>
      </c>
      <c r="AL15" s="44">
        <v>43847</v>
      </c>
      <c r="AM15" s="33">
        <v>43852</v>
      </c>
      <c r="AN15" s="32" t="s">
        <v>84</v>
      </c>
      <c r="AO15" s="32">
        <v>0</v>
      </c>
      <c r="AP15" s="45">
        <v>0</v>
      </c>
      <c r="AQ15" s="33"/>
      <c r="AR15" s="46">
        <v>0</v>
      </c>
      <c r="AS15" s="85"/>
      <c r="AT15" s="47">
        <v>43847</v>
      </c>
      <c r="AU15" s="47">
        <v>44195</v>
      </c>
      <c r="AV15" s="47"/>
      <c r="AW15" s="32" t="s">
        <v>85</v>
      </c>
      <c r="AX15" s="32"/>
      <c r="AY15" s="32"/>
      <c r="AZ15" s="32" t="s">
        <v>85</v>
      </c>
      <c r="BA15" s="32">
        <v>0</v>
      </c>
      <c r="BB15" s="32"/>
      <c r="BC15" s="32"/>
      <c r="BD15" s="32"/>
      <c r="BE15" s="48" t="s">
        <v>1509</v>
      </c>
      <c r="BF15" s="49">
        <f t="shared" si="1"/>
        <v>36197446</v>
      </c>
      <c r="BH15" s="86" t="s">
        <v>1510</v>
      </c>
      <c r="BI15" s="36" t="s">
        <v>88</v>
      </c>
      <c r="BJ15" s="36"/>
      <c r="BK15" s="86" t="s">
        <v>1510</v>
      </c>
      <c r="BL15" s="36"/>
    </row>
    <row r="16" spans="1:64" ht="12.75" customHeight="1">
      <c r="A16" s="29" t="s">
        <v>1511</v>
      </c>
      <c r="B16" s="30" t="s">
        <v>1409</v>
      </c>
      <c r="C16" s="31" t="s">
        <v>1512</v>
      </c>
      <c r="D16" s="32">
        <v>15</v>
      </c>
      <c r="E16" s="32" t="s">
        <v>1513</v>
      </c>
      <c r="F16" s="33">
        <v>43847</v>
      </c>
      <c r="G16" s="32" t="s">
        <v>1514</v>
      </c>
      <c r="H16" s="32" t="s">
        <v>70</v>
      </c>
      <c r="I16" s="32" t="s">
        <v>71</v>
      </c>
      <c r="J16" s="34" t="s">
        <v>72</v>
      </c>
      <c r="K16" s="34">
        <v>6320</v>
      </c>
      <c r="L16" s="34">
        <v>5220</v>
      </c>
      <c r="M16" s="35"/>
      <c r="N16" s="33">
        <v>43847</v>
      </c>
      <c r="O16" s="36"/>
      <c r="P16" s="37">
        <v>3565146</v>
      </c>
      <c r="Q16" s="38">
        <v>40880341</v>
      </c>
      <c r="R16" s="39"/>
      <c r="S16" s="32" t="s">
        <v>73</v>
      </c>
      <c r="T16" s="32" t="s">
        <v>74</v>
      </c>
      <c r="U16" s="40">
        <v>1095804315</v>
      </c>
      <c r="V16" s="40" t="s">
        <v>72</v>
      </c>
      <c r="W16" s="41" t="s">
        <v>75</v>
      </c>
      <c r="X16" s="41" t="s">
        <v>72</v>
      </c>
      <c r="Y16" s="32" t="str">
        <f t="shared" si="0"/>
        <v>AVILA PINTO YULIETH NATALI</v>
      </c>
      <c r="Z16" s="32" t="s">
        <v>76</v>
      </c>
      <c r="AA16" s="32" t="s">
        <v>77</v>
      </c>
      <c r="AB16" s="32" t="s">
        <v>78</v>
      </c>
      <c r="AC16" s="33">
        <v>43847</v>
      </c>
      <c r="AD16" s="32" t="s">
        <v>1515</v>
      </c>
      <c r="AE16" s="58" t="s">
        <v>1516</v>
      </c>
      <c r="AF16" s="32" t="s">
        <v>81</v>
      </c>
      <c r="AG16" s="32" t="s">
        <v>74</v>
      </c>
      <c r="AH16" s="43">
        <v>79531595</v>
      </c>
      <c r="AI16" s="36" t="s">
        <v>117</v>
      </c>
      <c r="AJ16" s="32">
        <v>344</v>
      </c>
      <c r="AK16" s="32" t="s">
        <v>83</v>
      </c>
      <c r="AL16" s="44">
        <v>43847</v>
      </c>
      <c r="AM16" s="33">
        <v>43852</v>
      </c>
      <c r="AN16" s="32" t="s">
        <v>84</v>
      </c>
      <c r="AO16" s="32">
        <v>0</v>
      </c>
      <c r="AP16" s="45">
        <v>0</v>
      </c>
      <c r="AQ16" s="33"/>
      <c r="AR16" s="46">
        <v>0</v>
      </c>
      <c r="AS16" s="85"/>
      <c r="AT16" s="47">
        <v>43847</v>
      </c>
      <c r="AU16" s="47">
        <v>44195</v>
      </c>
      <c r="AV16" s="47"/>
      <c r="AW16" s="32" t="s">
        <v>85</v>
      </c>
      <c r="AX16" s="32"/>
      <c r="AY16" s="32"/>
      <c r="AZ16" s="32" t="s">
        <v>85</v>
      </c>
      <c r="BA16" s="32">
        <v>0</v>
      </c>
      <c r="BB16" s="32"/>
      <c r="BC16" s="32"/>
      <c r="BD16" s="32"/>
      <c r="BE16" s="48" t="s">
        <v>1517</v>
      </c>
      <c r="BF16" s="49">
        <f t="shared" si="1"/>
        <v>40880341</v>
      </c>
      <c r="BH16" s="86" t="s">
        <v>1518</v>
      </c>
      <c r="BI16" s="36" t="s">
        <v>88</v>
      </c>
      <c r="BJ16" s="36"/>
      <c r="BK16" s="86" t="s">
        <v>1518</v>
      </c>
      <c r="BL16" s="36"/>
    </row>
    <row r="17" spans="1:64" ht="12.75" customHeight="1">
      <c r="A17" s="29" t="s">
        <v>1519</v>
      </c>
      <c r="B17" s="30" t="s">
        <v>1409</v>
      </c>
      <c r="C17" s="31" t="s">
        <v>1520</v>
      </c>
      <c r="D17" s="32">
        <v>16</v>
      </c>
      <c r="E17" s="32" t="s">
        <v>1521</v>
      </c>
      <c r="F17" s="33">
        <v>43847</v>
      </c>
      <c r="G17" s="32" t="s">
        <v>1522</v>
      </c>
      <c r="H17" s="32" t="s">
        <v>70</v>
      </c>
      <c r="I17" s="32" t="s">
        <v>71</v>
      </c>
      <c r="J17" s="34" t="s">
        <v>72</v>
      </c>
      <c r="K17" s="34">
        <v>7120</v>
      </c>
      <c r="L17" s="34">
        <v>5320</v>
      </c>
      <c r="M17" s="35"/>
      <c r="N17" s="33">
        <v>43847</v>
      </c>
      <c r="O17" s="36"/>
      <c r="P17" s="37">
        <v>3156754</v>
      </c>
      <c r="Q17" s="38">
        <v>36197446</v>
      </c>
      <c r="R17" s="39"/>
      <c r="S17" s="32" t="s">
        <v>73</v>
      </c>
      <c r="T17" s="32" t="s">
        <v>74</v>
      </c>
      <c r="U17" s="40">
        <v>1032656171</v>
      </c>
      <c r="V17" s="40" t="s">
        <v>72</v>
      </c>
      <c r="W17" s="41" t="s">
        <v>75</v>
      </c>
      <c r="X17" s="41" t="s">
        <v>72</v>
      </c>
      <c r="Y17" s="32" t="str">
        <f t="shared" si="0"/>
        <v>VILLALBA VERGARA YUDY PAOLA</v>
      </c>
      <c r="Z17" s="32" t="s">
        <v>76</v>
      </c>
      <c r="AA17" s="32" t="s">
        <v>77</v>
      </c>
      <c r="AB17" s="32" t="s">
        <v>78</v>
      </c>
      <c r="AC17" s="33">
        <v>43847</v>
      </c>
      <c r="AD17" s="32" t="s">
        <v>1523</v>
      </c>
      <c r="AE17" s="58" t="s">
        <v>1516</v>
      </c>
      <c r="AF17" s="32" t="s">
        <v>81</v>
      </c>
      <c r="AG17" s="32" t="s">
        <v>74</v>
      </c>
      <c r="AH17" s="43">
        <v>79531595</v>
      </c>
      <c r="AI17" s="36" t="s">
        <v>117</v>
      </c>
      <c r="AJ17" s="32">
        <v>344</v>
      </c>
      <c r="AK17" s="32" t="s">
        <v>83</v>
      </c>
      <c r="AL17" s="44">
        <v>43847</v>
      </c>
      <c r="AM17" s="33">
        <v>43853</v>
      </c>
      <c r="AN17" s="32" t="s">
        <v>84</v>
      </c>
      <c r="AO17" s="32">
        <v>0</v>
      </c>
      <c r="AP17" s="45">
        <v>0</v>
      </c>
      <c r="AQ17" s="33"/>
      <c r="AR17" s="46">
        <v>0</v>
      </c>
      <c r="AS17" s="85"/>
      <c r="AT17" s="47">
        <v>43847</v>
      </c>
      <c r="AU17" s="47">
        <v>44195</v>
      </c>
      <c r="AV17" s="47"/>
      <c r="AW17" s="32" t="s">
        <v>85</v>
      </c>
      <c r="AX17" s="32"/>
      <c r="AY17" s="32"/>
      <c r="AZ17" s="32" t="s">
        <v>85</v>
      </c>
      <c r="BA17" s="32">
        <v>0</v>
      </c>
      <c r="BB17" s="32"/>
      <c r="BC17" s="32"/>
      <c r="BD17" s="32"/>
      <c r="BE17" s="48" t="s">
        <v>1524</v>
      </c>
      <c r="BF17" s="49">
        <f t="shared" si="1"/>
        <v>36197446</v>
      </c>
      <c r="BH17" s="86" t="s">
        <v>1525</v>
      </c>
      <c r="BI17" s="36" t="s">
        <v>88</v>
      </c>
      <c r="BJ17" s="36"/>
      <c r="BK17" s="86" t="s">
        <v>1525</v>
      </c>
      <c r="BL17" s="36"/>
    </row>
    <row r="18" spans="1:64" ht="12.75" customHeight="1">
      <c r="A18" s="29" t="s">
        <v>1526</v>
      </c>
      <c r="B18" s="30" t="s">
        <v>1409</v>
      </c>
      <c r="C18" s="31" t="s">
        <v>1527</v>
      </c>
      <c r="D18" s="32">
        <v>17</v>
      </c>
      <c r="E18" s="32" t="s">
        <v>1528</v>
      </c>
      <c r="F18" s="33">
        <v>43847</v>
      </c>
      <c r="G18" s="32" t="s">
        <v>1529</v>
      </c>
      <c r="H18" s="32" t="s">
        <v>70</v>
      </c>
      <c r="I18" s="32" t="s">
        <v>71</v>
      </c>
      <c r="J18" s="34" t="s">
        <v>72</v>
      </c>
      <c r="K18" s="34">
        <v>6720</v>
      </c>
      <c r="L18" s="34">
        <v>5420</v>
      </c>
      <c r="M18" s="35"/>
      <c r="N18" s="33">
        <v>43847</v>
      </c>
      <c r="O18" s="36"/>
      <c r="P18" s="37">
        <v>3565146</v>
      </c>
      <c r="Q18" s="38">
        <v>40880341</v>
      </c>
      <c r="R18" s="39"/>
      <c r="S18" s="32" t="s">
        <v>73</v>
      </c>
      <c r="T18" s="32" t="s">
        <v>74</v>
      </c>
      <c r="U18" s="40">
        <v>17349382</v>
      </c>
      <c r="V18" s="40" t="s">
        <v>72</v>
      </c>
      <c r="W18" s="41" t="s">
        <v>75</v>
      </c>
      <c r="X18" s="41" t="s">
        <v>72</v>
      </c>
      <c r="Y18" s="32" t="str">
        <f t="shared" si="0"/>
        <v>GUTIERREZ HERRERA GIOVANNY</v>
      </c>
      <c r="Z18" s="32" t="s">
        <v>76</v>
      </c>
      <c r="AA18" s="32" t="s">
        <v>77</v>
      </c>
      <c r="AB18" s="32" t="s">
        <v>78</v>
      </c>
      <c r="AC18" s="33">
        <v>43847</v>
      </c>
      <c r="AD18" s="32" t="s">
        <v>1530</v>
      </c>
      <c r="AE18" s="58" t="s">
        <v>1252</v>
      </c>
      <c r="AF18" s="32" t="s">
        <v>81</v>
      </c>
      <c r="AG18" s="32" t="s">
        <v>74</v>
      </c>
      <c r="AH18" s="43">
        <v>40403093</v>
      </c>
      <c r="AI18" s="36" t="s">
        <v>1414</v>
      </c>
      <c r="AJ18" s="32">
        <v>344</v>
      </c>
      <c r="AK18" s="32" t="s">
        <v>83</v>
      </c>
      <c r="AL18" s="44">
        <v>43847</v>
      </c>
      <c r="AM18" s="33">
        <v>43853</v>
      </c>
      <c r="AN18" s="32" t="s">
        <v>84</v>
      </c>
      <c r="AO18" s="32">
        <v>0</v>
      </c>
      <c r="AP18" s="45">
        <v>0</v>
      </c>
      <c r="AQ18" s="33"/>
      <c r="AR18" s="46">
        <v>0</v>
      </c>
      <c r="AS18" s="85"/>
      <c r="AT18" s="47">
        <v>43847</v>
      </c>
      <c r="AU18" s="47">
        <v>44195</v>
      </c>
      <c r="AV18" s="47"/>
      <c r="AW18" s="32" t="s">
        <v>85</v>
      </c>
      <c r="AX18" s="32"/>
      <c r="AY18" s="32"/>
      <c r="AZ18" s="32" t="s">
        <v>85</v>
      </c>
      <c r="BA18" s="32">
        <v>0</v>
      </c>
      <c r="BB18" s="32"/>
      <c r="BC18" s="32"/>
      <c r="BD18" s="32"/>
      <c r="BE18" s="48" t="s">
        <v>1531</v>
      </c>
      <c r="BF18" s="49">
        <f t="shared" si="1"/>
        <v>40880341</v>
      </c>
      <c r="BH18" s="86" t="s">
        <v>1532</v>
      </c>
      <c r="BI18" s="36" t="s">
        <v>88</v>
      </c>
      <c r="BJ18" s="36"/>
      <c r="BK18" s="86" t="s">
        <v>1532</v>
      </c>
      <c r="BL18" s="36"/>
    </row>
    <row r="19" spans="1:64" ht="12.75" customHeight="1">
      <c r="A19" s="29" t="s">
        <v>1533</v>
      </c>
      <c r="B19" s="30" t="s">
        <v>1409</v>
      </c>
      <c r="C19" s="31" t="s">
        <v>1534</v>
      </c>
      <c r="D19" s="32">
        <v>18</v>
      </c>
      <c r="E19" s="32" t="s">
        <v>1535</v>
      </c>
      <c r="F19" s="33">
        <v>43847</v>
      </c>
      <c r="G19" s="32" t="s">
        <v>1536</v>
      </c>
      <c r="H19" s="32" t="s">
        <v>70</v>
      </c>
      <c r="I19" s="32" t="s">
        <v>71</v>
      </c>
      <c r="J19" s="34" t="s">
        <v>72</v>
      </c>
      <c r="K19" s="34">
        <v>6620</v>
      </c>
      <c r="L19" s="34">
        <v>5520</v>
      </c>
      <c r="M19" s="35"/>
      <c r="N19" s="33">
        <v>43847</v>
      </c>
      <c r="O19" s="36"/>
      <c r="P19" s="37">
        <v>4823432</v>
      </c>
      <c r="Q19" s="38">
        <v>55308687</v>
      </c>
      <c r="R19" s="39"/>
      <c r="S19" s="32" t="s">
        <v>73</v>
      </c>
      <c r="T19" s="32" t="s">
        <v>74</v>
      </c>
      <c r="U19" s="40">
        <v>76331477</v>
      </c>
      <c r="V19" s="40" t="s">
        <v>72</v>
      </c>
      <c r="W19" s="41" t="s">
        <v>75</v>
      </c>
      <c r="X19" s="41" t="s">
        <v>72</v>
      </c>
      <c r="Y19" s="32" t="str">
        <f t="shared" si="0"/>
        <v>CABRERA PATIÑO PABLO EMILIO</v>
      </c>
      <c r="Z19" s="32" t="s">
        <v>76</v>
      </c>
      <c r="AA19" s="32" t="s">
        <v>77</v>
      </c>
      <c r="AB19" s="32" t="s">
        <v>78</v>
      </c>
      <c r="AC19" s="33">
        <v>43847</v>
      </c>
      <c r="AD19" s="32" t="s">
        <v>1537</v>
      </c>
      <c r="AE19" s="58" t="s">
        <v>1252</v>
      </c>
      <c r="AF19" s="32" t="s">
        <v>81</v>
      </c>
      <c r="AG19" s="32" t="s">
        <v>74</v>
      </c>
      <c r="AH19" s="43">
        <v>71709728</v>
      </c>
      <c r="AI19" s="36" t="s">
        <v>1451</v>
      </c>
      <c r="AJ19" s="32">
        <v>344</v>
      </c>
      <c r="AK19" s="32" t="s">
        <v>83</v>
      </c>
      <c r="AL19" s="44">
        <v>43847</v>
      </c>
      <c r="AM19" s="33">
        <v>43853</v>
      </c>
      <c r="AN19" s="32" t="s">
        <v>84</v>
      </c>
      <c r="AO19" s="32">
        <v>0</v>
      </c>
      <c r="AP19" s="45">
        <v>0</v>
      </c>
      <c r="AQ19" s="33"/>
      <c r="AR19" s="46">
        <v>0</v>
      </c>
      <c r="AS19" s="85"/>
      <c r="AT19" s="47">
        <v>43847</v>
      </c>
      <c r="AU19" s="47">
        <v>44195</v>
      </c>
      <c r="AV19" s="47"/>
      <c r="AW19" s="32" t="s">
        <v>85</v>
      </c>
      <c r="AX19" s="32"/>
      <c r="AY19" s="32"/>
      <c r="AZ19" s="32" t="s">
        <v>85</v>
      </c>
      <c r="BA19" s="32">
        <v>0</v>
      </c>
      <c r="BB19" s="32"/>
      <c r="BC19" s="32"/>
      <c r="BD19" s="32"/>
      <c r="BE19" s="48" t="s">
        <v>1538</v>
      </c>
      <c r="BF19" s="49">
        <f t="shared" si="1"/>
        <v>55308687</v>
      </c>
      <c r="BH19" s="86" t="s">
        <v>1539</v>
      </c>
      <c r="BI19" s="36" t="s">
        <v>88</v>
      </c>
      <c r="BJ19" s="36"/>
      <c r="BK19" s="86" t="s">
        <v>1539</v>
      </c>
      <c r="BL19" s="36"/>
    </row>
    <row r="20" spans="1:64" ht="12.75" customHeight="1">
      <c r="A20" s="29" t="s">
        <v>1540</v>
      </c>
      <c r="B20" s="30" t="s">
        <v>1409</v>
      </c>
      <c r="C20" s="31" t="s">
        <v>1541</v>
      </c>
      <c r="D20" s="32">
        <v>19</v>
      </c>
      <c r="E20" s="32" t="s">
        <v>1542</v>
      </c>
      <c r="F20" s="33">
        <v>43850</v>
      </c>
      <c r="G20" s="32" t="s">
        <v>1543</v>
      </c>
      <c r="H20" s="32" t="s">
        <v>70</v>
      </c>
      <c r="I20" s="32" t="s">
        <v>71</v>
      </c>
      <c r="J20" s="34" t="s">
        <v>72</v>
      </c>
      <c r="K20" s="34">
        <v>7020</v>
      </c>
      <c r="L20" s="34">
        <v>6020</v>
      </c>
      <c r="M20" s="35"/>
      <c r="N20" s="33">
        <v>43850</v>
      </c>
      <c r="O20" s="36"/>
      <c r="P20" s="37">
        <v>2206872</v>
      </c>
      <c r="Q20" s="38">
        <v>25084778</v>
      </c>
      <c r="R20" s="39"/>
      <c r="S20" s="32" t="s">
        <v>73</v>
      </c>
      <c r="T20" s="32" t="s">
        <v>74</v>
      </c>
      <c r="U20" s="40">
        <v>52264124</v>
      </c>
      <c r="V20" s="40" t="s">
        <v>72</v>
      </c>
      <c r="W20" s="41" t="s">
        <v>75</v>
      </c>
      <c r="X20" s="41" t="s">
        <v>72</v>
      </c>
      <c r="Y20" s="32" t="str">
        <f t="shared" si="0"/>
        <v>RUIZ GARCIA MARIA ALICIA</v>
      </c>
      <c r="Z20" s="32" t="s">
        <v>76</v>
      </c>
      <c r="AA20" s="32" t="s">
        <v>77</v>
      </c>
      <c r="AB20" s="32" t="s">
        <v>78</v>
      </c>
      <c r="AC20" s="33">
        <v>43850</v>
      </c>
      <c r="AD20" s="32" t="s">
        <v>1544</v>
      </c>
      <c r="AE20" s="58" t="s">
        <v>1516</v>
      </c>
      <c r="AF20" s="32" t="s">
        <v>81</v>
      </c>
      <c r="AG20" s="32" t="s">
        <v>74</v>
      </c>
      <c r="AH20" s="43">
        <v>79531595</v>
      </c>
      <c r="AI20" s="36" t="s">
        <v>117</v>
      </c>
      <c r="AJ20" s="32">
        <v>341</v>
      </c>
      <c r="AK20" s="32" t="s">
        <v>83</v>
      </c>
      <c r="AL20" s="44">
        <v>43850</v>
      </c>
      <c r="AM20" s="33">
        <v>43852</v>
      </c>
      <c r="AN20" s="32" t="s">
        <v>84</v>
      </c>
      <c r="AO20" s="32">
        <v>0</v>
      </c>
      <c r="AP20" s="45">
        <v>0</v>
      </c>
      <c r="AQ20" s="33"/>
      <c r="AR20" s="46">
        <v>0</v>
      </c>
      <c r="AS20" s="85"/>
      <c r="AT20" s="47">
        <v>43850</v>
      </c>
      <c r="AU20" s="47">
        <v>44195</v>
      </c>
      <c r="AV20" s="47"/>
      <c r="AW20" s="32" t="s">
        <v>85</v>
      </c>
      <c r="AX20" s="32"/>
      <c r="AY20" s="32"/>
      <c r="AZ20" s="32" t="s">
        <v>85</v>
      </c>
      <c r="BA20" s="32">
        <v>0</v>
      </c>
      <c r="BB20" s="32"/>
      <c r="BC20" s="32"/>
      <c r="BD20" s="32"/>
      <c r="BE20" s="48" t="s">
        <v>1545</v>
      </c>
      <c r="BF20" s="49">
        <f t="shared" si="1"/>
        <v>25084778</v>
      </c>
      <c r="BH20" s="86" t="s">
        <v>1546</v>
      </c>
      <c r="BI20" s="36" t="s">
        <v>88</v>
      </c>
      <c r="BJ20" s="36"/>
      <c r="BK20" s="86" t="s">
        <v>1546</v>
      </c>
      <c r="BL20" s="36"/>
    </row>
    <row r="21" spans="1:64" ht="12.75" customHeight="1">
      <c r="A21" s="29" t="s">
        <v>1547</v>
      </c>
      <c r="B21" s="30" t="s">
        <v>1409</v>
      </c>
      <c r="C21" s="31" t="s">
        <v>1548</v>
      </c>
      <c r="D21" s="32">
        <v>20</v>
      </c>
      <c r="E21" s="32" t="s">
        <v>1549</v>
      </c>
      <c r="F21" s="33">
        <v>43850</v>
      </c>
      <c r="G21" s="32" t="s">
        <v>1550</v>
      </c>
      <c r="H21" s="32" t="s">
        <v>70</v>
      </c>
      <c r="I21" s="32" t="s">
        <v>71</v>
      </c>
      <c r="J21" s="34" t="s">
        <v>72</v>
      </c>
      <c r="K21" s="34">
        <v>5920</v>
      </c>
      <c r="L21" s="34">
        <v>6420</v>
      </c>
      <c r="M21" s="35"/>
      <c r="N21" s="33">
        <v>43850</v>
      </c>
      <c r="O21" s="36"/>
      <c r="P21" s="37">
        <v>2206872</v>
      </c>
      <c r="Q21" s="38">
        <v>13241232</v>
      </c>
      <c r="R21" s="39"/>
      <c r="S21" s="32" t="s">
        <v>73</v>
      </c>
      <c r="T21" s="32" t="s">
        <v>74</v>
      </c>
      <c r="U21" s="40">
        <v>1127383824</v>
      </c>
      <c r="V21" s="40" t="s">
        <v>72</v>
      </c>
      <c r="W21" s="41" t="s">
        <v>75</v>
      </c>
      <c r="X21" s="41" t="s">
        <v>72</v>
      </c>
      <c r="Y21" s="32" t="str">
        <f t="shared" si="0"/>
        <v>ECHENIQUE CABRIA DARCY MILENA</v>
      </c>
      <c r="Z21" s="32" t="s">
        <v>76</v>
      </c>
      <c r="AA21" s="32" t="s">
        <v>77</v>
      </c>
      <c r="AB21" s="32" t="s">
        <v>78</v>
      </c>
      <c r="AC21" s="33">
        <v>43850</v>
      </c>
      <c r="AD21" s="32" t="s">
        <v>1551</v>
      </c>
      <c r="AE21" s="58" t="s">
        <v>1466</v>
      </c>
      <c r="AF21" s="32" t="s">
        <v>81</v>
      </c>
      <c r="AG21" s="32" t="s">
        <v>74</v>
      </c>
      <c r="AH21" s="43">
        <v>80435324</v>
      </c>
      <c r="AI21" s="36" t="s">
        <v>370</v>
      </c>
      <c r="AJ21" s="32">
        <v>180</v>
      </c>
      <c r="AK21" s="32" t="s">
        <v>83</v>
      </c>
      <c r="AL21" s="57">
        <v>43850</v>
      </c>
      <c r="AM21" s="33">
        <v>43853</v>
      </c>
      <c r="AN21" s="32" t="s">
        <v>84</v>
      </c>
      <c r="AO21" s="32">
        <v>0</v>
      </c>
      <c r="AP21" s="45">
        <v>0</v>
      </c>
      <c r="AQ21" s="33"/>
      <c r="AR21" s="46">
        <v>0</v>
      </c>
      <c r="AS21" s="85"/>
      <c r="AT21" s="47">
        <v>43850</v>
      </c>
      <c r="AU21" s="47">
        <v>44031</v>
      </c>
      <c r="AV21" s="47"/>
      <c r="AW21" s="32" t="s">
        <v>85</v>
      </c>
      <c r="AX21" s="32"/>
      <c r="AY21" s="32"/>
      <c r="AZ21" s="32" t="s">
        <v>85</v>
      </c>
      <c r="BA21" s="32">
        <v>0</v>
      </c>
      <c r="BB21" s="32"/>
      <c r="BC21" s="32"/>
      <c r="BD21" s="32"/>
      <c r="BE21" s="48" t="s">
        <v>1552</v>
      </c>
      <c r="BF21" s="49">
        <f t="shared" si="1"/>
        <v>13241232</v>
      </c>
      <c r="BH21" s="86" t="s">
        <v>1553</v>
      </c>
      <c r="BI21" s="36" t="s">
        <v>88</v>
      </c>
      <c r="BJ21" s="36"/>
      <c r="BK21" s="86" t="s">
        <v>1553</v>
      </c>
      <c r="BL21" s="36"/>
    </row>
    <row r="22" spans="1:64" ht="12.75" customHeight="1">
      <c r="A22" s="29" t="s">
        <v>1554</v>
      </c>
      <c r="B22" s="30" t="s">
        <v>1409</v>
      </c>
      <c r="C22" s="31" t="s">
        <v>1555</v>
      </c>
      <c r="D22" s="32">
        <v>21</v>
      </c>
      <c r="E22" s="32" t="s">
        <v>1556</v>
      </c>
      <c r="F22" s="33">
        <v>43850</v>
      </c>
      <c r="G22" s="32" t="s">
        <v>1557</v>
      </c>
      <c r="H22" s="32" t="s">
        <v>70</v>
      </c>
      <c r="I22" s="32" t="s">
        <v>71</v>
      </c>
      <c r="J22" s="34" t="s">
        <v>72</v>
      </c>
      <c r="K22" s="34">
        <v>7620</v>
      </c>
      <c r="L22" s="34">
        <v>6520</v>
      </c>
      <c r="M22" s="35"/>
      <c r="N22" s="33">
        <v>43850</v>
      </c>
      <c r="O22" s="36"/>
      <c r="P22" s="37">
        <v>4426079</v>
      </c>
      <c r="Q22" s="38">
        <v>50309765</v>
      </c>
      <c r="R22" s="39"/>
      <c r="S22" s="32" t="s">
        <v>73</v>
      </c>
      <c r="T22" s="32" t="s">
        <v>74</v>
      </c>
      <c r="U22" s="40">
        <v>1012329073</v>
      </c>
      <c r="V22" s="40" t="s">
        <v>72</v>
      </c>
      <c r="W22" s="41" t="s">
        <v>75</v>
      </c>
      <c r="X22" s="41" t="s">
        <v>72</v>
      </c>
      <c r="Y22" s="32" t="str">
        <f t="shared" si="0"/>
        <v>RICO PAEZ EDGAR ANDRES</v>
      </c>
      <c r="Z22" s="32" t="s">
        <v>76</v>
      </c>
      <c r="AA22" s="32" t="s">
        <v>77</v>
      </c>
      <c r="AB22" s="32" t="s">
        <v>78</v>
      </c>
      <c r="AC22" s="33">
        <v>43850</v>
      </c>
      <c r="AD22" s="32" t="s">
        <v>1558</v>
      </c>
      <c r="AE22" s="58" t="s">
        <v>1252</v>
      </c>
      <c r="AF22" s="32" t="s">
        <v>81</v>
      </c>
      <c r="AG22" s="32" t="s">
        <v>74</v>
      </c>
      <c r="AH22" s="43">
        <v>71709728</v>
      </c>
      <c r="AI22" s="36" t="s">
        <v>1451</v>
      </c>
      <c r="AJ22" s="32">
        <v>341</v>
      </c>
      <c r="AK22" s="32" t="s">
        <v>83</v>
      </c>
      <c r="AL22" s="44">
        <v>43850</v>
      </c>
      <c r="AM22" s="33">
        <v>43853</v>
      </c>
      <c r="AN22" s="32" t="s">
        <v>84</v>
      </c>
      <c r="AO22" s="32">
        <v>0</v>
      </c>
      <c r="AP22" s="45">
        <v>0</v>
      </c>
      <c r="AQ22" s="33"/>
      <c r="AR22" s="46">
        <v>0</v>
      </c>
      <c r="AS22" s="85"/>
      <c r="AT22" s="47">
        <v>43850</v>
      </c>
      <c r="AU22" s="47">
        <v>44195</v>
      </c>
      <c r="AV22" s="47"/>
      <c r="AW22" s="32" t="s">
        <v>85</v>
      </c>
      <c r="AX22" s="32"/>
      <c r="AY22" s="32"/>
      <c r="AZ22" s="32" t="s">
        <v>85</v>
      </c>
      <c r="BA22" s="32">
        <v>0</v>
      </c>
      <c r="BB22" s="32"/>
      <c r="BC22" s="32"/>
      <c r="BD22" s="32"/>
      <c r="BE22" s="48" t="s">
        <v>1559</v>
      </c>
      <c r="BF22" s="49">
        <f t="shared" si="1"/>
        <v>50309765</v>
      </c>
      <c r="BH22" s="88" t="s">
        <v>1560</v>
      </c>
      <c r="BI22" s="36" t="s">
        <v>88</v>
      </c>
      <c r="BJ22" s="36"/>
      <c r="BK22" s="88" t="s">
        <v>1560</v>
      </c>
      <c r="BL22" s="36"/>
    </row>
    <row r="23" spans="1:64" ht="12.75" customHeight="1">
      <c r="A23" s="29" t="s">
        <v>1561</v>
      </c>
      <c r="B23" s="30" t="s">
        <v>1409</v>
      </c>
      <c r="C23" s="31" t="s">
        <v>1562</v>
      </c>
      <c r="D23" s="32">
        <v>22</v>
      </c>
      <c r="E23" s="32" t="s">
        <v>1563</v>
      </c>
      <c r="F23" s="33">
        <v>43850</v>
      </c>
      <c r="G23" s="32" t="s">
        <v>1564</v>
      </c>
      <c r="H23" s="32" t="s">
        <v>70</v>
      </c>
      <c r="I23" s="32" t="s">
        <v>71</v>
      </c>
      <c r="J23" s="34" t="s">
        <v>72</v>
      </c>
      <c r="K23" s="34">
        <v>8820</v>
      </c>
      <c r="L23" s="34">
        <v>6620</v>
      </c>
      <c r="M23" s="35"/>
      <c r="N23" s="33">
        <v>43850</v>
      </c>
      <c r="O23" s="36"/>
      <c r="P23" s="37">
        <v>4823432</v>
      </c>
      <c r="Q23" s="38">
        <v>52896971</v>
      </c>
      <c r="R23" s="39"/>
      <c r="S23" s="32" t="s">
        <v>73</v>
      </c>
      <c r="T23" s="32" t="s">
        <v>74</v>
      </c>
      <c r="U23" s="40">
        <v>4616205</v>
      </c>
      <c r="V23" s="40" t="s">
        <v>72</v>
      </c>
      <c r="W23" s="41" t="s">
        <v>75</v>
      </c>
      <c r="X23" s="41" t="s">
        <v>72</v>
      </c>
      <c r="Y23" s="32" t="str">
        <f t="shared" si="0"/>
        <v>HERNANDEZ GUZMAN ANDRES</v>
      </c>
      <c r="Z23" s="32" t="s">
        <v>76</v>
      </c>
      <c r="AA23" s="32" t="s">
        <v>77</v>
      </c>
      <c r="AB23" s="32" t="s">
        <v>78</v>
      </c>
      <c r="AC23" s="33">
        <v>43850</v>
      </c>
      <c r="AD23" s="32" t="s">
        <v>1565</v>
      </c>
      <c r="AE23" s="58" t="s">
        <v>1252</v>
      </c>
      <c r="AF23" s="32" t="s">
        <v>81</v>
      </c>
      <c r="AG23" s="32" t="s">
        <v>74</v>
      </c>
      <c r="AH23" s="43">
        <v>71709728</v>
      </c>
      <c r="AI23" s="36" t="s">
        <v>1451</v>
      </c>
      <c r="AJ23" s="32">
        <v>329</v>
      </c>
      <c r="AK23" s="32" t="s">
        <v>83</v>
      </c>
      <c r="AL23" s="44">
        <v>43850</v>
      </c>
      <c r="AM23" s="33">
        <v>43858</v>
      </c>
      <c r="AN23" s="32" t="s">
        <v>84</v>
      </c>
      <c r="AO23" s="32">
        <v>0</v>
      </c>
      <c r="AP23" s="45">
        <v>0</v>
      </c>
      <c r="AQ23" s="33"/>
      <c r="AR23" s="46">
        <v>0</v>
      </c>
      <c r="AS23" s="85"/>
      <c r="AT23" s="47">
        <v>43850</v>
      </c>
      <c r="AU23" s="47">
        <v>44183</v>
      </c>
      <c r="AV23" s="47"/>
      <c r="AW23" s="32" t="s">
        <v>85</v>
      </c>
      <c r="AX23" s="32"/>
      <c r="AY23" s="32"/>
      <c r="AZ23" s="32" t="s">
        <v>85</v>
      </c>
      <c r="BA23" s="32">
        <v>0</v>
      </c>
      <c r="BB23" s="32"/>
      <c r="BC23" s="32"/>
      <c r="BD23" s="32"/>
      <c r="BE23" s="48" t="s">
        <v>1566</v>
      </c>
      <c r="BF23" s="49">
        <f t="shared" si="1"/>
        <v>52896971</v>
      </c>
      <c r="BH23" s="86" t="s">
        <v>1567</v>
      </c>
      <c r="BI23" s="36" t="s">
        <v>88</v>
      </c>
      <c r="BJ23" s="36"/>
      <c r="BK23" s="86" t="s">
        <v>1567</v>
      </c>
      <c r="BL23" s="36"/>
    </row>
    <row r="24" spans="1:64" ht="12.75" customHeight="1">
      <c r="A24" s="29" t="s">
        <v>1568</v>
      </c>
      <c r="B24" s="30" t="s">
        <v>1409</v>
      </c>
      <c r="C24" s="31" t="s">
        <v>1569</v>
      </c>
      <c r="D24" s="32">
        <v>23</v>
      </c>
      <c r="E24" s="32" t="s">
        <v>1570</v>
      </c>
      <c r="F24" s="33">
        <v>43850</v>
      </c>
      <c r="G24" s="32" t="s">
        <v>1571</v>
      </c>
      <c r="H24" s="32" t="s">
        <v>70</v>
      </c>
      <c r="I24" s="32" t="s">
        <v>71</v>
      </c>
      <c r="J24" s="34" t="s">
        <v>72</v>
      </c>
      <c r="K24" s="34">
        <v>8920</v>
      </c>
      <c r="L24" s="34">
        <v>6720</v>
      </c>
      <c r="M24" s="35"/>
      <c r="N24" s="33">
        <v>43850</v>
      </c>
      <c r="O24" s="36"/>
      <c r="P24" s="37">
        <v>4823432</v>
      </c>
      <c r="Q24" s="38">
        <v>52896971</v>
      </c>
      <c r="R24" s="39"/>
      <c r="S24" s="32" t="s">
        <v>73</v>
      </c>
      <c r="T24" s="32" t="s">
        <v>74</v>
      </c>
      <c r="U24" s="40">
        <v>74755221</v>
      </c>
      <c r="V24" s="40" t="s">
        <v>72</v>
      </c>
      <c r="W24" s="41" t="s">
        <v>75</v>
      </c>
      <c r="X24" s="41" t="s">
        <v>72</v>
      </c>
      <c r="Y24" s="32" t="str">
        <f t="shared" si="0"/>
        <v>ZAMUDIO LOPEZ JOHN EDISON</v>
      </c>
      <c r="Z24" s="32" t="s">
        <v>76</v>
      </c>
      <c r="AA24" s="32" t="s">
        <v>77</v>
      </c>
      <c r="AB24" s="32" t="s">
        <v>78</v>
      </c>
      <c r="AC24" s="33">
        <v>43850</v>
      </c>
      <c r="AD24" s="32" t="s">
        <v>1572</v>
      </c>
      <c r="AE24" s="58" t="s">
        <v>1252</v>
      </c>
      <c r="AF24" s="32" t="s">
        <v>81</v>
      </c>
      <c r="AG24" s="32" t="s">
        <v>74</v>
      </c>
      <c r="AH24" s="43">
        <v>71709728</v>
      </c>
      <c r="AI24" s="36" t="s">
        <v>1451</v>
      </c>
      <c r="AJ24" s="32">
        <v>329</v>
      </c>
      <c r="AK24" s="32" t="s">
        <v>83</v>
      </c>
      <c r="AL24" s="57">
        <v>43850</v>
      </c>
      <c r="AM24" s="33">
        <v>43858</v>
      </c>
      <c r="AN24" s="32" t="s">
        <v>84</v>
      </c>
      <c r="AO24" s="32">
        <v>0</v>
      </c>
      <c r="AP24" s="45">
        <v>0</v>
      </c>
      <c r="AQ24" s="33"/>
      <c r="AR24" s="46">
        <v>0</v>
      </c>
      <c r="AS24" s="85"/>
      <c r="AT24" s="47">
        <v>43850</v>
      </c>
      <c r="AU24" s="47">
        <v>44183</v>
      </c>
      <c r="AV24" s="47"/>
      <c r="AW24" s="32" t="s">
        <v>85</v>
      </c>
      <c r="AX24" s="32"/>
      <c r="AY24" s="32"/>
      <c r="AZ24" s="32" t="s">
        <v>85</v>
      </c>
      <c r="BA24" s="32">
        <v>0</v>
      </c>
      <c r="BB24" s="32"/>
      <c r="BC24" s="32"/>
      <c r="BD24" s="32"/>
      <c r="BE24" s="48" t="s">
        <v>1573</v>
      </c>
      <c r="BF24" s="49">
        <f t="shared" si="1"/>
        <v>52896971</v>
      </c>
      <c r="BH24" s="88" t="s">
        <v>1574</v>
      </c>
      <c r="BI24" s="36" t="s">
        <v>88</v>
      </c>
      <c r="BJ24" s="36"/>
      <c r="BK24" s="88" t="s">
        <v>1574</v>
      </c>
      <c r="BL24" s="36"/>
    </row>
    <row r="25" spans="1:64" ht="12.75" customHeight="1">
      <c r="A25" s="29" t="s">
        <v>1575</v>
      </c>
      <c r="B25" s="30" t="s">
        <v>1409</v>
      </c>
      <c r="C25" s="31" t="s">
        <v>1576</v>
      </c>
      <c r="D25" s="32">
        <v>24</v>
      </c>
      <c r="E25" s="32" t="s">
        <v>1577</v>
      </c>
      <c r="F25" s="33">
        <v>43851</v>
      </c>
      <c r="G25" s="32" t="s">
        <v>1578</v>
      </c>
      <c r="H25" s="32" t="s">
        <v>70</v>
      </c>
      <c r="I25" s="32" t="s">
        <v>71</v>
      </c>
      <c r="J25" s="34" t="s">
        <v>72</v>
      </c>
      <c r="K25" s="34">
        <v>9920</v>
      </c>
      <c r="L25" s="34">
        <v>6820</v>
      </c>
      <c r="M25" s="35"/>
      <c r="N25" s="33">
        <v>43851</v>
      </c>
      <c r="O25" s="36"/>
      <c r="P25" s="37">
        <v>4426079</v>
      </c>
      <c r="Q25" s="38">
        <v>48391797</v>
      </c>
      <c r="R25" s="39"/>
      <c r="S25" s="32" t="s">
        <v>73</v>
      </c>
      <c r="T25" s="32" t="s">
        <v>74</v>
      </c>
      <c r="U25" s="40">
        <v>1067881116</v>
      </c>
      <c r="V25" s="40" t="s">
        <v>72</v>
      </c>
      <c r="W25" s="41" t="s">
        <v>75</v>
      </c>
      <c r="X25" s="41" t="s">
        <v>72</v>
      </c>
      <c r="Y25" s="32" t="str">
        <f t="shared" si="0"/>
        <v>VILORIA RIVAS JOSE GREGORIO</v>
      </c>
      <c r="Z25" s="32" t="s">
        <v>76</v>
      </c>
      <c r="AA25" s="32" t="s">
        <v>77</v>
      </c>
      <c r="AB25" s="32" t="s">
        <v>78</v>
      </c>
      <c r="AC25" s="33">
        <v>43851</v>
      </c>
      <c r="AD25" s="32" t="s">
        <v>1579</v>
      </c>
      <c r="AE25" s="58" t="s">
        <v>191</v>
      </c>
      <c r="AF25" s="32" t="s">
        <v>81</v>
      </c>
      <c r="AG25" s="32" t="s">
        <v>74</v>
      </c>
      <c r="AH25" s="43">
        <v>51935189</v>
      </c>
      <c r="AI25" s="36" t="s">
        <v>192</v>
      </c>
      <c r="AJ25" s="32">
        <v>328</v>
      </c>
      <c r="AK25" s="32" t="s">
        <v>83</v>
      </c>
      <c r="AL25" s="44">
        <v>43851</v>
      </c>
      <c r="AM25" s="33">
        <v>43858</v>
      </c>
      <c r="AN25" s="32" t="s">
        <v>84</v>
      </c>
      <c r="AO25" s="32">
        <v>0</v>
      </c>
      <c r="AP25" s="45">
        <v>0</v>
      </c>
      <c r="AQ25" s="33"/>
      <c r="AR25" s="46">
        <v>0</v>
      </c>
      <c r="AS25" s="85"/>
      <c r="AT25" s="47">
        <v>43851</v>
      </c>
      <c r="AU25" s="47">
        <v>44183</v>
      </c>
      <c r="AV25" s="47"/>
      <c r="AW25" s="32" t="s">
        <v>85</v>
      </c>
      <c r="AX25" s="32"/>
      <c r="AY25" s="32"/>
      <c r="AZ25" s="32" t="s">
        <v>85</v>
      </c>
      <c r="BA25" s="32">
        <v>0</v>
      </c>
      <c r="BB25" s="32"/>
      <c r="BC25" s="32"/>
      <c r="BD25" s="32"/>
      <c r="BE25" s="48" t="s">
        <v>1580</v>
      </c>
      <c r="BF25" s="49">
        <f t="shared" si="1"/>
        <v>48391797</v>
      </c>
      <c r="BH25" s="86" t="s">
        <v>1574</v>
      </c>
      <c r="BI25" s="36" t="s">
        <v>88</v>
      </c>
      <c r="BJ25" s="36"/>
      <c r="BK25" s="86" t="s">
        <v>1574</v>
      </c>
      <c r="BL25" s="36"/>
    </row>
    <row r="26" spans="1:64" ht="12.75" customHeight="1">
      <c r="A26" s="29" t="s">
        <v>1581</v>
      </c>
      <c r="B26" s="30" t="s">
        <v>1409</v>
      </c>
      <c r="C26" s="31" t="s">
        <v>1582</v>
      </c>
      <c r="D26" s="32">
        <v>25</v>
      </c>
      <c r="E26" s="32" t="s">
        <v>1583</v>
      </c>
      <c r="F26" s="33">
        <v>43851</v>
      </c>
      <c r="G26" s="32" t="s">
        <v>1584</v>
      </c>
      <c r="H26" s="32" t="s">
        <v>70</v>
      </c>
      <c r="I26" s="32" t="s">
        <v>71</v>
      </c>
      <c r="J26" s="34" t="s">
        <v>72</v>
      </c>
      <c r="K26" s="34">
        <v>9320</v>
      </c>
      <c r="L26" s="34">
        <v>6920</v>
      </c>
      <c r="M26" s="35"/>
      <c r="N26" s="33">
        <v>43851</v>
      </c>
      <c r="O26" s="36"/>
      <c r="P26" s="37">
        <v>2663850</v>
      </c>
      <c r="Q26" s="38">
        <v>29124760</v>
      </c>
      <c r="R26" s="39"/>
      <c r="S26" s="32" t="s">
        <v>73</v>
      </c>
      <c r="T26" s="32" t="s">
        <v>74</v>
      </c>
      <c r="U26" s="40">
        <v>86060363</v>
      </c>
      <c r="V26" s="40" t="s">
        <v>72</v>
      </c>
      <c r="W26" s="41" t="s">
        <v>75</v>
      </c>
      <c r="X26" s="41" t="s">
        <v>72</v>
      </c>
      <c r="Y26" s="32" t="str">
        <f t="shared" si="0"/>
        <v>MEJIA HERRERA BERTULFO</v>
      </c>
      <c r="Z26" s="32" t="s">
        <v>76</v>
      </c>
      <c r="AA26" s="32" t="s">
        <v>77</v>
      </c>
      <c r="AB26" s="32" t="s">
        <v>78</v>
      </c>
      <c r="AC26" s="33">
        <v>43851</v>
      </c>
      <c r="AD26" s="32" t="s">
        <v>1585</v>
      </c>
      <c r="AE26" s="58" t="s">
        <v>1252</v>
      </c>
      <c r="AF26" s="32" t="s">
        <v>81</v>
      </c>
      <c r="AG26" s="32" t="s">
        <v>74</v>
      </c>
      <c r="AH26" s="43">
        <v>40403093</v>
      </c>
      <c r="AI26" s="36" t="s">
        <v>1414</v>
      </c>
      <c r="AJ26" s="32">
        <v>328</v>
      </c>
      <c r="AK26" s="32" t="s">
        <v>83</v>
      </c>
      <c r="AL26" s="57">
        <v>43851</v>
      </c>
      <c r="AM26" s="33">
        <v>43852</v>
      </c>
      <c r="AN26" s="32" t="s">
        <v>84</v>
      </c>
      <c r="AO26" s="32">
        <v>0</v>
      </c>
      <c r="AP26" s="45">
        <v>0</v>
      </c>
      <c r="AQ26" s="33"/>
      <c r="AR26" s="46">
        <v>0</v>
      </c>
      <c r="AS26" s="85"/>
      <c r="AT26" s="47">
        <v>43851</v>
      </c>
      <c r="AU26" s="47">
        <v>44183</v>
      </c>
      <c r="AV26" s="47"/>
      <c r="AW26" s="32" t="s">
        <v>85</v>
      </c>
      <c r="AX26" s="32"/>
      <c r="AY26" s="32"/>
      <c r="AZ26" s="32" t="s">
        <v>85</v>
      </c>
      <c r="BA26" s="32">
        <v>0</v>
      </c>
      <c r="BB26" s="32"/>
      <c r="BC26" s="32"/>
      <c r="BD26" s="32"/>
      <c r="BE26" s="48" t="s">
        <v>1586</v>
      </c>
      <c r="BF26" s="49">
        <f t="shared" si="1"/>
        <v>29124760</v>
      </c>
      <c r="BH26" s="86" t="s">
        <v>1587</v>
      </c>
      <c r="BI26" s="36" t="s">
        <v>88</v>
      </c>
      <c r="BJ26" s="36"/>
      <c r="BK26" s="86" t="s">
        <v>1587</v>
      </c>
      <c r="BL26" s="36"/>
    </row>
    <row r="27" spans="1:64" ht="12.75" customHeight="1">
      <c r="A27" s="29" t="s">
        <v>1588</v>
      </c>
      <c r="B27" s="30" t="s">
        <v>1409</v>
      </c>
      <c r="C27" s="31" t="s">
        <v>1589</v>
      </c>
      <c r="D27" s="32">
        <v>26</v>
      </c>
      <c r="E27" s="32" t="s">
        <v>366</v>
      </c>
      <c r="F27" s="33">
        <v>43851</v>
      </c>
      <c r="G27" s="32" t="s">
        <v>367</v>
      </c>
      <c r="H27" s="32" t="s">
        <v>70</v>
      </c>
      <c r="I27" s="32" t="s">
        <v>71</v>
      </c>
      <c r="J27" s="34" t="s">
        <v>72</v>
      </c>
      <c r="K27" s="34">
        <v>6220</v>
      </c>
      <c r="L27" s="34">
        <v>7120</v>
      </c>
      <c r="M27" s="35"/>
      <c r="N27" s="33">
        <v>43851</v>
      </c>
      <c r="O27" s="36"/>
      <c r="P27" s="37">
        <v>3852124</v>
      </c>
      <c r="Q27" s="38">
        <v>42116555</v>
      </c>
      <c r="R27" s="39"/>
      <c r="S27" s="32" t="s">
        <v>73</v>
      </c>
      <c r="T27" s="32" t="s">
        <v>74</v>
      </c>
      <c r="U27" s="40">
        <v>52983797</v>
      </c>
      <c r="V27" s="40" t="s">
        <v>72</v>
      </c>
      <c r="W27" s="41" t="s">
        <v>75</v>
      </c>
      <c r="X27" s="41" t="s">
        <v>72</v>
      </c>
      <c r="Y27" s="32" t="str">
        <f t="shared" si="0"/>
        <v>LANCHEROS NEVA ROCIO</v>
      </c>
      <c r="Z27" s="32" t="s">
        <v>76</v>
      </c>
      <c r="AA27" s="32" t="s">
        <v>77</v>
      </c>
      <c r="AB27" s="32" t="s">
        <v>78</v>
      </c>
      <c r="AC27" s="33">
        <v>43851</v>
      </c>
      <c r="AD27" s="34" t="s">
        <v>1590</v>
      </c>
      <c r="AE27" s="58" t="s">
        <v>1466</v>
      </c>
      <c r="AF27" s="32" t="s">
        <v>81</v>
      </c>
      <c r="AG27" s="32" t="s">
        <v>74</v>
      </c>
      <c r="AH27" s="43">
        <v>80435324</v>
      </c>
      <c r="AI27" s="36" t="s">
        <v>370</v>
      </c>
      <c r="AJ27" s="32">
        <v>328</v>
      </c>
      <c r="AK27" s="32" t="s">
        <v>83</v>
      </c>
      <c r="AL27" s="44">
        <v>43851</v>
      </c>
      <c r="AM27" s="33">
        <v>43854</v>
      </c>
      <c r="AN27" s="32" t="s">
        <v>84</v>
      </c>
      <c r="AO27" s="32">
        <v>0</v>
      </c>
      <c r="AP27" s="45">
        <v>-40318897</v>
      </c>
      <c r="AQ27" s="33">
        <v>43865</v>
      </c>
      <c r="AR27" s="46">
        <v>0</v>
      </c>
      <c r="AS27" s="85"/>
      <c r="AT27" s="47">
        <v>43851</v>
      </c>
      <c r="AU27" s="47">
        <v>43865</v>
      </c>
      <c r="AV27" s="47">
        <v>43865</v>
      </c>
      <c r="AW27" s="32" t="s">
        <v>85</v>
      </c>
      <c r="AX27" s="32"/>
      <c r="AY27" s="32"/>
      <c r="AZ27" s="32" t="s">
        <v>85</v>
      </c>
      <c r="BA27" s="32">
        <v>0</v>
      </c>
      <c r="BB27" s="32"/>
      <c r="BC27" s="32"/>
      <c r="BD27" s="32" t="s">
        <v>1591</v>
      </c>
      <c r="BE27" s="48" t="s">
        <v>1592</v>
      </c>
      <c r="BF27" s="49">
        <f t="shared" si="1"/>
        <v>1797658</v>
      </c>
      <c r="BH27" s="86" t="s">
        <v>1593</v>
      </c>
      <c r="BI27" s="36" t="s">
        <v>1594</v>
      </c>
      <c r="BJ27" s="36"/>
      <c r="BK27" s="86" t="s">
        <v>1593</v>
      </c>
      <c r="BL27" s="36"/>
    </row>
    <row r="28" spans="1:64" ht="12.75" customHeight="1">
      <c r="A28" s="29" t="s">
        <v>1595</v>
      </c>
      <c r="B28" s="30" t="s">
        <v>1409</v>
      </c>
      <c r="C28" s="31" t="s">
        <v>1596</v>
      </c>
      <c r="D28" s="32">
        <v>27</v>
      </c>
      <c r="E28" s="32" t="s">
        <v>1597</v>
      </c>
      <c r="F28" s="33">
        <v>43851</v>
      </c>
      <c r="G28" s="32" t="s">
        <v>1598</v>
      </c>
      <c r="H28" s="32" t="s">
        <v>70</v>
      </c>
      <c r="I28" s="32" t="s">
        <v>71</v>
      </c>
      <c r="J28" s="34" t="s">
        <v>72</v>
      </c>
      <c r="K28" s="34">
        <v>7320</v>
      </c>
      <c r="L28" s="34">
        <v>7020</v>
      </c>
      <c r="M28" s="35"/>
      <c r="N28" s="33">
        <v>43851</v>
      </c>
      <c r="O28" s="36"/>
      <c r="P28" s="37">
        <v>3852124</v>
      </c>
      <c r="Q28" s="38">
        <v>42116555</v>
      </c>
      <c r="R28" s="39"/>
      <c r="S28" s="32" t="s">
        <v>73</v>
      </c>
      <c r="T28" s="32" t="s">
        <v>74</v>
      </c>
      <c r="U28" s="40">
        <v>36308266</v>
      </c>
      <c r="V28" s="40" t="s">
        <v>72</v>
      </c>
      <c r="W28" s="41" t="s">
        <v>75</v>
      </c>
      <c r="X28" s="41" t="s">
        <v>72</v>
      </c>
      <c r="Y28" s="32" t="str">
        <f t="shared" si="0"/>
        <v>GUEPENDO GUZMAN DIANA CECILIA</v>
      </c>
      <c r="Z28" s="32" t="s">
        <v>76</v>
      </c>
      <c r="AA28" s="32" t="s">
        <v>77</v>
      </c>
      <c r="AB28" s="32" t="s">
        <v>78</v>
      </c>
      <c r="AC28" s="33">
        <v>43851</v>
      </c>
      <c r="AD28" s="34" t="s">
        <v>1599</v>
      </c>
      <c r="AE28" s="58" t="s">
        <v>269</v>
      </c>
      <c r="AF28" s="32" t="s">
        <v>81</v>
      </c>
      <c r="AG28" s="32" t="s">
        <v>74</v>
      </c>
      <c r="AH28" s="43">
        <v>52423663</v>
      </c>
      <c r="AI28" s="36" t="s">
        <v>108</v>
      </c>
      <c r="AJ28" s="32">
        <v>328</v>
      </c>
      <c r="AK28" s="32" t="s">
        <v>83</v>
      </c>
      <c r="AL28" s="44">
        <v>43851</v>
      </c>
      <c r="AM28" s="33">
        <v>43854</v>
      </c>
      <c r="AN28" s="32" t="s">
        <v>84</v>
      </c>
      <c r="AO28" s="32">
        <v>0</v>
      </c>
      <c r="AP28" s="45">
        <v>0</v>
      </c>
      <c r="AQ28" s="33"/>
      <c r="AR28" s="46">
        <v>0</v>
      </c>
      <c r="AS28" s="85"/>
      <c r="AT28" s="47">
        <v>43851</v>
      </c>
      <c r="AU28" s="47">
        <v>44183</v>
      </c>
      <c r="AV28" s="47"/>
      <c r="AW28" s="32" t="s">
        <v>85</v>
      </c>
      <c r="AX28" s="32"/>
      <c r="AY28" s="32"/>
      <c r="AZ28" s="32" t="s">
        <v>85</v>
      </c>
      <c r="BA28" s="32">
        <v>0</v>
      </c>
      <c r="BB28" s="32"/>
      <c r="BC28" s="32"/>
      <c r="BD28" s="32"/>
      <c r="BE28" s="48" t="s">
        <v>1600</v>
      </c>
      <c r="BF28" s="49">
        <f t="shared" si="1"/>
        <v>42116555</v>
      </c>
      <c r="BH28" s="86" t="s">
        <v>1601</v>
      </c>
      <c r="BI28" s="36" t="s">
        <v>88</v>
      </c>
      <c r="BJ28" s="36"/>
      <c r="BK28" s="86" t="s">
        <v>1601</v>
      </c>
      <c r="BL28" s="36"/>
    </row>
    <row r="29" spans="1:64" ht="12.75" customHeight="1">
      <c r="A29" s="29" t="s">
        <v>1602</v>
      </c>
      <c r="B29" s="30" t="s">
        <v>1409</v>
      </c>
      <c r="C29" s="31" t="s">
        <v>1603</v>
      </c>
      <c r="D29" s="32">
        <v>28</v>
      </c>
      <c r="E29" s="32" t="s">
        <v>1604</v>
      </c>
      <c r="F29" s="33">
        <v>43851</v>
      </c>
      <c r="G29" s="32" t="s">
        <v>1605</v>
      </c>
      <c r="H29" s="32" t="s">
        <v>70</v>
      </c>
      <c r="I29" s="32" t="s">
        <v>71</v>
      </c>
      <c r="J29" s="34" t="s">
        <v>72</v>
      </c>
      <c r="K29" s="34">
        <v>10420</v>
      </c>
      <c r="L29" s="34">
        <v>7220</v>
      </c>
      <c r="M29" s="35"/>
      <c r="N29" s="33">
        <v>43851</v>
      </c>
      <c r="O29" s="36"/>
      <c r="P29" s="37">
        <v>5971344</v>
      </c>
      <c r="Q29" s="38">
        <v>65286694</v>
      </c>
      <c r="R29" s="39"/>
      <c r="S29" s="32" t="s">
        <v>73</v>
      </c>
      <c r="T29" s="32" t="s">
        <v>74</v>
      </c>
      <c r="U29" s="40">
        <v>57297704</v>
      </c>
      <c r="V29" s="40" t="s">
        <v>72</v>
      </c>
      <c r="W29" s="41" t="s">
        <v>75</v>
      </c>
      <c r="X29" s="41" t="s">
        <v>72</v>
      </c>
      <c r="Y29" s="32" t="str">
        <f t="shared" si="0"/>
        <v>LARA VELASQUEZ DENY CAROLINA</v>
      </c>
      <c r="Z29" s="32" t="s">
        <v>76</v>
      </c>
      <c r="AA29" s="32" t="s">
        <v>77</v>
      </c>
      <c r="AB29" s="32" t="s">
        <v>78</v>
      </c>
      <c r="AC29" s="33">
        <v>43851</v>
      </c>
      <c r="AD29" s="32" t="s">
        <v>1606</v>
      </c>
      <c r="AE29" s="58" t="s">
        <v>1252</v>
      </c>
      <c r="AF29" s="32" t="s">
        <v>81</v>
      </c>
      <c r="AG29" s="32" t="s">
        <v>74</v>
      </c>
      <c r="AH29" s="43">
        <v>71709728</v>
      </c>
      <c r="AI29" s="36" t="s">
        <v>1451</v>
      </c>
      <c r="AJ29" s="32">
        <v>328</v>
      </c>
      <c r="AK29" s="32" t="s">
        <v>83</v>
      </c>
      <c r="AL29" s="44">
        <v>43851</v>
      </c>
      <c r="AM29" s="33">
        <v>43854</v>
      </c>
      <c r="AN29" s="32" t="s">
        <v>84</v>
      </c>
      <c r="AO29" s="32">
        <v>0</v>
      </c>
      <c r="AP29" s="45">
        <v>0</v>
      </c>
      <c r="AQ29" s="33"/>
      <c r="AR29" s="46">
        <v>0</v>
      </c>
      <c r="AS29" s="85"/>
      <c r="AT29" s="47">
        <v>43851</v>
      </c>
      <c r="AU29" s="47">
        <v>44183</v>
      </c>
      <c r="AV29" s="47"/>
      <c r="AW29" s="32" t="s">
        <v>85</v>
      </c>
      <c r="AX29" s="32"/>
      <c r="AY29" s="32"/>
      <c r="AZ29" s="32" t="s">
        <v>85</v>
      </c>
      <c r="BA29" s="32">
        <v>0</v>
      </c>
      <c r="BB29" s="32"/>
      <c r="BC29" s="32"/>
      <c r="BD29" s="32"/>
      <c r="BE29" s="48" t="s">
        <v>1607</v>
      </c>
      <c r="BF29" s="49">
        <f t="shared" si="1"/>
        <v>65286694</v>
      </c>
      <c r="BH29" s="86" t="s">
        <v>1608</v>
      </c>
      <c r="BI29" s="36" t="s">
        <v>88</v>
      </c>
      <c r="BJ29" s="36"/>
      <c r="BK29" s="86" t="s">
        <v>1608</v>
      </c>
      <c r="BL29" s="36"/>
    </row>
    <row r="30" spans="1:64" ht="12.75" customHeight="1">
      <c r="A30" s="29" t="s">
        <v>1609</v>
      </c>
      <c r="B30" s="30" t="s">
        <v>1409</v>
      </c>
      <c r="C30" s="31" t="s">
        <v>1610</v>
      </c>
      <c r="D30" s="32">
        <v>29</v>
      </c>
      <c r="E30" s="32" t="s">
        <v>1611</v>
      </c>
      <c r="F30" s="33">
        <v>43852</v>
      </c>
      <c r="G30" s="32" t="s">
        <v>1612</v>
      </c>
      <c r="H30" s="32" t="s">
        <v>70</v>
      </c>
      <c r="I30" s="32" t="s">
        <v>71</v>
      </c>
      <c r="J30" s="34" t="s">
        <v>72</v>
      </c>
      <c r="K30" s="34">
        <v>7820</v>
      </c>
      <c r="L30" s="34">
        <v>7320</v>
      </c>
      <c r="M30" s="35"/>
      <c r="N30" s="33">
        <v>43852</v>
      </c>
      <c r="O30" s="36"/>
      <c r="P30" s="37">
        <v>1337498</v>
      </c>
      <c r="Q30" s="38">
        <v>14578728</v>
      </c>
      <c r="R30" s="39"/>
      <c r="S30" s="32" t="s">
        <v>73</v>
      </c>
      <c r="T30" s="32" t="s">
        <v>74</v>
      </c>
      <c r="U30" s="40">
        <v>1127389395</v>
      </c>
      <c r="V30" s="40" t="s">
        <v>72</v>
      </c>
      <c r="W30" s="41" t="s">
        <v>75</v>
      </c>
      <c r="X30" s="41" t="s">
        <v>72</v>
      </c>
      <c r="Y30" s="32" t="str">
        <f t="shared" si="0"/>
        <v>TRUJILLO BARBOSA JUAN DAVID</v>
      </c>
      <c r="Z30" s="32" t="s">
        <v>76</v>
      </c>
      <c r="AA30" s="32" t="s">
        <v>77</v>
      </c>
      <c r="AB30" s="32" t="s">
        <v>78</v>
      </c>
      <c r="AC30" s="33">
        <v>43852</v>
      </c>
      <c r="AD30" s="32" t="s">
        <v>1613</v>
      </c>
      <c r="AE30" s="58" t="s">
        <v>1466</v>
      </c>
      <c r="AF30" s="32" t="s">
        <v>81</v>
      </c>
      <c r="AG30" s="32" t="s">
        <v>74</v>
      </c>
      <c r="AH30" s="43">
        <v>80435324</v>
      </c>
      <c r="AI30" s="36" t="s">
        <v>370</v>
      </c>
      <c r="AJ30" s="32">
        <v>327</v>
      </c>
      <c r="AK30" s="32" t="s">
        <v>83</v>
      </c>
      <c r="AL30" s="44">
        <v>43852</v>
      </c>
      <c r="AM30" s="33">
        <v>43854</v>
      </c>
      <c r="AN30" s="32" t="s">
        <v>84</v>
      </c>
      <c r="AO30" s="32">
        <v>0</v>
      </c>
      <c r="AP30" s="45">
        <v>0</v>
      </c>
      <c r="AQ30" s="33"/>
      <c r="AR30" s="46">
        <v>0</v>
      </c>
      <c r="AS30" s="85"/>
      <c r="AT30" s="47">
        <v>43852</v>
      </c>
      <c r="AU30" s="47">
        <v>44183</v>
      </c>
      <c r="AV30" s="47"/>
      <c r="AW30" s="32" t="s">
        <v>85</v>
      </c>
      <c r="AX30" s="32"/>
      <c r="AY30" s="32"/>
      <c r="AZ30" s="32" t="s">
        <v>85</v>
      </c>
      <c r="BA30" s="32">
        <v>0</v>
      </c>
      <c r="BB30" s="32"/>
      <c r="BC30" s="32"/>
      <c r="BD30" s="32"/>
      <c r="BE30" s="48" t="s">
        <v>1614</v>
      </c>
      <c r="BF30" s="49">
        <f t="shared" si="1"/>
        <v>14578728</v>
      </c>
      <c r="BH30" s="86" t="s">
        <v>1615</v>
      </c>
      <c r="BI30" s="36" t="s">
        <v>88</v>
      </c>
      <c r="BJ30" s="36"/>
      <c r="BK30" s="86" t="s">
        <v>1615</v>
      </c>
      <c r="BL30" s="36"/>
    </row>
    <row r="31" spans="1:64" ht="12.75" customHeight="1">
      <c r="A31" s="29" t="s">
        <v>1616</v>
      </c>
      <c r="B31" s="30" t="s">
        <v>1409</v>
      </c>
      <c r="C31" s="31" t="s">
        <v>1617</v>
      </c>
      <c r="D31" s="32">
        <v>30</v>
      </c>
      <c r="E31" s="32" t="s">
        <v>1618</v>
      </c>
      <c r="F31" s="33">
        <v>43852</v>
      </c>
      <c r="G31" s="32" t="s">
        <v>1619</v>
      </c>
      <c r="H31" s="32" t="s">
        <v>70</v>
      </c>
      <c r="I31" s="32" t="s">
        <v>71</v>
      </c>
      <c r="J31" s="34" t="s">
        <v>72</v>
      </c>
      <c r="K31" s="34">
        <v>7720</v>
      </c>
      <c r="L31" s="34">
        <v>7420</v>
      </c>
      <c r="M31" s="35"/>
      <c r="N31" s="33">
        <v>43852</v>
      </c>
      <c r="O31" s="36"/>
      <c r="P31" s="37">
        <v>1337498</v>
      </c>
      <c r="Q31" s="38">
        <v>14578728</v>
      </c>
      <c r="R31" s="39"/>
      <c r="S31" s="32" t="s">
        <v>73</v>
      </c>
      <c r="T31" s="32" t="s">
        <v>74</v>
      </c>
      <c r="U31" s="40">
        <v>1127383792</v>
      </c>
      <c r="V31" s="40" t="s">
        <v>72</v>
      </c>
      <c r="W31" s="41" t="s">
        <v>75</v>
      </c>
      <c r="X31" s="41" t="s">
        <v>72</v>
      </c>
      <c r="Y31" s="32" t="str">
        <f t="shared" si="0"/>
        <v>CAICEDO FIGUEROA GABRIEL ARNOLDO</v>
      </c>
      <c r="Z31" s="32" t="s">
        <v>76</v>
      </c>
      <c r="AA31" s="32" t="s">
        <v>77</v>
      </c>
      <c r="AB31" s="32" t="s">
        <v>78</v>
      </c>
      <c r="AC31" s="33">
        <v>43852</v>
      </c>
      <c r="AD31" s="32" t="s">
        <v>1620</v>
      </c>
      <c r="AE31" s="58" t="s">
        <v>1466</v>
      </c>
      <c r="AF31" s="32" t="s">
        <v>81</v>
      </c>
      <c r="AG31" s="32" t="s">
        <v>74</v>
      </c>
      <c r="AH31" s="43">
        <v>80435324</v>
      </c>
      <c r="AI31" s="36" t="s">
        <v>370</v>
      </c>
      <c r="AJ31" s="32">
        <v>327</v>
      </c>
      <c r="AK31" s="32" t="s">
        <v>83</v>
      </c>
      <c r="AL31" s="44">
        <v>43852</v>
      </c>
      <c r="AM31" s="33">
        <v>43854</v>
      </c>
      <c r="AN31" s="32" t="s">
        <v>84</v>
      </c>
      <c r="AO31" s="32">
        <v>0</v>
      </c>
      <c r="AP31" s="45">
        <v>0</v>
      </c>
      <c r="AQ31" s="33"/>
      <c r="AR31" s="46">
        <v>0</v>
      </c>
      <c r="AS31" s="85"/>
      <c r="AT31" s="47">
        <v>43852</v>
      </c>
      <c r="AU31" s="47">
        <v>44183</v>
      </c>
      <c r="AV31" s="47"/>
      <c r="AW31" s="32" t="s">
        <v>85</v>
      </c>
      <c r="AX31" s="32"/>
      <c r="AY31" s="32"/>
      <c r="AZ31" s="32" t="s">
        <v>85</v>
      </c>
      <c r="BA31" s="32">
        <v>0</v>
      </c>
      <c r="BB31" s="32"/>
      <c r="BC31" s="32"/>
      <c r="BD31" s="32"/>
      <c r="BE31" s="48" t="s">
        <v>1621</v>
      </c>
      <c r="BF31" s="49">
        <f t="shared" si="1"/>
        <v>14578728</v>
      </c>
      <c r="BH31" s="54" t="s">
        <v>1622</v>
      </c>
      <c r="BI31" s="36" t="s">
        <v>88</v>
      </c>
      <c r="BJ31" s="36"/>
      <c r="BK31" s="54" t="s">
        <v>1622</v>
      </c>
      <c r="BL31" s="36"/>
    </row>
    <row r="32" spans="1:64" ht="12.75" customHeight="1">
      <c r="A32" s="29" t="s">
        <v>1623</v>
      </c>
      <c r="B32" s="30" t="s">
        <v>1409</v>
      </c>
      <c r="C32" s="31" t="s">
        <v>1624</v>
      </c>
      <c r="D32" s="32">
        <v>31</v>
      </c>
      <c r="E32" s="32" t="s">
        <v>1625</v>
      </c>
      <c r="F32" s="33">
        <v>43852</v>
      </c>
      <c r="G32" s="32" t="s">
        <v>297</v>
      </c>
      <c r="H32" s="32" t="s">
        <v>70</v>
      </c>
      <c r="I32" s="32" t="s">
        <v>71</v>
      </c>
      <c r="J32" s="34" t="s">
        <v>72</v>
      </c>
      <c r="K32" s="34">
        <v>10520</v>
      </c>
      <c r="L32" s="34">
        <v>7520</v>
      </c>
      <c r="M32" s="35"/>
      <c r="N32" s="33">
        <v>43852</v>
      </c>
      <c r="O32" s="36"/>
      <c r="P32" s="37">
        <v>4823432</v>
      </c>
      <c r="Q32" s="38">
        <v>28940592</v>
      </c>
      <c r="R32" s="39"/>
      <c r="S32" s="32" t="s">
        <v>73</v>
      </c>
      <c r="T32" s="32" t="s">
        <v>74</v>
      </c>
      <c r="U32" s="40">
        <v>65786507</v>
      </c>
      <c r="V32" s="40" t="s">
        <v>72</v>
      </c>
      <c r="W32" s="41" t="s">
        <v>75</v>
      </c>
      <c r="X32" s="41" t="s">
        <v>72</v>
      </c>
      <c r="Y32" s="32" t="str">
        <f t="shared" si="0"/>
        <v>GOMEZ AGUDELO YOHANA ALEXANDRA</v>
      </c>
      <c r="Z32" s="32" t="s">
        <v>76</v>
      </c>
      <c r="AA32" s="32" t="s">
        <v>77</v>
      </c>
      <c r="AB32" s="32" t="s">
        <v>78</v>
      </c>
      <c r="AC32" s="33">
        <v>43852</v>
      </c>
      <c r="AD32" s="34" t="s">
        <v>1626</v>
      </c>
      <c r="AE32" s="58" t="s">
        <v>1252</v>
      </c>
      <c r="AF32" s="32" t="s">
        <v>81</v>
      </c>
      <c r="AG32" s="32" t="s">
        <v>74</v>
      </c>
      <c r="AH32" s="43">
        <v>71709728</v>
      </c>
      <c r="AI32" s="36" t="s">
        <v>1451</v>
      </c>
      <c r="AJ32" s="32">
        <v>270</v>
      </c>
      <c r="AK32" s="32" t="s">
        <v>83</v>
      </c>
      <c r="AL32" s="44">
        <v>43852</v>
      </c>
      <c r="AM32" s="33">
        <v>43854</v>
      </c>
      <c r="AN32" s="32" t="s">
        <v>677</v>
      </c>
      <c r="AO32" s="32">
        <v>1</v>
      </c>
      <c r="AP32" s="45">
        <f>14470296-6431242</f>
        <v>8039054</v>
      </c>
      <c r="AQ32" s="33">
        <v>43915</v>
      </c>
      <c r="AR32" s="46">
        <v>0</v>
      </c>
      <c r="AS32" s="85"/>
      <c r="AT32" s="47">
        <v>43852</v>
      </c>
      <c r="AU32" s="47">
        <v>44085</v>
      </c>
      <c r="AV32" s="47">
        <v>44130</v>
      </c>
      <c r="AW32" s="32" t="s">
        <v>85</v>
      </c>
      <c r="AX32" s="32"/>
      <c r="AY32" s="32"/>
      <c r="AZ32" s="32" t="s">
        <v>727</v>
      </c>
      <c r="BA32" s="32">
        <v>1</v>
      </c>
      <c r="BB32" s="32"/>
      <c r="BC32" s="32"/>
      <c r="BD32" s="32" t="s">
        <v>1627</v>
      </c>
      <c r="BE32" s="48" t="s">
        <v>1628</v>
      </c>
      <c r="BF32" s="49">
        <f t="shared" si="1"/>
        <v>36979646</v>
      </c>
      <c r="BH32" s="54" t="s">
        <v>300</v>
      </c>
      <c r="BI32" s="36" t="s">
        <v>88</v>
      </c>
      <c r="BJ32" s="36"/>
      <c r="BK32" s="54" t="s">
        <v>300</v>
      </c>
      <c r="BL32" s="36"/>
    </row>
    <row r="33" spans="1:64" ht="12.75" customHeight="1">
      <c r="A33" s="29" t="s">
        <v>1629</v>
      </c>
      <c r="B33" s="30" t="s">
        <v>1409</v>
      </c>
      <c r="C33" s="31" t="s">
        <v>1630</v>
      </c>
      <c r="D33" s="32">
        <v>32</v>
      </c>
      <c r="E33" s="32" t="s">
        <v>1631</v>
      </c>
      <c r="F33" s="33">
        <v>43853</v>
      </c>
      <c r="G33" s="32" t="s">
        <v>1632</v>
      </c>
      <c r="H33" s="32" t="s">
        <v>70</v>
      </c>
      <c r="I33" s="32" t="s">
        <v>71</v>
      </c>
      <c r="J33" s="34" t="s">
        <v>72</v>
      </c>
      <c r="K33" s="34">
        <v>10720</v>
      </c>
      <c r="L33" s="34">
        <v>7820</v>
      </c>
      <c r="M33" s="35"/>
      <c r="N33" s="33">
        <v>43853</v>
      </c>
      <c r="O33" s="36"/>
      <c r="P33" s="37">
        <v>3565146</v>
      </c>
      <c r="Q33" s="38">
        <v>40167312</v>
      </c>
      <c r="R33" s="39"/>
      <c r="S33" s="32" t="s">
        <v>73</v>
      </c>
      <c r="T33" s="32" t="s">
        <v>74</v>
      </c>
      <c r="U33" s="40">
        <v>52778431</v>
      </c>
      <c r="V33" s="40" t="s">
        <v>72</v>
      </c>
      <c r="W33" s="41" t="s">
        <v>75</v>
      </c>
      <c r="X33" s="41" t="s">
        <v>72</v>
      </c>
      <c r="Y33" s="32" t="str">
        <f t="shared" si="0"/>
        <v>MENDOZA MARTINEZ BLANCA CECILIA</v>
      </c>
      <c r="Z33" s="32" t="s">
        <v>76</v>
      </c>
      <c r="AA33" s="32" t="s">
        <v>77</v>
      </c>
      <c r="AB33" s="32" t="s">
        <v>78</v>
      </c>
      <c r="AC33" s="33">
        <v>43853</v>
      </c>
      <c r="AD33" s="32" t="s">
        <v>1633</v>
      </c>
      <c r="AE33" s="58" t="s">
        <v>1516</v>
      </c>
      <c r="AF33" s="32" t="s">
        <v>81</v>
      </c>
      <c r="AG33" s="32" t="s">
        <v>74</v>
      </c>
      <c r="AH33" s="43">
        <v>79531595</v>
      </c>
      <c r="AI33" s="36" t="s">
        <v>117</v>
      </c>
      <c r="AJ33" s="32">
        <v>338</v>
      </c>
      <c r="AK33" s="32" t="s">
        <v>83</v>
      </c>
      <c r="AL33" s="44">
        <v>43853</v>
      </c>
      <c r="AM33" s="33">
        <v>43854</v>
      </c>
      <c r="AN33" s="32" t="s">
        <v>84</v>
      </c>
      <c r="AO33" s="32">
        <v>0</v>
      </c>
      <c r="AP33" s="45">
        <v>0</v>
      </c>
      <c r="AQ33" s="33"/>
      <c r="AR33" s="46">
        <v>0</v>
      </c>
      <c r="AS33" s="85"/>
      <c r="AT33" s="47">
        <v>43853</v>
      </c>
      <c r="AU33" s="47">
        <v>44195</v>
      </c>
      <c r="AV33" s="47"/>
      <c r="AW33" s="32" t="s">
        <v>85</v>
      </c>
      <c r="AX33" s="32"/>
      <c r="AY33" s="32"/>
      <c r="AZ33" s="32" t="s">
        <v>85</v>
      </c>
      <c r="BA33" s="32">
        <v>0</v>
      </c>
      <c r="BB33" s="32"/>
      <c r="BC33" s="32"/>
      <c r="BD33" s="32"/>
      <c r="BE33" s="48" t="s">
        <v>1634</v>
      </c>
      <c r="BF33" s="49">
        <f t="shared" si="1"/>
        <v>40167312</v>
      </c>
      <c r="BH33" s="54" t="s">
        <v>1635</v>
      </c>
      <c r="BI33" s="36" t="s">
        <v>88</v>
      </c>
      <c r="BJ33" s="36"/>
      <c r="BK33" s="54" t="s">
        <v>1635</v>
      </c>
      <c r="BL33" s="36"/>
    </row>
    <row r="34" spans="1:64" ht="12.75" customHeight="1">
      <c r="A34" s="29" t="s">
        <v>1636</v>
      </c>
      <c r="B34" s="30" t="s">
        <v>1409</v>
      </c>
      <c r="C34" s="31" t="s">
        <v>1637</v>
      </c>
      <c r="D34" s="32">
        <v>33</v>
      </c>
      <c r="E34" s="32" t="s">
        <v>1638</v>
      </c>
      <c r="F34" s="33">
        <v>43853</v>
      </c>
      <c r="G34" s="32" t="s">
        <v>1639</v>
      </c>
      <c r="H34" s="32" t="s">
        <v>70</v>
      </c>
      <c r="I34" s="32" t="s">
        <v>71</v>
      </c>
      <c r="J34" s="34" t="s">
        <v>72</v>
      </c>
      <c r="K34" s="34">
        <v>10020</v>
      </c>
      <c r="L34" s="34">
        <v>7920</v>
      </c>
      <c r="M34" s="35"/>
      <c r="N34" s="33">
        <v>43853</v>
      </c>
      <c r="O34" s="36"/>
      <c r="P34" s="37">
        <v>3565146</v>
      </c>
      <c r="Q34" s="38">
        <v>40167312</v>
      </c>
      <c r="R34" s="39"/>
      <c r="S34" s="32" t="s">
        <v>73</v>
      </c>
      <c r="T34" s="32" t="s">
        <v>74</v>
      </c>
      <c r="U34" s="40">
        <v>80037383</v>
      </c>
      <c r="V34" s="40" t="s">
        <v>72</v>
      </c>
      <c r="W34" s="41" t="s">
        <v>75</v>
      </c>
      <c r="X34" s="41" t="s">
        <v>72</v>
      </c>
      <c r="Y34" s="32" t="str">
        <f t="shared" si="0"/>
        <v>PAZOS GUEVARA JUAN DAVID</v>
      </c>
      <c r="Z34" s="32" t="s">
        <v>76</v>
      </c>
      <c r="AA34" s="32" t="s">
        <v>77</v>
      </c>
      <c r="AB34" s="32" t="s">
        <v>78</v>
      </c>
      <c r="AC34" s="33">
        <v>43853</v>
      </c>
      <c r="AD34" s="32" t="s">
        <v>1640</v>
      </c>
      <c r="AE34" s="58" t="s">
        <v>1252</v>
      </c>
      <c r="AF34" s="32" t="s">
        <v>81</v>
      </c>
      <c r="AG34" s="32" t="s">
        <v>74</v>
      </c>
      <c r="AH34" s="43">
        <v>40403093</v>
      </c>
      <c r="AI34" s="36" t="s">
        <v>1414</v>
      </c>
      <c r="AJ34" s="32">
        <v>338</v>
      </c>
      <c r="AK34" s="32" t="s">
        <v>83</v>
      </c>
      <c r="AL34" s="44">
        <v>43853</v>
      </c>
      <c r="AM34" s="33">
        <v>43854</v>
      </c>
      <c r="AN34" s="32" t="s">
        <v>84</v>
      </c>
      <c r="AO34" s="32">
        <v>0</v>
      </c>
      <c r="AP34" s="45">
        <v>0</v>
      </c>
      <c r="AQ34" s="33"/>
      <c r="AR34" s="46">
        <v>0</v>
      </c>
      <c r="AS34" s="85"/>
      <c r="AT34" s="47">
        <v>43853</v>
      </c>
      <c r="AU34" s="47">
        <v>44195</v>
      </c>
      <c r="AV34" s="47"/>
      <c r="AW34" s="32" t="s">
        <v>85</v>
      </c>
      <c r="AX34" s="32"/>
      <c r="AY34" s="32"/>
      <c r="AZ34" s="32" t="s">
        <v>85</v>
      </c>
      <c r="BA34" s="32">
        <v>0</v>
      </c>
      <c r="BB34" s="32"/>
      <c r="BC34" s="32"/>
      <c r="BD34" s="32"/>
      <c r="BE34" s="48" t="s">
        <v>1641</v>
      </c>
      <c r="BF34" s="49">
        <f t="shared" si="1"/>
        <v>40167312</v>
      </c>
      <c r="BH34" s="54" t="s">
        <v>1642</v>
      </c>
      <c r="BI34" s="36" t="s">
        <v>88</v>
      </c>
      <c r="BJ34" s="36"/>
      <c r="BK34" s="54" t="s">
        <v>1642</v>
      </c>
      <c r="BL34" s="36"/>
    </row>
    <row r="35" spans="1:64" ht="12.75" customHeight="1">
      <c r="A35" s="29" t="s">
        <v>1643</v>
      </c>
      <c r="B35" s="30" t="s">
        <v>1409</v>
      </c>
      <c r="C35" s="31" t="s">
        <v>1644</v>
      </c>
      <c r="D35" s="32">
        <v>34</v>
      </c>
      <c r="E35" s="32" t="s">
        <v>1645</v>
      </c>
      <c r="F35" s="33">
        <v>43853</v>
      </c>
      <c r="G35" s="32" t="s">
        <v>1646</v>
      </c>
      <c r="H35" s="32" t="s">
        <v>70</v>
      </c>
      <c r="I35" s="32" t="s">
        <v>71</v>
      </c>
      <c r="J35" s="34" t="s">
        <v>72</v>
      </c>
      <c r="K35" s="34">
        <v>10620</v>
      </c>
      <c r="L35" s="34">
        <v>8020</v>
      </c>
      <c r="M35" s="35"/>
      <c r="N35" s="33">
        <v>43853</v>
      </c>
      <c r="O35" s="36"/>
      <c r="P35" s="37">
        <v>3565146</v>
      </c>
      <c r="Q35" s="38">
        <v>40167312</v>
      </c>
      <c r="R35" s="39"/>
      <c r="S35" s="32" t="s">
        <v>73</v>
      </c>
      <c r="T35" s="32" t="s">
        <v>74</v>
      </c>
      <c r="U35" s="40">
        <v>1030601075</v>
      </c>
      <c r="V35" s="40" t="s">
        <v>72</v>
      </c>
      <c r="W35" s="41" t="s">
        <v>75</v>
      </c>
      <c r="X35" s="41" t="s">
        <v>72</v>
      </c>
      <c r="Y35" s="32" t="str">
        <f t="shared" si="0"/>
        <v>GONZALEZ PARRA GISELLA</v>
      </c>
      <c r="Z35" s="32" t="s">
        <v>76</v>
      </c>
      <c r="AA35" s="32" t="s">
        <v>77</v>
      </c>
      <c r="AB35" s="32" t="s">
        <v>78</v>
      </c>
      <c r="AC35" s="33">
        <v>43853</v>
      </c>
      <c r="AD35" s="32" t="s">
        <v>1647</v>
      </c>
      <c r="AE35" s="58" t="s">
        <v>1648</v>
      </c>
      <c r="AF35" s="32" t="s">
        <v>81</v>
      </c>
      <c r="AG35" s="32" t="s">
        <v>74</v>
      </c>
      <c r="AH35" s="43">
        <v>93291822</v>
      </c>
      <c r="AI35" s="36" t="s">
        <v>161</v>
      </c>
      <c r="AJ35" s="32">
        <v>338</v>
      </c>
      <c r="AK35" s="32" t="s">
        <v>83</v>
      </c>
      <c r="AL35" s="44">
        <v>43853</v>
      </c>
      <c r="AM35" s="33">
        <v>43854</v>
      </c>
      <c r="AN35" s="32" t="s">
        <v>84</v>
      </c>
      <c r="AO35" s="32">
        <v>0</v>
      </c>
      <c r="AP35" s="45">
        <v>0</v>
      </c>
      <c r="AQ35" s="33"/>
      <c r="AR35" s="46">
        <v>0</v>
      </c>
      <c r="AS35" s="85"/>
      <c r="AT35" s="47">
        <v>43853</v>
      </c>
      <c r="AU35" s="47">
        <v>44195</v>
      </c>
      <c r="AV35" s="47"/>
      <c r="AW35" s="32" t="s">
        <v>85</v>
      </c>
      <c r="AX35" s="32"/>
      <c r="AY35" s="32"/>
      <c r="AZ35" s="32" t="s">
        <v>85</v>
      </c>
      <c r="BA35" s="32">
        <v>0</v>
      </c>
      <c r="BB35" s="32"/>
      <c r="BC35" s="32"/>
      <c r="BD35" s="32"/>
      <c r="BE35" s="48" t="s">
        <v>1649</v>
      </c>
      <c r="BF35" s="49">
        <f t="shared" si="1"/>
        <v>40167312</v>
      </c>
      <c r="BH35" s="54" t="s">
        <v>1650</v>
      </c>
      <c r="BI35" s="36" t="s">
        <v>88</v>
      </c>
      <c r="BJ35" s="36"/>
      <c r="BK35" s="54" t="s">
        <v>1650</v>
      </c>
      <c r="BL35" s="36"/>
    </row>
    <row r="36" spans="1:64" ht="12.75" customHeight="1">
      <c r="A36" s="29" t="s">
        <v>1651</v>
      </c>
      <c r="B36" s="30" t="s">
        <v>1409</v>
      </c>
      <c r="C36" s="31" t="s">
        <v>1652</v>
      </c>
      <c r="D36" s="32">
        <v>35</v>
      </c>
      <c r="E36" s="32" t="s">
        <v>1653</v>
      </c>
      <c r="F36" s="33">
        <v>43853</v>
      </c>
      <c r="G36" s="32" t="s">
        <v>1654</v>
      </c>
      <c r="H36" s="32" t="s">
        <v>70</v>
      </c>
      <c r="I36" s="32" t="s">
        <v>71</v>
      </c>
      <c r="J36" s="34" t="s">
        <v>72</v>
      </c>
      <c r="K36" s="34">
        <v>10820</v>
      </c>
      <c r="L36" s="34">
        <v>8120</v>
      </c>
      <c r="M36" s="35"/>
      <c r="N36" s="33">
        <v>43853</v>
      </c>
      <c r="O36" s="36"/>
      <c r="P36" s="37">
        <v>2663850</v>
      </c>
      <c r="Q36" s="38">
        <v>30012710</v>
      </c>
      <c r="R36" s="39"/>
      <c r="S36" s="32" t="s">
        <v>73</v>
      </c>
      <c r="T36" s="32" t="s">
        <v>74</v>
      </c>
      <c r="U36" s="40">
        <v>1019051745</v>
      </c>
      <c r="V36" s="40" t="s">
        <v>72</v>
      </c>
      <c r="W36" s="41" t="s">
        <v>75</v>
      </c>
      <c r="X36" s="41" t="s">
        <v>72</v>
      </c>
      <c r="Y36" s="32" t="str">
        <f t="shared" si="0"/>
        <v>SUAREZ BOHORQUEZ CRISTIAN FELIPE</v>
      </c>
      <c r="Z36" s="32" t="s">
        <v>76</v>
      </c>
      <c r="AA36" s="32" t="s">
        <v>77</v>
      </c>
      <c r="AB36" s="32" t="s">
        <v>78</v>
      </c>
      <c r="AC36" s="33">
        <v>43853</v>
      </c>
      <c r="AD36" s="32" t="s">
        <v>1655</v>
      </c>
      <c r="AE36" s="58" t="s">
        <v>1252</v>
      </c>
      <c r="AF36" s="32" t="s">
        <v>81</v>
      </c>
      <c r="AG36" s="32" t="s">
        <v>74</v>
      </c>
      <c r="AH36" s="43">
        <v>40403093</v>
      </c>
      <c r="AI36" s="36" t="s">
        <v>1414</v>
      </c>
      <c r="AJ36" s="32">
        <v>338</v>
      </c>
      <c r="AK36" s="32" t="s">
        <v>83</v>
      </c>
      <c r="AL36" s="44">
        <v>43853</v>
      </c>
      <c r="AM36" s="33">
        <v>43854</v>
      </c>
      <c r="AN36" s="32" t="s">
        <v>84</v>
      </c>
      <c r="AO36" s="32">
        <v>0</v>
      </c>
      <c r="AP36" s="45">
        <v>0</v>
      </c>
      <c r="AQ36" s="33"/>
      <c r="AR36" s="46">
        <v>0</v>
      </c>
      <c r="AS36" s="85"/>
      <c r="AT36" s="47">
        <v>43853</v>
      </c>
      <c r="AU36" s="47">
        <v>44195</v>
      </c>
      <c r="AV36" s="47"/>
      <c r="AW36" s="32" t="s">
        <v>85</v>
      </c>
      <c r="AX36" s="32"/>
      <c r="AY36" s="32"/>
      <c r="AZ36" s="32" t="s">
        <v>85</v>
      </c>
      <c r="BA36" s="32">
        <v>0</v>
      </c>
      <c r="BB36" s="32"/>
      <c r="BC36" s="32"/>
      <c r="BD36" s="32"/>
      <c r="BE36" s="48" t="s">
        <v>1656</v>
      </c>
      <c r="BF36" s="49">
        <f t="shared" si="1"/>
        <v>30012710</v>
      </c>
      <c r="BH36" s="54" t="s">
        <v>1657</v>
      </c>
      <c r="BI36" s="36" t="s">
        <v>88</v>
      </c>
      <c r="BJ36" s="36"/>
      <c r="BK36" s="54" t="s">
        <v>1657</v>
      </c>
      <c r="BL36" s="36"/>
    </row>
    <row r="37" spans="1:64" ht="12.75" customHeight="1">
      <c r="A37" s="29" t="s">
        <v>1658</v>
      </c>
      <c r="B37" s="30" t="s">
        <v>1409</v>
      </c>
      <c r="C37" s="31" t="s">
        <v>1659</v>
      </c>
      <c r="D37" s="32">
        <v>36</v>
      </c>
      <c r="E37" s="32" t="s">
        <v>1660</v>
      </c>
      <c r="F37" s="33">
        <v>43853</v>
      </c>
      <c r="G37" s="32" t="s">
        <v>1661</v>
      </c>
      <c r="H37" s="32" t="s">
        <v>70</v>
      </c>
      <c r="I37" s="32" t="s">
        <v>71</v>
      </c>
      <c r="J37" s="34" t="s">
        <v>72</v>
      </c>
      <c r="K37" s="34">
        <v>11120</v>
      </c>
      <c r="L37" s="34">
        <v>8220</v>
      </c>
      <c r="M37" s="35"/>
      <c r="N37" s="33">
        <v>43853</v>
      </c>
      <c r="O37" s="36"/>
      <c r="P37" s="37">
        <v>3565146</v>
      </c>
      <c r="Q37" s="38">
        <v>40167312</v>
      </c>
      <c r="R37" s="39"/>
      <c r="S37" s="32" t="s">
        <v>73</v>
      </c>
      <c r="T37" s="32" t="s">
        <v>74</v>
      </c>
      <c r="U37" s="40">
        <v>1121868820</v>
      </c>
      <c r="V37" s="40" t="s">
        <v>72</v>
      </c>
      <c r="W37" s="41" t="s">
        <v>75</v>
      </c>
      <c r="X37" s="41" t="s">
        <v>72</v>
      </c>
      <c r="Y37" s="32" t="str">
        <f t="shared" si="0"/>
        <v>MURCIA MORALES LEIDY JOHANA</v>
      </c>
      <c r="Z37" s="32" t="s">
        <v>76</v>
      </c>
      <c r="AA37" s="32" t="s">
        <v>77</v>
      </c>
      <c r="AB37" s="32" t="s">
        <v>78</v>
      </c>
      <c r="AC37" s="33">
        <v>43853</v>
      </c>
      <c r="AD37" s="32" t="s">
        <v>1662</v>
      </c>
      <c r="AE37" s="58" t="s">
        <v>385</v>
      </c>
      <c r="AF37" s="32" t="s">
        <v>81</v>
      </c>
      <c r="AG37" s="32" t="s">
        <v>74</v>
      </c>
      <c r="AH37" s="43">
        <v>40403093</v>
      </c>
      <c r="AI37" s="36" t="s">
        <v>1414</v>
      </c>
      <c r="AJ37" s="32">
        <v>338</v>
      </c>
      <c r="AK37" s="32" t="s">
        <v>83</v>
      </c>
      <c r="AL37" s="44">
        <v>43853</v>
      </c>
      <c r="AM37" s="33">
        <v>43854</v>
      </c>
      <c r="AN37" s="32" t="s">
        <v>84</v>
      </c>
      <c r="AO37" s="32">
        <v>0</v>
      </c>
      <c r="AP37" s="45">
        <v>0</v>
      </c>
      <c r="AQ37" s="33"/>
      <c r="AR37" s="46">
        <v>0</v>
      </c>
      <c r="AS37" s="85"/>
      <c r="AT37" s="47">
        <v>43853</v>
      </c>
      <c r="AU37" s="47">
        <v>44195</v>
      </c>
      <c r="AV37" s="47"/>
      <c r="AW37" s="32" t="s">
        <v>85</v>
      </c>
      <c r="AX37" s="32"/>
      <c r="AY37" s="32"/>
      <c r="AZ37" s="32" t="s">
        <v>85</v>
      </c>
      <c r="BA37" s="32">
        <v>0</v>
      </c>
      <c r="BB37" s="32"/>
      <c r="BC37" s="32"/>
      <c r="BD37" s="32"/>
      <c r="BE37" s="48" t="s">
        <v>1663</v>
      </c>
      <c r="BF37" s="49">
        <f t="shared" si="1"/>
        <v>40167312</v>
      </c>
      <c r="BH37" s="86" t="s">
        <v>1664</v>
      </c>
      <c r="BI37" s="36" t="s">
        <v>88</v>
      </c>
      <c r="BJ37" s="36"/>
      <c r="BK37" s="86" t="s">
        <v>1664</v>
      </c>
      <c r="BL37" s="36"/>
    </row>
    <row r="38" spans="1:64" ht="12.75" customHeight="1">
      <c r="A38" s="29" t="s">
        <v>1665</v>
      </c>
      <c r="B38" s="30" t="s">
        <v>1409</v>
      </c>
      <c r="C38" s="31" t="s">
        <v>1666</v>
      </c>
      <c r="D38" s="32">
        <v>37</v>
      </c>
      <c r="E38" s="32" t="s">
        <v>1667</v>
      </c>
      <c r="F38" s="33">
        <v>43853</v>
      </c>
      <c r="G38" s="32" t="s">
        <v>1668</v>
      </c>
      <c r="H38" s="32" t="s">
        <v>70</v>
      </c>
      <c r="I38" s="32" t="s">
        <v>71</v>
      </c>
      <c r="J38" s="34" t="s">
        <v>72</v>
      </c>
      <c r="K38" s="34">
        <v>9020</v>
      </c>
      <c r="L38" s="34">
        <v>8320</v>
      </c>
      <c r="M38" s="35"/>
      <c r="N38" s="33">
        <v>43853</v>
      </c>
      <c r="O38" s="36"/>
      <c r="P38" s="37">
        <v>3565146</v>
      </c>
      <c r="Q38" s="38">
        <v>40167312</v>
      </c>
      <c r="R38" s="39"/>
      <c r="S38" s="32" t="s">
        <v>73</v>
      </c>
      <c r="T38" s="32" t="s">
        <v>74</v>
      </c>
      <c r="U38" s="43">
        <v>1121833462</v>
      </c>
      <c r="V38" s="40" t="s">
        <v>72</v>
      </c>
      <c r="W38" s="41" t="s">
        <v>75</v>
      </c>
      <c r="X38" s="41" t="s">
        <v>72</v>
      </c>
      <c r="Y38" s="32" t="str">
        <f t="shared" si="0"/>
        <v>CASTAÑEDA YUCUMA ELIANA</v>
      </c>
      <c r="Z38" s="32" t="s">
        <v>76</v>
      </c>
      <c r="AA38" s="32" t="s">
        <v>77</v>
      </c>
      <c r="AB38" s="32" t="s">
        <v>78</v>
      </c>
      <c r="AC38" s="33">
        <v>43853</v>
      </c>
      <c r="AD38" s="32" t="s">
        <v>1669</v>
      </c>
      <c r="AE38" s="58" t="s">
        <v>191</v>
      </c>
      <c r="AF38" s="32" t="s">
        <v>81</v>
      </c>
      <c r="AG38" s="32" t="s">
        <v>74</v>
      </c>
      <c r="AH38" s="43">
        <v>51935189</v>
      </c>
      <c r="AI38" s="36" t="s">
        <v>192</v>
      </c>
      <c r="AJ38" s="32">
        <v>338</v>
      </c>
      <c r="AK38" s="32" t="s">
        <v>83</v>
      </c>
      <c r="AL38" s="44">
        <v>43853</v>
      </c>
      <c r="AM38" s="33">
        <v>43854</v>
      </c>
      <c r="AN38" s="32" t="s">
        <v>84</v>
      </c>
      <c r="AO38" s="32">
        <v>0</v>
      </c>
      <c r="AP38" s="45">
        <v>0</v>
      </c>
      <c r="AQ38" s="33"/>
      <c r="AR38" s="46">
        <v>0</v>
      </c>
      <c r="AS38" s="85"/>
      <c r="AT38" s="47">
        <v>43853</v>
      </c>
      <c r="AU38" s="47">
        <v>44195</v>
      </c>
      <c r="AV38" s="47"/>
      <c r="AW38" s="32" t="s">
        <v>85</v>
      </c>
      <c r="AX38" s="32"/>
      <c r="AY38" s="32"/>
      <c r="AZ38" s="32" t="s">
        <v>85</v>
      </c>
      <c r="BA38" s="32">
        <v>0</v>
      </c>
      <c r="BB38" s="32"/>
      <c r="BC38" s="32"/>
      <c r="BD38" s="32"/>
      <c r="BE38" s="48" t="s">
        <v>1670</v>
      </c>
      <c r="BF38" s="49">
        <f t="shared" si="1"/>
        <v>40167312</v>
      </c>
      <c r="BH38" s="86" t="s">
        <v>1671</v>
      </c>
      <c r="BI38" s="36" t="s">
        <v>88</v>
      </c>
      <c r="BJ38" s="36"/>
      <c r="BK38" s="86" t="s">
        <v>1671</v>
      </c>
      <c r="BL38" s="36"/>
    </row>
    <row r="39" spans="1:64" ht="12.75" customHeight="1">
      <c r="A39" s="29" t="s">
        <v>1672</v>
      </c>
      <c r="B39" s="30" t="s">
        <v>1409</v>
      </c>
      <c r="C39" s="31" t="s">
        <v>1673</v>
      </c>
      <c r="D39" s="32">
        <v>38</v>
      </c>
      <c r="E39" s="32" t="s">
        <v>1674</v>
      </c>
      <c r="F39" s="33">
        <v>43853</v>
      </c>
      <c r="G39" s="32" t="s">
        <v>1675</v>
      </c>
      <c r="H39" s="32" t="s">
        <v>70</v>
      </c>
      <c r="I39" s="32" t="s">
        <v>71</v>
      </c>
      <c r="J39" s="34" t="s">
        <v>72</v>
      </c>
      <c r="K39" s="34">
        <v>12320</v>
      </c>
      <c r="L39" s="34">
        <v>8420</v>
      </c>
      <c r="M39" s="35"/>
      <c r="N39" s="33">
        <v>43853</v>
      </c>
      <c r="O39" s="36"/>
      <c r="P39" s="37">
        <v>2663850</v>
      </c>
      <c r="Q39" s="38">
        <v>28947170</v>
      </c>
      <c r="R39" s="39"/>
      <c r="S39" s="32" t="s">
        <v>73</v>
      </c>
      <c r="T39" s="32" t="s">
        <v>74</v>
      </c>
      <c r="U39" s="40">
        <v>1006878306</v>
      </c>
      <c r="V39" s="40" t="s">
        <v>72</v>
      </c>
      <c r="W39" s="41" t="s">
        <v>75</v>
      </c>
      <c r="X39" s="41" t="s">
        <v>72</v>
      </c>
      <c r="Y39" s="32" t="str">
        <f t="shared" si="0"/>
        <v>LISCANO GUTIERREZ HECTOR FABIAN</v>
      </c>
      <c r="Z39" s="32" t="s">
        <v>76</v>
      </c>
      <c r="AA39" s="32" t="s">
        <v>77</v>
      </c>
      <c r="AB39" s="32" t="s">
        <v>78</v>
      </c>
      <c r="AC39" s="33">
        <v>43853</v>
      </c>
      <c r="AD39" s="32" t="s">
        <v>1676</v>
      </c>
      <c r="AE39" s="58" t="s">
        <v>191</v>
      </c>
      <c r="AF39" s="32" t="s">
        <v>81</v>
      </c>
      <c r="AG39" s="32" t="s">
        <v>74</v>
      </c>
      <c r="AH39" s="43">
        <v>51935189</v>
      </c>
      <c r="AI39" s="36" t="s">
        <v>192</v>
      </c>
      <c r="AJ39" s="32">
        <v>326</v>
      </c>
      <c r="AK39" s="32" t="s">
        <v>83</v>
      </c>
      <c r="AL39" s="44">
        <v>43853</v>
      </c>
      <c r="AM39" s="33">
        <v>43854</v>
      </c>
      <c r="AN39" s="32" t="s">
        <v>84</v>
      </c>
      <c r="AO39" s="32">
        <v>0</v>
      </c>
      <c r="AP39" s="45">
        <v>-9412270</v>
      </c>
      <c r="AQ39" s="33">
        <v>44076</v>
      </c>
      <c r="AR39" s="46">
        <v>0</v>
      </c>
      <c r="AS39" s="85"/>
      <c r="AT39" s="47">
        <v>43853</v>
      </c>
      <c r="AU39" s="47">
        <v>44076</v>
      </c>
      <c r="AV39" s="47"/>
      <c r="AW39" s="32" t="s">
        <v>85</v>
      </c>
      <c r="AX39" s="32"/>
      <c r="AY39" s="32"/>
      <c r="AZ39" s="32" t="s">
        <v>85</v>
      </c>
      <c r="BA39" s="32">
        <v>0</v>
      </c>
      <c r="BB39" s="32"/>
      <c r="BC39" s="32"/>
      <c r="BD39" s="32" t="s">
        <v>1677</v>
      </c>
      <c r="BE39" s="48" t="s">
        <v>1678</v>
      </c>
      <c r="BF39" s="49">
        <f t="shared" si="1"/>
        <v>19534900</v>
      </c>
      <c r="BH39" s="86" t="s">
        <v>1679</v>
      </c>
      <c r="BI39" s="36" t="s">
        <v>88</v>
      </c>
      <c r="BJ39" s="36"/>
      <c r="BK39" s="86" t="s">
        <v>1679</v>
      </c>
      <c r="BL39" s="36"/>
    </row>
    <row r="40" spans="1:64" ht="14.25" customHeight="1">
      <c r="A40" s="29" t="s">
        <v>1680</v>
      </c>
      <c r="B40" s="30" t="s">
        <v>1409</v>
      </c>
      <c r="C40" s="31" t="s">
        <v>1681</v>
      </c>
      <c r="D40" s="32">
        <v>39</v>
      </c>
      <c r="E40" s="32" t="s">
        <v>1682</v>
      </c>
      <c r="F40" s="33">
        <v>43853</v>
      </c>
      <c r="G40" s="32" t="s">
        <v>1683</v>
      </c>
      <c r="H40" s="32" t="s">
        <v>70</v>
      </c>
      <c r="I40" s="32" t="s">
        <v>71</v>
      </c>
      <c r="J40" s="34" t="s">
        <v>72</v>
      </c>
      <c r="K40" s="34">
        <v>7520</v>
      </c>
      <c r="L40" s="34">
        <v>8720</v>
      </c>
      <c r="M40" s="35"/>
      <c r="N40" s="33">
        <v>43853</v>
      </c>
      <c r="O40" s="36"/>
      <c r="P40" s="37">
        <v>4426079</v>
      </c>
      <c r="Q40" s="38">
        <v>49867157</v>
      </c>
      <c r="R40" s="39"/>
      <c r="S40" s="32" t="s">
        <v>73</v>
      </c>
      <c r="T40" s="32" t="s">
        <v>74</v>
      </c>
      <c r="U40" s="40">
        <v>1121847042</v>
      </c>
      <c r="V40" s="40" t="s">
        <v>72</v>
      </c>
      <c r="W40" s="41" t="s">
        <v>75</v>
      </c>
      <c r="X40" s="41" t="s">
        <v>72</v>
      </c>
      <c r="Y40" s="32" t="str">
        <f t="shared" si="0"/>
        <v>HERRERA GOMEZ NATALY</v>
      </c>
      <c r="Z40" s="32" t="s">
        <v>76</v>
      </c>
      <c r="AA40" s="32" t="s">
        <v>77</v>
      </c>
      <c r="AB40" s="32" t="s">
        <v>78</v>
      </c>
      <c r="AC40" s="33">
        <v>43853</v>
      </c>
      <c r="AD40" s="32" t="s">
        <v>1684</v>
      </c>
      <c r="AE40" s="58" t="s">
        <v>1252</v>
      </c>
      <c r="AF40" s="32" t="s">
        <v>81</v>
      </c>
      <c r="AG40" s="32" t="s">
        <v>74</v>
      </c>
      <c r="AH40" s="43">
        <v>40403093</v>
      </c>
      <c r="AI40" s="36" t="s">
        <v>1414</v>
      </c>
      <c r="AJ40" s="32">
        <v>338</v>
      </c>
      <c r="AK40" s="32" t="s">
        <v>83</v>
      </c>
      <c r="AL40" s="44">
        <v>43853</v>
      </c>
      <c r="AM40" s="33">
        <v>43854</v>
      </c>
      <c r="AN40" s="32" t="s">
        <v>84</v>
      </c>
      <c r="AO40" s="32">
        <v>0</v>
      </c>
      <c r="AP40" s="45">
        <v>0</v>
      </c>
      <c r="AQ40" s="33"/>
      <c r="AR40" s="46">
        <v>0</v>
      </c>
      <c r="AS40" s="85"/>
      <c r="AT40" s="47">
        <v>43853</v>
      </c>
      <c r="AU40" s="47">
        <v>44195</v>
      </c>
      <c r="AV40" s="47"/>
      <c r="AW40" s="32" t="s">
        <v>85</v>
      </c>
      <c r="AX40" s="32"/>
      <c r="AY40" s="32"/>
      <c r="AZ40" s="32" t="s">
        <v>85</v>
      </c>
      <c r="BA40" s="32">
        <v>0</v>
      </c>
      <c r="BB40" s="32"/>
      <c r="BC40" s="32"/>
      <c r="BD40" s="32"/>
      <c r="BE40" s="48" t="s">
        <v>1685</v>
      </c>
      <c r="BF40" s="49">
        <f t="shared" si="1"/>
        <v>49867157</v>
      </c>
      <c r="BH40" s="89" t="s">
        <v>1686</v>
      </c>
      <c r="BI40" s="36" t="s">
        <v>88</v>
      </c>
      <c r="BJ40" s="36"/>
      <c r="BK40" s="86" t="s">
        <v>1687</v>
      </c>
      <c r="BL40" s="36"/>
    </row>
    <row r="41" spans="1:64" ht="12.75" customHeight="1">
      <c r="A41" s="29" t="s">
        <v>1688</v>
      </c>
      <c r="B41" s="30" t="s">
        <v>1409</v>
      </c>
      <c r="C41" s="31" t="s">
        <v>1689</v>
      </c>
      <c r="D41" s="32">
        <v>40</v>
      </c>
      <c r="E41" s="32" t="s">
        <v>1690</v>
      </c>
      <c r="F41" s="33">
        <v>43853</v>
      </c>
      <c r="G41" s="32" t="s">
        <v>1691</v>
      </c>
      <c r="H41" s="32" t="s">
        <v>70</v>
      </c>
      <c r="I41" s="32" t="s">
        <v>71</v>
      </c>
      <c r="J41" s="34" t="s">
        <v>72</v>
      </c>
      <c r="K41" s="34">
        <v>12020</v>
      </c>
      <c r="L41" s="34">
        <v>8920</v>
      </c>
      <c r="M41" s="35"/>
      <c r="N41" s="33">
        <v>43853</v>
      </c>
      <c r="O41" s="36"/>
      <c r="P41" s="37">
        <v>4823432</v>
      </c>
      <c r="Q41" s="38">
        <v>52414628</v>
      </c>
      <c r="R41" s="39"/>
      <c r="S41" s="32" t="s">
        <v>73</v>
      </c>
      <c r="T41" s="32" t="s">
        <v>74</v>
      </c>
      <c r="U41" s="40">
        <v>80238750</v>
      </c>
      <c r="V41" s="40" t="s">
        <v>72</v>
      </c>
      <c r="W41" s="41" t="s">
        <v>75</v>
      </c>
      <c r="X41" s="41" t="s">
        <v>72</v>
      </c>
      <c r="Y41" s="32" t="str">
        <f t="shared" si="0"/>
        <v>ROJAS CETINA LEONARDO</v>
      </c>
      <c r="Z41" s="32" t="s">
        <v>76</v>
      </c>
      <c r="AA41" s="32" t="s">
        <v>77</v>
      </c>
      <c r="AB41" s="32" t="s">
        <v>78</v>
      </c>
      <c r="AC41" s="33">
        <v>43853</v>
      </c>
      <c r="AD41" s="32" t="s">
        <v>1692</v>
      </c>
      <c r="AE41" s="58" t="s">
        <v>1252</v>
      </c>
      <c r="AF41" s="32" t="s">
        <v>81</v>
      </c>
      <c r="AG41" s="32" t="s">
        <v>74</v>
      </c>
      <c r="AH41" s="43">
        <v>40403093</v>
      </c>
      <c r="AI41" s="36" t="s">
        <v>1414</v>
      </c>
      <c r="AJ41" s="32">
        <v>326</v>
      </c>
      <c r="AK41" s="32" t="s">
        <v>83</v>
      </c>
      <c r="AL41" s="44">
        <v>43853</v>
      </c>
      <c r="AM41" s="33">
        <v>43854</v>
      </c>
      <c r="AN41" s="32" t="s">
        <v>84</v>
      </c>
      <c r="AO41" s="32">
        <v>0</v>
      </c>
      <c r="AP41" s="45">
        <v>0</v>
      </c>
      <c r="AQ41" s="33"/>
      <c r="AR41" s="46">
        <v>0</v>
      </c>
      <c r="AS41" s="85"/>
      <c r="AT41" s="47">
        <v>43853</v>
      </c>
      <c r="AU41" s="47">
        <v>44183</v>
      </c>
      <c r="AV41" s="47"/>
      <c r="AW41" s="32" t="s">
        <v>85</v>
      </c>
      <c r="AX41" s="32"/>
      <c r="AY41" s="32"/>
      <c r="AZ41" s="32" t="s">
        <v>85</v>
      </c>
      <c r="BA41" s="32">
        <v>0</v>
      </c>
      <c r="BB41" s="32"/>
      <c r="BC41" s="32"/>
      <c r="BD41" s="32"/>
      <c r="BE41" s="48" t="s">
        <v>1693</v>
      </c>
      <c r="BF41" s="49">
        <f t="shared" si="1"/>
        <v>52414628</v>
      </c>
      <c r="BH41" s="86" t="s">
        <v>1694</v>
      </c>
      <c r="BI41" s="36" t="s">
        <v>88</v>
      </c>
      <c r="BJ41" s="36"/>
      <c r="BK41" s="86" t="s">
        <v>1694</v>
      </c>
      <c r="BL41" s="36"/>
    </row>
    <row r="42" spans="1:64" ht="12.75" customHeight="1">
      <c r="A42" s="29" t="s">
        <v>1695</v>
      </c>
      <c r="B42" s="30" t="s">
        <v>1409</v>
      </c>
      <c r="C42" s="31" t="s">
        <v>1696</v>
      </c>
      <c r="D42" s="32">
        <v>41</v>
      </c>
      <c r="E42" s="32" t="s">
        <v>1697</v>
      </c>
      <c r="F42" s="33">
        <v>43853</v>
      </c>
      <c r="G42" s="32" t="s">
        <v>1698</v>
      </c>
      <c r="H42" s="32" t="s">
        <v>70</v>
      </c>
      <c r="I42" s="32" t="s">
        <v>71</v>
      </c>
      <c r="J42" s="34" t="s">
        <v>72</v>
      </c>
      <c r="K42" s="34">
        <v>12120</v>
      </c>
      <c r="L42" s="34">
        <v>9020</v>
      </c>
      <c r="M42" s="35"/>
      <c r="N42" s="33">
        <v>43853</v>
      </c>
      <c r="O42" s="36"/>
      <c r="P42" s="37">
        <v>2663850</v>
      </c>
      <c r="Q42" s="38">
        <v>28947170</v>
      </c>
      <c r="R42" s="39"/>
      <c r="S42" s="32" t="s">
        <v>73</v>
      </c>
      <c r="T42" s="32" t="s">
        <v>74</v>
      </c>
      <c r="U42" s="40">
        <v>86067317</v>
      </c>
      <c r="V42" s="40" t="s">
        <v>72</v>
      </c>
      <c r="W42" s="41" t="s">
        <v>75</v>
      </c>
      <c r="X42" s="41" t="s">
        <v>72</v>
      </c>
      <c r="Y42" s="32" t="str">
        <f t="shared" si="0"/>
        <v>MUÑOZ PALACIOS EDWIN</v>
      </c>
      <c r="Z42" s="32" t="s">
        <v>76</v>
      </c>
      <c r="AA42" s="32" t="s">
        <v>77</v>
      </c>
      <c r="AB42" s="32" t="s">
        <v>78</v>
      </c>
      <c r="AC42" s="33">
        <v>43853</v>
      </c>
      <c r="AD42" s="34" t="s">
        <v>1699</v>
      </c>
      <c r="AE42" s="58" t="s">
        <v>191</v>
      </c>
      <c r="AF42" s="32" t="s">
        <v>81</v>
      </c>
      <c r="AG42" s="32" t="s">
        <v>74</v>
      </c>
      <c r="AH42" s="43">
        <v>51935189</v>
      </c>
      <c r="AI42" s="36" t="s">
        <v>192</v>
      </c>
      <c r="AJ42" s="32">
        <v>326</v>
      </c>
      <c r="AK42" s="32" t="s">
        <v>83</v>
      </c>
      <c r="AL42" s="44">
        <v>43853</v>
      </c>
      <c r="AM42" s="33">
        <v>43854</v>
      </c>
      <c r="AN42" s="32" t="s">
        <v>84</v>
      </c>
      <c r="AO42" s="32">
        <v>0</v>
      </c>
      <c r="AP42" s="45">
        <v>0</v>
      </c>
      <c r="AQ42" s="33"/>
      <c r="AR42" s="46">
        <v>0</v>
      </c>
      <c r="AS42" s="85"/>
      <c r="AT42" s="47">
        <v>43853</v>
      </c>
      <c r="AU42" s="47">
        <v>44183</v>
      </c>
      <c r="AV42" s="47"/>
      <c r="AW42" s="32" t="s">
        <v>85</v>
      </c>
      <c r="AX42" s="32"/>
      <c r="AY42" s="32"/>
      <c r="AZ42" s="32" t="s">
        <v>85</v>
      </c>
      <c r="BA42" s="32">
        <v>0</v>
      </c>
      <c r="BB42" s="32"/>
      <c r="BC42" s="32"/>
      <c r="BD42" s="32"/>
      <c r="BE42" s="48" t="s">
        <v>1700</v>
      </c>
      <c r="BF42" s="49">
        <f t="shared" si="1"/>
        <v>28947170</v>
      </c>
      <c r="BH42" s="90" t="s">
        <v>1701</v>
      </c>
      <c r="BI42" s="36" t="s">
        <v>88</v>
      </c>
      <c r="BJ42" s="36"/>
      <c r="BK42" s="90" t="s">
        <v>1701</v>
      </c>
      <c r="BL42" s="36"/>
    </row>
    <row r="43" spans="1:64" ht="12.75" customHeight="1">
      <c r="A43" s="29" t="s">
        <v>1702</v>
      </c>
      <c r="B43" s="30" t="s">
        <v>1409</v>
      </c>
      <c r="C43" s="31" t="s">
        <v>1703</v>
      </c>
      <c r="D43" s="32">
        <v>42</v>
      </c>
      <c r="E43" s="32" t="s">
        <v>1704</v>
      </c>
      <c r="F43" s="33">
        <v>43853</v>
      </c>
      <c r="G43" s="32" t="s">
        <v>1705</v>
      </c>
      <c r="H43" s="32" t="s">
        <v>70</v>
      </c>
      <c r="I43" s="32" t="s">
        <v>71</v>
      </c>
      <c r="J43" s="34" t="s">
        <v>72</v>
      </c>
      <c r="K43" s="34">
        <v>7420</v>
      </c>
      <c r="L43" s="34">
        <v>9120</v>
      </c>
      <c r="M43" s="35"/>
      <c r="N43" s="33">
        <v>43853</v>
      </c>
      <c r="O43" s="36"/>
      <c r="P43" s="37">
        <v>3156754</v>
      </c>
      <c r="Q43" s="38">
        <v>34303393</v>
      </c>
      <c r="R43" s="39"/>
      <c r="S43" s="32" t="s">
        <v>73</v>
      </c>
      <c r="T43" s="32" t="s">
        <v>74</v>
      </c>
      <c r="U43" s="40">
        <v>1061704492</v>
      </c>
      <c r="V43" s="40" t="s">
        <v>72</v>
      </c>
      <c r="W43" s="41" t="s">
        <v>75</v>
      </c>
      <c r="X43" s="41" t="s">
        <v>72</v>
      </c>
      <c r="Y43" s="32" t="str">
        <f t="shared" si="0"/>
        <v>ALGARRA CERON ANDRES FELIPE</v>
      </c>
      <c r="Z43" s="32" t="s">
        <v>76</v>
      </c>
      <c r="AA43" s="32" t="s">
        <v>77</v>
      </c>
      <c r="AB43" s="32" t="s">
        <v>78</v>
      </c>
      <c r="AC43" s="33">
        <v>43853</v>
      </c>
      <c r="AD43" s="32" t="s">
        <v>1706</v>
      </c>
      <c r="AE43" s="58" t="s">
        <v>269</v>
      </c>
      <c r="AF43" s="32" t="s">
        <v>81</v>
      </c>
      <c r="AG43" s="32" t="s">
        <v>74</v>
      </c>
      <c r="AH43" s="43">
        <v>52423663</v>
      </c>
      <c r="AI43" s="36" t="s">
        <v>108</v>
      </c>
      <c r="AJ43" s="32">
        <v>326</v>
      </c>
      <c r="AK43" s="32" t="s">
        <v>83</v>
      </c>
      <c r="AL43" s="44">
        <v>43853</v>
      </c>
      <c r="AM43" s="33">
        <v>43854</v>
      </c>
      <c r="AN43" s="32" t="s">
        <v>84</v>
      </c>
      <c r="AO43" s="32">
        <v>0</v>
      </c>
      <c r="AP43" s="45">
        <v>0</v>
      </c>
      <c r="AQ43" s="33"/>
      <c r="AR43" s="46">
        <v>0</v>
      </c>
      <c r="AS43" s="85"/>
      <c r="AT43" s="47">
        <v>43853</v>
      </c>
      <c r="AU43" s="47">
        <v>44183</v>
      </c>
      <c r="AV43" s="47"/>
      <c r="AW43" s="32" t="s">
        <v>85</v>
      </c>
      <c r="AX43" s="32"/>
      <c r="AY43" s="32"/>
      <c r="AZ43" s="32" t="s">
        <v>85</v>
      </c>
      <c r="BA43" s="32">
        <v>0</v>
      </c>
      <c r="BB43" s="32"/>
      <c r="BC43" s="32"/>
      <c r="BD43" s="32"/>
      <c r="BE43" s="48" t="s">
        <v>1707</v>
      </c>
      <c r="BF43" s="49">
        <f t="shared" si="1"/>
        <v>34303393</v>
      </c>
      <c r="BH43" s="54" t="s">
        <v>1708</v>
      </c>
      <c r="BI43" s="36" t="s">
        <v>88</v>
      </c>
      <c r="BJ43" s="36"/>
      <c r="BK43" s="54" t="s">
        <v>1708</v>
      </c>
      <c r="BL43" s="36"/>
    </row>
    <row r="44" spans="1:64" ht="12.75" customHeight="1">
      <c r="A44" s="29" t="s">
        <v>1709</v>
      </c>
      <c r="B44" s="30" t="s">
        <v>1409</v>
      </c>
      <c r="C44" s="31" t="s">
        <v>1710</v>
      </c>
      <c r="D44" s="32">
        <v>43</v>
      </c>
      <c r="E44" s="32" t="s">
        <v>1711</v>
      </c>
      <c r="F44" s="33">
        <v>43854</v>
      </c>
      <c r="G44" s="32" t="s">
        <v>1578</v>
      </c>
      <c r="H44" s="32" t="s">
        <v>70</v>
      </c>
      <c r="I44" s="32" t="s">
        <v>71</v>
      </c>
      <c r="J44" s="34" t="s">
        <v>72</v>
      </c>
      <c r="K44" s="34">
        <v>11220</v>
      </c>
      <c r="L44" s="34">
        <v>9420</v>
      </c>
      <c r="M44" s="35"/>
      <c r="N44" s="33">
        <v>43854</v>
      </c>
      <c r="O44" s="36"/>
      <c r="P44" s="37">
        <v>1508029</v>
      </c>
      <c r="Q44" s="38">
        <v>16336981</v>
      </c>
      <c r="R44" s="39"/>
      <c r="S44" s="32" t="s">
        <v>73</v>
      </c>
      <c r="T44" s="32" t="s">
        <v>74</v>
      </c>
      <c r="U44" s="40">
        <v>6609972</v>
      </c>
      <c r="V44" s="40" t="s">
        <v>72</v>
      </c>
      <c r="W44" s="41" t="s">
        <v>75</v>
      </c>
      <c r="X44" s="41" t="s">
        <v>72</v>
      </c>
      <c r="Y44" s="32" t="str">
        <f t="shared" si="0"/>
        <v>OJEDA FLOREZ JOSE INDALECIO</v>
      </c>
      <c r="Z44" s="32" t="s">
        <v>76</v>
      </c>
      <c r="AA44" s="32" t="s">
        <v>77</v>
      </c>
      <c r="AB44" s="32" t="s">
        <v>78</v>
      </c>
      <c r="AC44" s="33">
        <v>43854</v>
      </c>
      <c r="AD44" s="34" t="s">
        <v>1712</v>
      </c>
      <c r="AE44" s="58" t="s">
        <v>385</v>
      </c>
      <c r="AF44" s="32" t="s">
        <v>81</v>
      </c>
      <c r="AG44" s="32" t="s">
        <v>74</v>
      </c>
      <c r="AH44" s="43">
        <v>12117611</v>
      </c>
      <c r="AI44" s="36" t="s">
        <v>386</v>
      </c>
      <c r="AJ44" s="32">
        <v>325</v>
      </c>
      <c r="AK44" s="32" t="s">
        <v>83</v>
      </c>
      <c r="AL44" s="44">
        <v>43854</v>
      </c>
      <c r="AM44" s="33">
        <v>43858</v>
      </c>
      <c r="AN44" s="32" t="s">
        <v>84</v>
      </c>
      <c r="AO44" s="32">
        <v>0</v>
      </c>
      <c r="AP44" s="45">
        <v>0</v>
      </c>
      <c r="AQ44" s="33"/>
      <c r="AR44" s="46">
        <v>0</v>
      </c>
      <c r="AS44" s="85"/>
      <c r="AT44" s="47">
        <v>43854</v>
      </c>
      <c r="AU44" s="47">
        <v>44183</v>
      </c>
      <c r="AV44" s="47"/>
      <c r="AW44" s="32" t="s">
        <v>85</v>
      </c>
      <c r="AX44" s="32"/>
      <c r="AY44" s="32"/>
      <c r="AZ44" s="32" t="s">
        <v>85</v>
      </c>
      <c r="BA44" s="32">
        <v>0</v>
      </c>
      <c r="BB44" s="32"/>
      <c r="BC44" s="32"/>
      <c r="BD44" s="32"/>
      <c r="BE44" s="48" t="s">
        <v>1713</v>
      </c>
      <c r="BF44" s="49">
        <f t="shared" si="1"/>
        <v>16336981</v>
      </c>
      <c r="BH44" s="91" t="s">
        <v>1714</v>
      </c>
      <c r="BI44" s="36" t="s">
        <v>88</v>
      </c>
      <c r="BJ44" s="36"/>
      <c r="BK44" s="91" t="s">
        <v>1714</v>
      </c>
      <c r="BL44" s="36"/>
    </row>
    <row r="45" spans="1:64" ht="12.75" customHeight="1">
      <c r="A45" s="29" t="s">
        <v>1715</v>
      </c>
      <c r="B45" s="30" t="s">
        <v>1409</v>
      </c>
      <c r="C45" s="31" t="s">
        <v>1716</v>
      </c>
      <c r="D45" s="32">
        <v>44</v>
      </c>
      <c r="E45" s="32" t="s">
        <v>1717</v>
      </c>
      <c r="F45" s="33">
        <v>43854</v>
      </c>
      <c r="G45" s="32" t="s">
        <v>1718</v>
      </c>
      <c r="H45" s="32" t="s">
        <v>70</v>
      </c>
      <c r="I45" s="32" t="s">
        <v>71</v>
      </c>
      <c r="J45" s="34" t="s">
        <v>72</v>
      </c>
      <c r="K45" s="34">
        <v>11320</v>
      </c>
      <c r="L45" s="34">
        <v>9520</v>
      </c>
      <c r="M45" s="35"/>
      <c r="N45" s="33">
        <v>43854</v>
      </c>
      <c r="O45" s="36"/>
      <c r="P45" s="37">
        <v>4823432</v>
      </c>
      <c r="Q45" s="38">
        <v>52253847</v>
      </c>
      <c r="R45" s="39"/>
      <c r="S45" s="32" t="s">
        <v>73</v>
      </c>
      <c r="T45" s="32" t="s">
        <v>74</v>
      </c>
      <c r="U45" s="40">
        <v>47441748</v>
      </c>
      <c r="V45" s="40" t="s">
        <v>72</v>
      </c>
      <c r="W45" s="41" t="s">
        <v>75</v>
      </c>
      <c r="X45" s="41" t="s">
        <v>72</v>
      </c>
      <c r="Y45" s="32" t="str">
        <f t="shared" si="0"/>
        <v>CRUZ CARDENAS GINNA PATRICIA</v>
      </c>
      <c r="Z45" s="32" t="s">
        <v>76</v>
      </c>
      <c r="AA45" s="32" t="s">
        <v>77</v>
      </c>
      <c r="AB45" s="32" t="s">
        <v>78</v>
      </c>
      <c r="AC45" s="33">
        <v>43854</v>
      </c>
      <c r="AD45" s="34" t="s">
        <v>1719</v>
      </c>
      <c r="AE45" s="58" t="s">
        <v>385</v>
      </c>
      <c r="AF45" s="32" t="s">
        <v>81</v>
      </c>
      <c r="AG45" s="32" t="s">
        <v>74</v>
      </c>
      <c r="AH45" s="43">
        <v>12117611</v>
      </c>
      <c r="AI45" s="36" t="s">
        <v>386</v>
      </c>
      <c r="AJ45" s="32">
        <v>325</v>
      </c>
      <c r="AK45" s="32" t="s">
        <v>83</v>
      </c>
      <c r="AL45" s="44">
        <v>43854</v>
      </c>
      <c r="AM45" s="33">
        <v>43858</v>
      </c>
      <c r="AN45" s="32" t="s">
        <v>84</v>
      </c>
      <c r="AO45" s="32">
        <v>0</v>
      </c>
      <c r="AP45" s="45">
        <v>0</v>
      </c>
      <c r="AQ45" s="33"/>
      <c r="AR45" s="46">
        <v>0</v>
      </c>
      <c r="AS45" s="85"/>
      <c r="AT45" s="47">
        <v>43854</v>
      </c>
      <c r="AU45" s="47">
        <v>44183</v>
      </c>
      <c r="AV45" s="47"/>
      <c r="AW45" s="32" t="s">
        <v>85</v>
      </c>
      <c r="AX45" s="32"/>
      <c r="AY45" s="32"/>
      <c r="AZ45" s="32" t="s">
        <v>85</v>
      </c>
      <c r="BA45" s="32">
        <v>0</v>
      </c>
      <c r="BB45" s="32"/>
      <c r="BC45" s="32"/>
      <c r="BD45" s="32"/>
      <c r="BE45" s="48" t="s">
        <v>1720</v>
      </c>
      <c r="BF45" s="49">
        <f t="shared" si="1"/>
        <v>52253847</v>
      </c>
      <c r="BH45" s="91" t="s">
        <v>1721</v>
      </c>
      <c r="BI45" s="36" t="s">
        <v>88</v>
      </c>
      <c r="BJ45" s="36"/>
      <c r="BK45" s="91" t="s">
        <v>1721</v>
      </c>
      <c r="BL45" s="36"/>
    </row>
    <row r="46" spans="1:64" ht="12.75" customHeight="1">
      <c r="A46" s="29" t="s">
        <v>1722</v>
      </c>
      <c r="B46" s="30" t="s">
        <v>1409</v>
      </c>
      <c r="C46" s="31" t="s">
        <v>1723</v>
      </c>
      <c r="D46" s="32">
        <v>45</v>
      </c>
      <c r="E46" s="32" t="s">
        <v>1724</v>
      </c>
      <c r="F46" s="33">
        <v>43854</v>
      </c>
      <c r="G46" s="32" t="s">
        <v>1725</v>
      </c>
      <c r="H46" s="32" t="s">
        <v>70</v>
      </c>
      <c r="I46" s="32" t="s">
        <v>71</v>
      </c>
      <c r="J46" s="34" t="s">
        <v>72</v>
      </c>
      <c r="K46" s="34">
        <v>5820</v>
      </c>
      <c r="L46" s="34">
        <v>9620</v>
      </c>
      <c r="M46" s="35"/>
      <c r="N46" s="33">
        <v>43854</v>
      </c>
      <c r="O46" s="36"/>
      <c r="P46" s="37">
        <v>3852124</v>
      </c>
      <c r="Q46" s="38">
        <v>41731343</v>
      </c>
      <c r="R46" s="39"/>
      <c r="S46" s="32" t="s">
        <v>73</v>
      </c>
      <c r="T46" s="32" t="s">
        <v>74</v>
      </c>
      <c r="U46" s="61">
        <v>41949282</v>
      </c>
      <c r="V46" s="40" t="s">
        <v>72</v>
      </c>
      <c r="W46" s="41" t="s">
        <v>75</v>
      </c>
      <c r="X46" s="41" t="s">
        <v>72</v>
      </c>
      <c r="Y46" s="32" t="str">
        <f t="shared" si="0"/>
        <v>LEMA ARIAS MARIA CRISTINA</v>
      </c>
      <c r="Z46" s="32" t="s">
        <v>76</v>
      </c>
      <c r="AA46" s="32" t="s">
        <v>77</v>
      </c>
      <c r="AB46" s="32" t="s">
        <v>78</v>
      </c>
      <c r="AC46" s="33">
        <v>43854</v>
      </c>
      <c r="AD46" s="32" t="s">
        <v>1726</v>
      </c>
      <c r="AE46" s="58" t="s">
        <v>1466</v>
      </c>
      <c r="AF46" s="32" t="s">
        <v>81</v>
      </c>
      <c r="AG46" s="32" t="s">
        <v>74</v>
      </c>
      <c r="AH46" s="43">
        <v>80435324</v>
      </c>
      <c r="AI46" s="36" t="s">
        <v>370</v>
      </c>
      <c r="AJ46" s="32">
        <v>325</v>
      </c>
      <c r="AK46" s="32" t="s">
        <v>83</v>
      </c>
      <c r="AL46" s="44">
        <v>43854</v>
      </c>
      <c r="AM46" s="33">
        <v>43858</v>
      </c>
      <c r="AN46" s="32" t="s">
        <v>84</v>
      </c>
      <c r="AO46" s="32">
        <v>0</v>
      </c>
      <c r="AP46" s="45">
        <v>0</v>
      </c>
      <c r="AQ46" s="33"/>
      <c r="AR46" s="46">
        <v>0</v>
      </c>
      <c r="AS46" s="85"/>
      <c r="AT46" s="47">
        <v>43854</v>
      </c>
      <c r="AU46" s="47">
        <v>44183</v>
      </c>
      <c r="AV46" s="47"/>
      <c r="AW46" s="32" t="s">
        <v>85</v>
      </c>
      <c r="AX46" s="32"/>
      <c r="AY46" s="32"/>
      <c r="AZ46" s="32" t="s">
        <v>85</v>
      </c>
      <c r="BA46" s="32">
        <v>0</v>
      </c>
      <c r="BB46" s="32"/>
      <c r="BC46" s="32"/>
      <c r="BD46" s="32"/>
      <c r="BE46" s="48" t="s">
        <v>1727</v>
      </c>
      <c r="BF46" s="49">
        <f t="shared" si="1"/>
        <v>41731343</v>
      </c>
      <c r="BH46" s="54" t="s">
        <v>1728</v>
      </c>
      <c r="BI46" s="36" t="s">
        <v>88</v>
      </c>
      <c r="BJ46" s="36"/>
      <c r="BK46" s="54" t="s">
        <v>1728</v>
      </c>
      <c r="BL46" s="36"/>
    </row>
    <row r="47" spans="1:64" ht="12.75" customHeight="1">
      <c r="A47" s="29" t="s">
        <v>1729</v>
      </c>
      <c r="B47" s="30" t="s">
        <v>1409</v>
      </c>
      <c r="C47" s="31" t="s">
        <v>1730</v>
      </c>
      <c r="D47" s="32">
        <v>46</v>
      </c>
      <c r="E47" s="32" t="s">
        <v>1731</v>
      </c>
      <c r="F47" s="33">
        <v>43854</v>
      </c>
      <c r="G47" s="32" t="s">
        <v>1732</v>
      </c>
      <c r="H47" s="32" t="s">
        <v>70</v>
      </c>
      <c r="I47" s="32" t="s">
        <v>71</v>
      </c>
      <c r="J47" s="34" t="s">
        <v>72</v>
      </c>
      <c r="K47" s="34">
        <v>11420</v>
      </c>
      <c r="L47" s="34">
        <v>9720</v>
      </c>
      <c r="M47" s="35"/>
      <c r="N47" s="33">
        <v>43854</v>
      </c>
      <c r="O47" s="36"/>
      <c r="P47" s="37">
        <v>3565146</v>
      </c>
      <c r="Q47" s="38">
        <v>38622415</v>
      </c>
      <c r="R47" s="39"/>
      <c r="S47" s="32" t="s">
        <v>73</v>
      </c>
      <c r="T47" s="32" t="s">
        <v>74</v>
      </c>
      <c r="U47" s="40">
        <v>1120376642</v>
      </c>
      <c r="V47" s="40" t="s">
        <v>72</v>
      </c>
      <c r="W47" s="41" t="s">
        <v>75</v>
      </c>
      <c r="X47" s="41" t="s">
        <v>72</v>
      </c>
      <c r="Y47" s="32" t="str">
        <f t="shared" si="0"/>
        <v>GONZALEZ VILLALOBOS ORLEY ALEXANDRO</v>
      </c>
      <c r="Z47" s="32" t="s">
        <v>76</v>
      </c>
      <c r="AA47" s="32" t="s">
        <v>77</v>
      </c>
      <c r="AB47" s="32" t="s">
        <v>78</v>
      </c>
      <c r="AC47" s="33">
        <v>43854</v>
      </c>
      <c r="AD47" s="32" t="s">
        <v>1733</v>
      </c>
      <c r="AE47" s="58" t="s">
        <v>1648</v>
      </c>
      <c r="AF47" s="32" t="s">
        <v>81</v>
      </c>
      <c r="AG47" s="32" t="s">
        <v>74</v>
      </c>
      <c r="AH47" s="43">
        <v>93291822</v>
      </c>
      <c r="AI47" s="36" t="s">
        <v>161</v>
      </c>
      <c r="AJ47" s="32">
        <v>325</v>
      </c>
      <c r="AK47" s="32" t="s">
        <v>83</v>
      </c>
      <c r="AL47" s="44">
        <v>43854</v>
      </c>
      <c r="AM47" s="33">
        <v>43858</v>
      </c>
      <c r="AN47" s="32" t="s">
        <v>84</v>
      </c>
      <c r="AO47" s="32">
        <v>0</v>
      </c>
      <c r="AP47" s="45">
        <v>0</v>
      </c>
      <c r="AQ47" s="33"/>
      <c r="AR47" s="46">
        <v>0</v>
      </c>
      <c r="AS47" s="85"/>
      <c r="AT47" s="47">
        <v>43854</v>
      </c>
      <c r="AU47" s="47">
        <v>44183</v>
      </c>
      <c r="AV47" s="47"/>
      <c r="AW47" s="32" t="s">
        <v>85</v>
      </c>
      <c r="AX47" s="32"/>
      <c r="AY47" s="32"/>
      <c r="AZ47" s="32" t="s">
        <v>85</v>
      </c>
      <c r="BA47" s="32">
        <v>0</v>
      </c>
      <c r="BB47" s="32"/>
      <c r="BC47" s="32"/>
      <c r="BD47" s="32"/>
      <c r="BE47" s="48" t="s">
        <v>1734</v>
      </c>
      <c r="BF47" s="49">
        <f t="shared" si="1"/>
        <v>38622415</v>
      </c>
      <c r="BH47" s="54" t="s">
        <v>1735</v>
      </c>
      <c r="BI47" s="36" t="s">
        <v>88</v>
      </c>
      <c r="BJ47" s="36"/>
      <c r="BK47" s="54" t="s">
        <v>1735</v>
      </c>
      <c r="BL47" s="36"/>
    </row>
    <row r="48" spans="1:64" ht="12.75" customHeight="1">
      <c r="A48" s="29" t="s">
        <v>1736</v>
      </c>
      <c r="B48" s="30" t="s">
        <v>1409</v>
      </c>
      <c r="C48" s="31" t="s">
        <v>1737</v>
      </c>
      <c r="D48" s="32">
        <v>47</v>
      </c>
      <c r="E48" s="32" t="s">
        <v>1738</v>
      </c>
      <c r="F48" s="33">
        <v>43854</v>
      </c>
      <c r="G48" s="32" t="s">
        <v>1739</v>
      </c>
      <c r="H48" s="32" t="s">
        <v>70</v>
      </c>
      <c r="I48" s="32" t="s">
        <v>71</v>
      </c>
      <c r="J48" s="34" t="s">
        <v>72</v>
      </c>
      <c r="K48" s="34">
        <v>10320</v>
      </c>
      <c r="L48" s="34">
        <v>9820</v>
      </c>
      <c r="M48" s="35"/>
      <c r="N48" s="33">
        <v>43854</v>
      </c>
      <c r="O48" s="36"/>
      <c r="P48" s="37">
        <v>3565146</v>
      </c>
      <c r="Q48" s="38">
        <v>40048473</v>
      </c>
      <c r="R48" s="39"/>
      <c r="S48" s="32" t="s">
        <v>73</v>
      </c>
      <c r="T48" s="32" t="s">
        <v>74</v>
      </c>
      <c r="U48" s="40">
        <v>40404779</v>
      </c>
      <c r="V48" s="40" t="s">
        <v>72</v>
      </c>
      <c r="W48" s="41" t="s">
        <v>75</v>
      </c>
      <c r="X48" s="41" t="s">
        <v>72</v>
      </c>
      <c r="Y48" s="32" t="str">
        <f t="shared" si="0"/>
        <v>PARRADO VELASQUEZ NENCY PATRICIA</v>
      </c>
      <c r="Z48" s="32" t="s">
        <v>76</v>
      </c>
      <c r="AA48" s="32" t="s">
        <v>77</v>
      </c>
      <c r="AB48" s="32" t="s">
        <v>78</v>
      </c>
      <c r="AC48" s="33">
        <v>43854</v>
      </c>
      <c r="AD48" s="32" t="s">
        <v>1740</v>
      </c>
      <c r="AE48" s="58" t="s">
        <v>1252</v>
      </c>
      <c r="AF48" s="32" t="s">
        <v>81</v>
      </c>
      <c r="AG48" s="32" t="s">
        <v>74</v>
      </c>
      <c r="AH48" s="43">
        <v>40403093</v>
      </c>
      <c r="AI48" s="36" t="s">
        <v>1414</v>
      </c>
      <c r="AJ48" s="32">
        <v>337</v>
      </c>
      <c r="AK48" s="32" t="s">
        <v>83</v>
      </c>
      <c r="AL48" s="44">
        <v>43854</v>
      </c>
      <c r="AM48" s="33">
        <v>43858</v>
      </c>
      <c r="AN48" s="32" t="s">
        <v>84</v>
      </c>
      <c r="AO48" s="32">
        <v>0</v>
      </c>
      <c r="AP48" s="45">
        <v>0</v>
      </c>
      <c r="AQ48" s="33"/>
      <c r="AR48" s="46">
        <v>0</v>
      </c>
      <c r="AS48" s="85"/>
      <c r="AT48" s="47">
        <v>43854</v>
      </c>
      <c r="AU48" s="47">
        <v>44195</v>
      </c>
      <c r="AV48" s="47"/>
      <c r="AW48" s="32" t="s">
        <v>85</v>
      </c>
      <c r="AX48" s="32"/>
      <c r="AY48" s="32"/>
      <c r="AZ48" s="32" t="s">
        <v>85</v>
      </c>
      <c r="BA48" s="32">
        <v>0</v>
      </c>
      <c r="BB48" s="32"/>
      <c r="BC48" s="32"/>
      <c r="BD48" s="32"/>
      <c r="BE48" s="48" t="s">
        <v>1741</v>
      </c>
      <c r="BF48" s="49">
        <f t="shared" si="1"/>
        <v>40048473</v>
      </c>
      <c r="BH48" s="54" t="s">
        <v>1742</v>
      </c>
      <c r="BI48" s="36" t="s">
        <v>88</v>
      </c>
      <c r="BJ48" s="36"/>
      <c r="BK48" s="54" t="s">
        <v>1742</v>
      </c>
      <c r="BL48" s="36"/>
    </row>
    <row r="49" spans="1:64" ht="12.75" customHeight="1">
      <c r="A49" s="29" t="s">
        <v>1743</v>
      </c>
      <c r="B49" s="30" t="s">
        <v>1409</v>
      </c>
      <c r="C49" s="31" t="s">
        <v>1744</v>
      </c>
      <c r="D49" s="32">
        <v>48</v>
      </c>
      <c r="E49" s="32" t="s">
        <v>1745</v>
      </c>
      <c r="F49" s="33">
        <v>43854</v>
      </c>
      <c r="G49" s="32" t="s">
        <v>1746</v>
      </c>
      <c r="H49" s="32" t="s">
        <v>70</v>
      </c>
      <c r="I49" s="32" t="s">
        <v>71</v>
      </c>
      <c r="J49" s="34" t="s">
        <v>72</v>
      </c>
      <c r="K49" s="34">
        <v>12420</v>
      </c>
      <c r="L49" s="34">
        <v>9920</v>
      </c>
      <c r="M49" s="35"/>
      <c r="N49" s="33">
        <v>43854</v>
      </c>
      <c r="O49" s="36"/>
      <c r="P49" s="37">
        <v>4426079</v>
      </c>
      <c r="Q49" s="38">
        <v>47949189</v>
      </c>
      <c r="R49" s="39"/>
      <c r="S49" s="32" t="s">
        <v>73</v>
      </c>
      <c r="T49" s="32" t="s">
        <v>74</v>
      </c>
      <c r="U49" s="40">
        <v>1121894102</v>
      </c>
      <c r="V49" s="40" t="s">
        <v>72</v>
      </c>
      <c r="W49" s="41" t="s">
        <v>75</v>
      </c>
      <c r="X49" s="41" t="s">
        <v>72</v>
      </c>
      <c r="Y49" s="32" t="str">
        <f t="shared" si="0"/>
        <v>VARGAS ACOSTA LINA MARCELA</v>
      </c>
      <c r="Z49" s="32" t="s">
        <v>76</v>
      </c>
      <c r="AA49" s="32" t="s">
        <v>77</v>
      </c>
      <c r="AB49" s="32" t="s">
        <v>78</v>
      </c>
      <c r="AC49" s="33">
        <v>43854</v>
      </c>
      <c r="AD49" s="32" t="s">
        <v>1747</v>
      </c>
      <c r="AE49" s="58" t="s">
        <v>1252</v>
      </c>
      <c r="AF49" s="32" t="s">
        <v>81</v>
      </c>
      <c r="AG49" s="32" t="s">
        <v>74</v>
      </c>
      <c r="AH49" s="43">
        <v>71709728</v>
      </c>
      <c r="AI49" s="36" t="s">
        <v>1451</v>
      </c>
      <c r="AJ49" s="32">
        <v>325</v>
      </c>
      <c r="AK49" s="32" t="s">
        <v>83</v>
      </c>
      <c r="AL49" s="44">
        <v>43854</v>
      </c>
      <c r="AM49" s="33">
        <v>43858</v>
      </c>
      <c r="AN49" s="32" t="s">
        <v>84</v>
      </c>
      <c r="AO49" s="32">
        <v>0</v>
      </c>
      <c r="AP49" s="45">
        <v>0</v>
      </c>
      <c r="AQ49" s="33"/>
      <c r="AR49" s="46">
        <v>0</v>
      </c>
      <c r="AS49" s="85"/>
      <c r="AT49" s="47">
        <v>43854</v>
      </c>
      <c r="AU49" s="47">
        <v>44183</v>
      </c>
      <c r="AV49" s="47"/>
      <c r="AW49" s="32" t="s">
        <v>85</v>
      </c>
      <c r="AX49" s="32"/>
      <c r="AY49" s="32"/>
      <c r="AZ49" s="32" t="s">
        <v>85</v>
      </c>
      <c r="BA49" s="32">
        <v>0</v>
      </c>
      <c r="BB49" s="32"/>
      <c r="BC49" s="32"/>
      <c r="BD49" s="32"/>
      <c r="BE49" s="48" t="s">
        <v>1748</v>
      </c>
      <c r="BF49" s="49">
        <f t="shared" si="1"/>
        <v>47949189</v>
      </c>
      <c r="BH49" s="54" t="s">
        <v>1749</v>
      </c>
      <c r="BI49" s="36" t="s">
        <v>88</v>
      </c>
      <c r="BJ49" s="36"/>
      <c r="BK49" s="54" t="s">
        <v>1749</v>
      </c>
      <c r="BL49" s="36"/>
    </row>
    <row r="50" spans="1:64" ht="12.75" customHeight="1">
      <c r="A50" s="29" t="s">
        <v>1750</v>
      </c>
      <c r="B50" s="30" t="s">
        <v>1409</v>
      </c>
      <c r="C50" s="31" t="s">
        <v>1751</v>
      </c>
      <c r="D50" s="32">
        <v>49</v>
      </c>
      <c r="E50" s="51" t="s">
        <v>1752</v>
      </c>
      <c r="F50" s="33">
        <v>43857</v>
      </c>
      <c r="G50" s="32" t="s">
        <v>1753</v>
      </c>
      <c r="H50" s="32" t="s">
        <v>70</v>
      </c>
      <c r="I50" s="32" t="s">
        <v>71</v>
      </c>
      <c r="J50" s="34" t="s">
        <v>72</v>
      </c>
      <c r="K50" s="34">
        <v>13420</v>
      </c>
      <c r="L50" s="34">
        <v>10220</v>
      </c>
      <c r="M50" s="35"/>
      <c r="N50" s="33">
        <v>43857</v>
      </c>
      <c r="O50" s="36"/>
      <c r="P50" s="37">
        <v>2663850</v>
      </c>
      <c r="Q50" s="38">
        <v>28591990</v>
      </c>
      <c r="R50" s="39"/>
      <c r="S50" s="32" t="s">
        <v>73</v>
      </c>
      <c r="T50" s="32" t="s">
        <v>74</v>
      </c>
      <c r="U50" s="40">
        <v>1053770026</v>
      </c>
      <c r="V50" s="40" t="s">
        <v>72</v>
      </c>
      <c r="W50" s="41" t="s">
        <v>75</v>
      </c>
      <c r="X50" s="41" t="s">
        <v>72</v>
      </c>
      <c r="Y50" s="32" t="str">
        <f t="shared" si="0"/>
        <v>ORREGO ARISTIZABAL JOAN MANUEL</v>
      </c>
      <c r="Z50" s="32" t="s">
        <v>76</v>
      </c>
      <c r="AA50" s="32" t="s">
        <v>77</v>
      </c>
      <c r="AB50" s="32" t="s">
        <v>78</v>
      </c>
      <c r="AC50" s="33">
        <v>43857</v>
      </c>
      <c r="AD50" s="32" t="s">
        <v>1754</v>
      </c>
      <c r="AE50" s="58" t="s">
        <v>191</v>
      </c>
      <c r="AF50" s="32" t="s">
        <v>81</v>
      </c>
      <c r="AG50" s="32" t="s">
        <v>74</v>
      </c>
      <c r="AH50" s="43">
        <v>51935189</v>
      </c>
      <c r="AI50" s="36" t="s">
        <v>192</v>
      </c>
      <c r="AJ50" s="32">
        <v>322</v>
      </c>
      <c r="AK50" s="32" t="s">
        <v>83</v>
      </c>
      <c r="AL50" s="44">
        <v>43857</v>
      </c>
      <c r="AM50" s="33">
        <v>43858</v>
      </c>
      <c r="AN50" s="32" t="s">
        <v>84</v>
      </c>
      <c r="AO50" s="32">
        <v>0</v>
      </c>
      <c r="AP50" s="45">
        <v>0</v>
      </c>
      <c r="AQ50" s="33"/>
      <c r="AR50" s="46">
        <v>0</v>
      </c>
      <c r="AS50" s="85"/>
      <c r="AT50" s="47">
        <v>43857</v>
      </c>
      <c r="AU50" s="47">
        <v>44183</v>
      </c>
      <c r="AV50" s="47"/>
      <c r="AW50" s="32" t="s">
        <v>85</v>
      </c>
      <c r="AX50" s="32"/>
      <c r="AY50" s="32"/>
      <c r="AZ50" s="32" t="s">
        <v>85</v>
      </c>
      <c r="BA50" s="32">
        <v>0</v>
      </c>
      <c r="BB50" s="32"/>
      <c r="BC50" s="32"/>
      <c r="BD50" s="32"/>
      <c r="BE50" s="48" t="s">
        <v>1755</v>
      </c>
      <c r="BF50" s="49">
        <f t="shared" si="1"/>
        <v>28591990</v>
      </c>
      <c r="BH50" s="54" t="s">
        <v>1756</v>
      </c>
      <c r="BI50" s="36" t="s">
        <v>88</v>
      </c>
      <c r="BJ50" s="36"/>
      <c r="BK50" s="54" t="s">
        <v>1756</v>
      </c>
      <c r="BL50" s="36"/>
    </row>
    <row r="51" spans="1:64" ht="12.75" customHeight="1">
      <c r="A51" s="29" t="s">
        <v>1757</v>
      </c>
      <c r="B51" s="30" t="s">
        <v>1409</v>
      </c>
      <c r="C51" s="31" t="s">
        <v>1758</v>
      </c>
      <c r="D51" s="32">
        <v>50</v>
      </c>
      <c r="E51" s="32" t="s">
        <v>1759</v>
      </c>
      <c r="F51" s="33">
        <v>43857</v>
      </c>
      <c r="G51" s="32" t="s">
        <v>1760</v>
      </c>
      <c r="H51" s="32" t="s">
        <v>70</v>
      </c>
      <c r="I51" s="32" t="s">
        <v>71</v>
      </c>
      <c r="J51" s="34" t="s">
        <v>72</v>
      </c>
      <c r="K51" s="34">
        <v>7220</v>
      </c>
      <c r="L51" s="34">
        <v>10320</v>
      </c>
      <c r="M51" s="35"/>
      <c r="N51" s="33">
        <v>43857</v>
      </c>
      <c r="O51" s="36"/>
      <c r="P51" s="37">
        <v>2206872</v>
      </c>
      <c r="Q51" s="38">
        <v>23687093</v>
      </c>
      <c r="R51" s="39"/>
      <c r="S51" s="32" t="s">
        <v>73</v>
      </c>
      <c r="T51" s="32" t="s">
        <v>74</v>
      </c>
      <c r="U51" s="40">
        <v>1123327788</v>
      </c>
      <c r="V51" s="40" t="s">
        <v>72</v>
      </c>
      <c r="W51" s="41" t="s">
        <v>75</v>
      </c>
      <c r="X51" s="41" t="s">
        <v>72</v>
      </c>
      <c r="Y51" s="32" t="str">
        <f t="shared" si="0"/>
        <v>PANTOJA CRUZ JESUS ANTONIO</v>
      </c>
      <c r="Z51" s="32" t="s">
        <v>76</v>
      </c>
      <c r="AA51" s="32" t="s">
        <v>77</v>
      </c>
      <c r="AB51" s="32" t="s">
        <v>78</v>
      </c>
      <c r="AC51" s="33">
        <v>43857</v>
      </c>
      <c r="AD51" s="32" t="s">
        <v>1761</v>
      </c>
      <c r="AE51" s="58" t="s">
        <v>269</v>
      </c>
      <c r="AF51" s="32" t="s">
        <v>81</v>
      </c>
      <c r="AG51" s="32" t="s">
        <v>74</v>
      </c>
      <c r="AH51" s="43">
        <v>52423663</v>
      </c>
      <c r="AI51" s="36" t="s">
        <v>108</v>
      </c>
      <c r="AJ51" s="32">
        <v>322</v>
      </c>
      <c r="AK51" s="32" t="s">
        <v>83</v>
      </c>
      <c r="AL51" s="44">
        <v>43857</v>
      </c>
      <c r="AM51" s="33">
        <v>43858</v>
      </c>
      <c r="AN51" s="32" t="s">
        <v>84</v>
      </c>
      <c r="AO51" s="32">
        <v>0</v>
      </c>
      <c r="AP51" s="45">
        <v>0</v>
      </c>
      <c r="AQ51" s="33"/>
      <c r="AR51" s="46">
        <v>0</v>
      </c>
      <c r="AS51" s="85"/>
      <c r="AT51" s="47">
        <v>43857</v>
      </c>
      <c r="AU51" s="47">
        <v>44183</v>
      </c>
      <c r="AV51" s="47"/>
      <c r="AW51" s="32" t="s">
        <v>85</v>
      </c>
      <c r="AX51" s="32"/>
      <c r="AY51" s="32"/>
      <c r="AZ51" s="32" t="s">
        <v>85</v>
      </c>
      <c r="BA51" s="32">
        <v>0</v>
      </c>
      <c r="BB51" s="32"/>
      <c r="BC51" s="32"/>
      <c r="BD51" s="32"/>
      <c r="BE51" s="48" t="s">
        <v>1762</v>
      </c>
      <c r="BF51" s="49">
        <f t="shared" si="1"/>
        <v>23687093</v>
      </c>
      <c r="BH51" s="54" t="s">
        <v>1763</v>
      </c>
      <c r="BI51" s="36" t="s">
        <v>88</v>
      </c>
      <c r="BJ51" s="36"/>
      <c r="BK51" s="54" t="s">
        <v>1763</v>
      </c>
      <c r="BL51" s="36"/>
    </row>
    <row r="52" spans="1:64" ht="12.75" customHeight="1">
      <c r="A52" s="29" t="s">
        <v>1764</v>
      </c>
      <c r="B52" s="30" t="s">
        <v>1409</v>
      </c>
      <c r="C52" s="31" t="s">
        <v>1765</v>
      </c>
      <c r="D52" s="32">
        <v>51</v>
      </c>
      <c r="E52" s="32" t="s">
        <v>1766</v>
      </c>
      <c r="F52" s="33">
        <v>43857</v>
      </c>
      <c r="G52" s="32" t="s">
        <v>1767</v>
      </c>
      <c r="H52" s="32" t="s">
        <v>70</v>
      </c>
      <c r="I52" s="32" t="s">
        <v>71</v>
      </c>
      <c r="J52" s="34" t="s">
        <v>72</v>
      </c>
      <c r="K52" s="34">
        <v>11820</v>
      </c>
      <c r="L52" s="34">
        <v>10920</v>
      </c>
      <c r="M52" s="35"/>
      <c r="N52" s="33">
        <v>43857</v>
      </c>
      <c r="O52" s="36"/>
      <c r="P52" s="37">
        <v>4426079</v>
      </c>
      <c r="Q52" s="38">
        <v>47506581</v>
      </c>
      <c r="R52" s="39"/>
      <c r="S52" s="32" t="s">
        <v>73</v>
      </c>
      <c r="T52" s="32" t="s">
        <v>74</v>
      </c>
      <c r="U52" s="40">
        <v>24335593</v>
      </c>
      <c r="V52" s="40" t="s">
        <v>72</v>
      </c>
      <c r="W52" s="41" t="s">
        <v>75</v>
      </c>
      <c r="X52" s="41" t="s">
        <v>72</v>
      </c>
      <c r="Y52" s="32" t="str">
        <f t="shared" si="0"/>
        <v>ECHEVERRY GARZON JOHANA ALEXANDRA</v>
      </c>
      <c r="Z52" s="32" t="s">
        <v>76</v>
      </c>
      <c r="AA52" s="32" t="s">
        <v>77</v>
      </c>
      <c r="AB52" s="32" t="s">
        <v>78</v>
      </c>
      <c r="AC52" s="33">
        <v>43857</v>
      </c>
      <c r="AD52" s="32" t="s">
        <v>1768</v>
      </c>
      <c r="AE52" s="58" t="s">
        <v>191</v>
      </c>
      <c r="AF52" s="32" t="s">
        <v>81</v>
      </c>
      <c r="AG52" s="32" t="s">
        <v>74</v>
      </c>
      <c r="AH52" s="43">
        <v>51935189</v>
      </c>
      <c r="AI52" s="36" t="s">
        <v>192</v>
      </c>
      <c r="AJ52" s="32">
        <v>322</v>
      </c>
      <c r="AK52" s="32" t="s">
        <v>83</v>
      </c>
      <c r="AL52" s="44">
        <v>43857</v>
      </c>
      <c r="AM52" s="33">
        <v>43858</v>
      </c>
      <c r="AN52" s="32" t="s">
        <v>84</v>
      </c>
      <c r="AO52" s="32">
        <v>0</v>
      </c>
      <c r="AP52" s="45">
        <v>0</v>
      </c>
      <c r="AQ52" s="33"/>
      <c r="AR52" s="46">
        <v>0</v>
      </c>
      <c r="AS52" s="85"/>
      <c r="AT52" s="47">
        <v>43857</v>
      </c>
      <c r="AU52" s="47">
        <v>44183</v>
      </c>
      <c r="AV52" s="47"/>
      <c r="AW52" s="32" t="s">
        <v>85</v>
      </c>
      <c r="AX52" s="32"/>
      <c r="AY52" s="32"/>
      <c r="AZ52" s="32" t="s">
        <v>85</v>
      </c>
      <c r="BA52" s="32">
        <v>0</v>
      </c>
      <c r="BB52" s="32"/>
      <c r="BC52" s="32"/>
      <c r="BD52" s="32"/>
      <c r="BE52" s="48" t="s">
        <v>1769</v>
      </c>
      <c r="BF52" s="49">
        <f t="shared" si="1"/>
        <v>47506581</v>
      </c>
      <c r="BH52" s="54" t="s">
        <v>1770</v>
      </c>
      <c r="BI52" s="36" t="s">
        <v>88</v>
      </c>
      <c r="BJ52" s="36"/>
      <c r="BK52" s="54" t="s">
        <v>1770</v>
      </c>
      <c r="BL52" s="36"/>
    </row>
    <row r="53" spans="1:64" ht="12.75" customHeight="1">
      <c r="A53" s="29" t="s">
        <v>1771</v>
      </c>
      <c r="B53" s="30" t="s">
        <v>1409</v>
      </c>
      <c r="C53" s="31" t="s">
        <v>1772</v>
      </c>
      <c r="D53" s="32">
        <v>52</v>
      </c>
      <c r="E53" s="32" t="s">
        <v>1773</v>
      </c>
      <c r="F53" s="33">
        <v>43857</v>
      </c>
      <c r="G53" s="32" t="s">
        <v>1774</v>
      </c>
      <c r="H53" s="32" t="s">
        <v>70</v>
      </c>
      <c r="I53" s="32" t="s">
        <v>71</v>
      </c>
      <c r="J53" s="34" t="s">
        <v>72</v>
      </c>
      <c r="K53" s="34">
        <v>11720</v>
      </c>
      <c r="L53" s="34">
        <v>11420</v>
      </c>
      <c r="M53" s="35"/>
      <c r="N53" s="33">
        <v>43857</v>
      </c>
      <c r="O53" s="36"/>
      <c r="P53" s="37">
        <v>4823432</v>
      </c>
      <c r="Q53" s="38">
        <v>51771503</v>
      </c>
      <c r="R53" s="39"/>
      <c r="S53" s="32" t="s">
        <v>73</v>
      </c>
      <c r="T53" s="32" t="s">
        <v>74</v>
      </c>
      <c r="U53" s="40">
        <v>1030527171</v>
      </c>
      <c r="V53" s="40" t="s">
        <v>72</v>
      </c>
      <c r="W53" s="41" t="s">
        <v>75</v>
      </c>
      <c r="X53" s="41" t="s">
        <v>72</v>
      </c>
      <c r="Y53" s="32" t="str">
        <f t="shared" si="0"/>
        <v>SANTANA MARTINEZ DIANA MARCELA</v>
      </c>
      <c r="Z53" s="32" t="s">
        <v>76</v>
      </c>
      <c r="AA53" s="32" t="s">
        <v>77</v>
      </c>
      <c r="AB53" s="32" t="s">
        <v>78</v>
      </c>
      <c r="AC53" s="33">
        <v>43857</v>
      </c>
      <c r="AD53" s="34" t="s">
        <v>1775</v>
      </c>
      <c r="AE53" s="58" t="s">
        <v>191</v>
      </c>
      <c r="AF53" s="32" t="s">
        <v>81</v>
      </c>
      <c r="AG53" s="32" t="s">
        <v>74</v>
      </c>
      <c r="AH53" s="43">
        <v>51935189</v>
      </c>
      <c r="AI53" s="36" t="s">
        <v>192</v>
      </c>
      <c r="AJ53" s="32">
        <v>322</v>
      </c>
      <c r="AK53" s="32" t="s">
        <v>83</v>
      </c>
      <c r="AL53" s="44">
        <v>43857</v>
      </c>
      <c r="AM53" s="33">
        <v>43858</v>
      </c>
      <c r="AN53" s="32" t="s">
        <v>84</v>
      </c>
      <c r="AO53" s="32">
        <v>0</v>
      </c>
      <c r="AP53" s="45">
        <v>0</v>
      </c>
      <c r="AQ53" s="33"/>
      <c r="AR53" s="46">
        <v>0</v>
      </c>
      <c r="AS53" s="85"/>
      <c r="AT53" s="47">
        <v>43857</v>
      </c>
      <c r="AU53" s="47">
        <v>44183</v>
      </c>
      <c r="AV53" s="47"/>
      <c r="AW53" s="32" t="s">
        <v>85</v>
      </c>
      <c r="AX53" s="32"/>
      <c r="AY53" s="32"/>
      <c r="AZ53" s="32" t="s">
        <v>85</v>
      </c>
      <c r="BA53" s="32">
        <v>0</v>
      </c>
      <c r="BB53" s="32"/>
      <c r="BC53" s="32"/>
      <c r="BD53" s="32"/>
      <c r="BE53" s="48" t="s">
        <v>1776</v>
      </c>
      <c r="BF53" s="49">
        <f t="shared" si="1"/>
        <v>51771503</v>
      </c>
      <c r="BH53" s="54" t="s">
        <v>1777</v>
      </c>
      <c r="BI53" s="36" t="s">
        <v>88</v>
      </c>
      <c r="BJ53" s="36"/>
      <c r="BK53" s="54" t="s">
        <v>1777</v>
      </c>
      <c r="BL53" s="36"/>
    </row>
    <row r="54" spans="1:64" ht="12.75" customHeight="1">
      <c r="A54" s="29" t="s">
        <v>1778</v>
      </c>
      <c r="B54" s="30" t="s">
        <v>1409</v>
      </c>
      <c r="C54" s="31" t="s">
        <v>1779</v>
      </c>
      <c r="D54" s="32">
        <v>53</v>
      </c>
      <c r="E54" s="32" t="s">
        <v>1780</v>
      </c>
      <c r="F54" s="33">
        <v>43858</v>
      </c>
      <c r="G54" s="32" t="s">
        <v>1781</v>
      </c>
      <c r="H54" s="32" t="s">
        <v>70</v>
      </c>
      <c r="I54" s="32" t="s">
        <v>71</v>
      </c>
      <c r="J54" s="34" t="s">
        <v>72</v>
      </c>
      <c r="K54" s="34">
        <v>6120</v>
      </c>
      <c r="L54" s="34">
        <v>12020</v>
      </c>
      <c r="M54" s="35"/>
      <c r="N54" s="33">
        <v>43858</v>
      </c>
      <c r="O54" s="36"/>
      <c r="P54" s="37">
        <v>2206872</v>
      </c>
      <c r="Q54" s="38">
        <v>23613530</v>
      </c>
      <c r="R54" s="39"/>
      <c r="S54" s="32" t="s">
        <v>73</v>
      </c>
      <c r="T54" s="32" t="s">
        <v>74</v>
      </c>
      <c r="U54" s="40">
        <v>41056489</v>
      </c>
      <c r="V54" s="40" t="s">
        <v>72</v>
      </c>
      <c r="W54" s="41" t="s">
        <v>75</v>
      </c>
      <c r="X54" s="41" t="s">
        <v>72</v>
      </c>
      <c r="Y54" s="32" t="str">
        <f t="shared" si="0"/>
        <v>TANGOA MURAYARY RAQUEL</v>
      </c>
      <c r="Z54" s="32" t="s">
        <v>76</v>
      </c>
      <c r="AA54" s="32" t="s">
        <v>77</v>
      </c>
      <c r="AB54" s="32" t="s">
        <v>78</v>
      </c>
      <c r="AC54" s="33">
        <v>43858</v>
      </c>
      <c r="AD54" s="32" t="s">
        <v>1782</v>
      </c>
      <c r="AE54" s="58" t="s">
        <v>1466</v>
      </c>
      <c r="AF54" s="32" t="s">
        <v>81</v>
      </c>
      <c r="AG54" s="32" t="s">
        <v>74</v>
      </c>
      <c r="AH54" s="43">
        <v>80435324</v>
      </c>
      <c r="AI54" s="36" t="s">
        <v>370</v>
      </c>
      <c r="AJ54" s="32">
        <v>321</v>
      </c>
      <c r="AK54" s="32" t="s">
        <v>83</v>
      </c>
      <c r="AL54" s="44">
        <v>43858</v>
      </c>
      <c r="AM54" s="33">
        <v>43866</v>
      </c>
      <c r="AN54" s="32" t="s">
        <v>84</v>
      </c>
      <c r="AO54" s="32">
        <v>0</v>
      </c>
      <c r="AP54" s="45">
        <v>-14565355</v>
      </c>
      <c r="AQ54" s="33"/>
      <c r="AR54" s="46">
        <v>0</v>
      </c>
      <c r="AS54" s="85"/>
      <c r="AT54" s="92">
        <v>43858</v>
      </c>
      <c r="AU54" s="92">
        <v>43981</v>
      </c>
      <c r="AV54" s="47">
        <v>43990</v>
      </c>
      <c r="AW54" s="32" t="s">
        <v>85</v>
      </c>
      <c r="AX54" s="32"/>
      <c r="AY54" s="32"/>
      <c r="AZ54" s="32" t="s">
        <v>85</v>
      </c>
      <c r="BA54" s="32">
        <v>0</v>
      </c>
      <c r="BB54" s="32"/>
      <c r="BC54" s="32"/>
      <c r="BD54" s="32" t="s">
        <v>1783</v>
      </c>
      <c r="BE54" s="48" t="s">
        <v>1784</v>
      </c>
      <c r="BF54" s="49">
        <f t="shared" si="1"/>
        <v>9048175</v>
      </c>
      <c r="BH54" s="54" t="s">
        <v>1785</v>
      </c>
      <c r="BI54" s="36" t="s">
        <v>88</v>
      </c>
      <c r="BJ54" s="36"/>
      <c r="BK54" s="54" t="s">
        <v>1785</v>
      </c>
      <c r="BL54" s="36"/>
    </row>
    <row r="55" spans="1:64" ht="12.75" customHeight="1">
      <c r="A55" s="29" t="s">
        <v>1786</v>
      </c>
      <c r="B55" s="30" t="s">
        <v>1409</v>
      </c>
      <c r="C55" s="31" t="s">
        <v>1787</v>
      </c>
      <c r="D55" s="32">
        <v>54</v>
      </c>
      <c r="E55" s="32" t="s">
        <v>1788</v>
      </c>
      <c r="F55" s="33">
        <v>43858</v>
      </c>
      <c r="G55" s="32" t="s">
        <v>1789</v>
      </c>
      <c r="H55" s="32" t="s">
        <v>70</v>
      </c>
      <c r="I55" s="32" t="s">
        <v>71</v>
      </c>
      <c r="J55" s="34" t="s">
        <v>72</v>
      </c>
      <c r="K55" s="34">
        <v>11920</v>
      </c>
      <c r="L55" s="34">
        <v>12120</v>
      </c>
      <c r="M55" s="35"/>
      <c r="N55" s="33">
        <v>43858</v>
      </c>
      <c r="O55" s="36"/>
      <c r="P55" s="37">
        <v>2663850</v>
      </c>
      <c r="Q55" s="38">
        <v>28503195</v>
      </c>
      <c r="R55" s="39"/>
      <c r="S55" s="32" t="s">
        <v>73</v>
      </c>
      <c r="T55" s="32" t="s">
        <v>74</v>
      </c>
      <c r="U55" s="40">
        <v>83246435</v>
      </c>
      <c r="V55" s="40" t="s">
        <v>72</v>
      </c>
      <c r="W55" s="41" t="s">
        <v>75</v>
      </c>
      <c r="X55" s="41" t="s">
        <v>72</v>
      </c>
      <c r="Y55" s="32" t="str">
        <f t="shared" si="0"/>
        <v>PARRA ALARCON KAROL</v>
      </c>
      <c r="Z55" s="32" t="s">
        <v>76</v>
      </c>
      <c r="AA55" s="32" t="s">
        <v>77</v>
      </c>
      <c r="AB55" s="32" t="s">
        <v>78</v>
      </c>
      <c r="AC55" s="33">
        <v>43858</v>
      </c>
      <c r="AD55" s="34" t="s">
        <v>1790</v>
      </c>
      <c r="AE55" s="58" t="s">
        <v>191</v>
      </c>
      <c r="AF55" s="32" t="s">
        <v>81</v>
      </c>
      <c r="AG55" s="32" t="s">
        <v>74</v>
      </c>
      <c r="AH55" s="43">
        <v>51935189</v>
      </c>
      <c r="AI55" s="36" t="s">
        <v>192</v>
      </c>
      <c r="AJ55" s="32">
        <v>321</v>
      </c>
      <c r="AK55" s="32" t="s">
        <v>83</v>
      </c>
      <c r="AL55" s="44">
        <v>43858</v>
      </c>
      <c r="AM55" s="33">
        <v>43866</v>
      </c>
      <c r="AN55" s="32" t="s">
        <v>84</v>
      </c>
      <c r="AO55" s="32">
        <v>0</v>
      </c>
      <c r="AP55" s="45">
        <v>0</v>
      </c>
      <c r="AQ55" s="33"/>
      <c r="AR55" s="46">
        <v>0</v>
      </c>
      <c r="AS55" s="85"/>
      <c r="AT55" s="47">
        <v>43858</v>
      </c>
      <c r="AU55" s="47">
        <v>44183</v>
      </c>
      <c r="AV55" s="47"/>
      <c r="AW55" s="32" t="s">
        <v>85</v>
      </c>
      <c r="AX55" s="32"/>
      <c r="AY55" s="32"/>
      <c r="AZ55" s="32" t="s">
        <v>85</v>
      </c>
      <c r="BA55" s="32">
        <v>0</v>
      </c>
      <c r="BB55" s="32"/>
      <c r="BC55" s="32"/>
      <c r="BD55" s="32"/>
      <c r="BE55" s="48" t="s">
        <v>1791</v>
      </c>
      <c r="BF55" s="49">
        <f t="shared" si="1"/>
        <v>28503195</v>
      </c>
      <c r="BH55" s="54" t="s">
        <v>1792</v>
      </c>
      <c r="BI55" s="36" t="s">
        <v>88</v>
      </c>
      <c r="BJ55" s="36"/>
      <c r="BK55" s="54" t="s">
        <v>1792</v>
      </c>
      <c r="BL55" s="36"/>
    </row>
    <row r="56" spans="1:64" ht="12.75" customHeight="1">
      <c r="A56" s="29" t="s">
        <v>1793</v>
      </c>
      <c r="B56" s="30" t="s">
        <v>1409</v>
      </c>
      <c r="C56" s="31" t="s">
        <v>1794</v>
      </c>
      <c r="D56" s="32">
        <v>55</v>
      </c>
      <c r="E56" s="32" t="s">
        <v>1795</v>
      </c>
      <c r="F56" s="33">
        <v>43859</v>
      </c>
      <c r="G56" s="32" t="s">
        <v>1796</v>
      </c>
      <c r="H56" s="32" t="s">
        <v>70</v>
      </c>
      <c r="I56" s="32" t="s">
        <v>71</v>
      </c>
      <c r="J56" s="34" t="s">
        <v>72</v>
      </c>
      <c r="K56" s="34">
        <v>18720</v>
      </c>
      <c r="L56" s="34">
        <v>13220</v>
      </c>
      <c r="M56" s="35"/>
      <c r="N56" s="33">
        <v>43859</v>
      </c>
      <c r="O56" s="36"/>
      <c r="P56" s="37">
        <v>4426079</v>
      </c>
      <c r="Q56" s="38">
        <v>35408631</v>
      </c>
      <c r="R56" s="39"/>
      <c r="S56" s="32" t="s">
        <v>73</v>
      </c>
      <c r="T56" s="32" t="s">
        <v>74</v>
      </c>
      <c r="U56" s="40">
        <v>1121830477</v>
      </c>
      <c r="V56" s="40" t="s">
        <v>72</v>
      </c>
      <c r="W56" s="41" t="s">
        <v>75</v>
      </c>
      <c r="X56" s="41" t="s">
        <v>72</v>
      </c>
      <c r="Y56" s="32" t="str">
        <f t="shared" si="0"/>
        <v>CALDERON ROJAS JORGE ALEJANDRO</v>
      </c>
      <c r="Z56" s="32" t="s">
        <v>76</v>
      </c>
      <c r="AA56" s="32" t="s">
        <v>77</v>
      </c>
      <c r="AB56" s="32" t="s">
        <v>78</v>
      </c>
      <c r="AC56" s="33">
        <v>43859</v>
      </c>
      <c r="AD56" s="34" t="s">
        <v>1797</v>
      </c>
      <c r="AE56" s="58" t="s">
        <v>1252</v>
      </c>
      <c r="AF56" s="32" t="s">
        <v>81</v>
      </c>
      <c r="AG56" s="32" t="s">
        <v>74</v>
      </c>
      <c r="AH56" s="43">
        <v>71709728</v>
      </c>
      <c r="AI56" s="36" t="s">
        <v>1451</v>
      </c>
      <c r="AJ56" s="32">
        <v>240</v>
      </c>
      <c r="AK56" s="32" t="s">
        <v>83</v>
      </c>
      <c r="AL56" s="44">
        <v>43859</v>
      </c>
      <c r="AM56" s="33">
        <v>43866</v>
      </c>
      <c r="AN56" s="32" t="s">
        <v>84</v>
      </c>
      <c r="AO56" s="32">
        <v>0</v>
      </c>
      <c r="AP56" s="45">
        <v>0</v>
      </c>
      <c r="AQ56" s="33"/>
      <c r="AR56" s="46">
        <v>0</v>
      </c>
      <c r="AS56" s="85"/>
      <c r="AT56" s="47">
        <v>43859</v>
      </c>
      <c r="AU56" s="47">
        <v>44102</v>
      </c>
      <c r="AV56" s="47"/>
      <c r="AW56" s="32" t="s">
        <v>85</v>
      </c>
      <c r="AX56" s="32"/>
      <c r="AY56" s="32"/>
      <c r="AZ56" s="32" t="s">
        <v>85</v>
      </c>
      <c r="BA56" s="32">
        <v>0</v>
      </c>
      <c r="BB56" s="32"/>
      <c r="BC56" s="32"/>
      <c r="BD56" s="32"/>
      <c r="BE56" s="48" t="s">
        <v>1798</v>
      </c>
      <c r="BF56" s="49">
        <f t="shared" si="1"/>
        <v>35408631</v>
      </c>
      <c r="BH56" s="54" t="s">
        <v>1799</v>
      </c>
      <c r="BI56" s="36" t="s">
        <v>88</v>
      </c>
      <c r="BJ56" s="36"/>
      <c r="BK56" s="54" t="s">
        <v>1799</v>
      </c>
      <c r="BL56" s="36"/>
    </row>
    <row r="57" spans="1:64" ht="12.75" customHeight="1">
      <c r="A57" s="29" t="s">
        <v>1800</v>
      </c>
      <c r="B57" s="30" t="s">
        <v>1409</v>
      </c>
      <c r="C57" s="31" t="s">
        <v>1801</v>
      </c>
      <c r="D57" s="32">
        <v>56</v>
      </c>
      <c r="E57" s="32" t="s">
        <v>1802</v>
      </c>
      <c r="F57" s="33">
        <v>43859</v>
      </c>
      <c r="G57" s="32" t="s">
        <v>1803</v>
      </c>
      <c r="H57" s="32" t="s">
        <v>70</v>
      </c>
      <c r="I57" s="32" t="s">
        <v>71</v>
      </c>
      <c r="J57" s="34" t="s">
        <v>72</v>
      </c>
      <c r="K57" s="34">
        <v>17920</v>
      </c>
      <c r="L57" s="34">
        <v>13420</v>
      </c>
      <c r="M57" s="35"/>
      <c r="N57" s="33">
        <v>43859</v>
      </c>
      <c r="O57" s="36"/>
      <c r="P57" s="37">
        <v>4426079</v>
      </c>
      <c r="Q57" s="38">
        <v>48981941</v>
      </c>
      <c r="R57" s="39"/>
      <c r="S57" s="32" t="s">
        <v>73</v>
      </c>
      <c r="T57" s="32" t="s">
        <v>74</v>
      </c>
      <c r="U57" s="40">
        <v>1122128366</v>
      </c>
      <c r="V57" s="40" t="s">
        <v>72</v>
      </c>
      <c r="W57" s="41" t="s">
        <v>75</v>
      </c>
      <c r="X57" s="41" t="s">
        <v>72</v>
      </c>
      <c r="Y57" s="32" t="str">
        <f t="shared" si="0"/>
        <v>ZAPATA VELASQUEZ ANA MARIA</v>
      </c>
      <c r="Z57" s="32" t="s">
        <v>76</v>
      </c>
      <c r="AA57" s="32" t="s">
        <v>77</v>
      </c>
      <c r="AB57" s="32" t="s">
        <v>78</v>
      </c>
      <c r="AC57" s="33">
        <v>43859</v>
      </c>
      <c r="AD57" s="32" t="s">
        <v>1804</v>
      </c>
      <c r="AE57" s="58" t="s">
        <v>1252</v>
      </c>
      <c r="AF57" s="32" t="s">
        <v>81</v>
      </c>
      <c r="AG57" s="32" t="s">
        <v>74</v>
      </c>
      <c r="AH57" s="43">
        <v>40403093</v>
      </c>
      <c r="AI57" s="36" t="s">
        <v>1414</v>
      </c>
      <c r="AJ57" s="32">
        <v>332</v>
      </c>
      <c r="AK57" s="32" t="s">
        <v>83</v>
      </c>
      <c r="AL57" s="44">
        <v>43859</v>
      </c>
      <c r="AM57" s="33">
        <v>43866</v>
      </c>
      <c r="AN57" s="32" t="s">
        <v>84</v>
      </c>
      <c r="AO57" s="32">
        <v>0</v>
      </c>
      <c r="AP57" s="45">
        <v>0</v>
      </c>
      <c r="AQ57" s="33"/>
      <c r="AR57" s="46">
        <v>0</v>
      </c>
      <c r="AS57" s="85"/>
      <c r="AT57" s="47">
        <v>43859</v>
      </c>
      <c r="AU57" s="47">
        <v>44195</v>
      </c>
      <c r="AV57" s="47"/>
      <c r="AW57" s="32" t="s">
        <v>85</v>
      </c>
      <c r="AX57" s="32"/>
      <c r="AY57" s="32"/>
      <c r="AZ57" s="32" t="s">
        <v>85</v>
      </c>
      <c r="BA57" s="32">
        <v>0</v>
      </c>
      <c r="BB57" s="32"/>
      <c r="BC57" s="32"/>
      <c r="BD57" s="32"/>
      <c r="BE57" s="48" t="s">
        <v>1805</v>
      </c>
      <c r="BF57" s="49">
        <f t="shared" si="1"/>
        <v>48981941</v>
      </c>
      <c r="BH57" s="54" t="s">
        <v>1806</v>
      </c>
      <c r="BI57" s="36" t="s">
        <v>88</v>
      </c>
      <c r="BJ57" s="36"/>
      <c r="BK57" s="54" t="s">
        <v>1806</v>
      </c>
      <c r="BL57" s="36"/>
    </row>
    <row r="58" spans="1:64" ht="12.75" customHeight="1">
      <c r="A58" s="29" t="s">
        <v>1807</v>
      </c>
      <c r="B58" s="30" t="s">
        <v>1409</v>
      </c>
      <c r="C58" s="31" t="s">
        <v>1808</v>
      </c>
      <c r="D58" s="32">
        <v>57</v>
      </c>
      <c r="E58" s="32" t="s">
        <v>1809</v>
      </c>
      <c r="F58" s="33">
        <v>43860</v>
      </c>
      <c r="G58" s="32" t="s">
        <v>1810</v>
      </c>
      <c r="H58" s="32" t="s">
        <v>70</v>
      </c>
      <c r="I58" s="32" t="s">
        <v>71</v>
      </c>
      <c r="J58" s="34" t="s">
        <v>72</v>
      </c>
      <c r="K58" s="34">
        <v>15820</v>
      </c>
      <c r="L58" s="34">
        <v>13520</v>
      </c>
      <c r="M58" s="35"/>
      <c r="N58" s="33">
        <v>43860</v>
      </c>
      <c r="O58" s="36"/>
      <c r="P58" s="37">
        <v>1337498</v>
      </c>
      <c r="Q58" s="38">
        <v>14222062</v>
      </c>
      <c r="R58" s="39"/>
      <c r="S58" s="32" t="s">
        <v>73</v>
      </c>
      <c r="T58" s="32" t="s">
        <v>74</v>
      </c>
      <c r="U58" s="40">
        <v>18250793</v>
      </c>
      <c r="V58" s="40" t="s">
        <v>72</v>
      </c>
      <c r="W58" s="41" t="s">
        <v>75</v>
      </c>
      <c r="X58" s="41" t="s">
        <v>72</v>
      </c>
      <c r="Y58" s="32" t="str">
        <f t="shared" si="0"/>
        <v>LOVERA RODRIGUEZ HERSAIN</v>
      </c>
      <c r="Z58" s="32" t="s">
        <v>76</v>
      </c>
      <c r="AA58" s="32" t="s">
        <v>77</v>
      </c>
      <c r="AB58" s="32" t="s">
        <v>78</v>
      </c>
      <c r="AC58" s="33">
        <v>43860</v>
      </c>
      <c r="AD58" s="32" t="s">
        <v>1811</v>
      </c>
      <c r="AE58" s="58" t="s">
        <v>1466</v>
      </c>
      <c r="AF58" s="32" t="s">
        <v>81</v>
      </c>
      <c r="AG58" s="32" t="s">
        <v>74</v>
      </c>
      <c r="AH58" s="43">
        <v>80435324</v>
      </c>
      <c r="AI58" s="36" t="s">
        <v>370</v>
      </c>
      <c r="AJ58" s="32">
        <v>319</v>
      </c>
      <c r="AK58" s="32" t="s">
        <v>83</v>
      </c>
      <c r="AL58" s="44">
        <v>43860</v>
      </c>
      <c r="AM58" s="33">
        <v>43866</v>
      </c>
      <c r="AN58" s="32" t="s">
        <v>84</v>
      </c>
      <c r="AO58" s="32">
        <v>0</v>
      </c>
      <c r="AP58" s="45">
        <v>0</v>
      </c>
      <c r="AQ58" s="33"/>
      <c r="AR58" s="46">
        <v>0</v>
      </c>
      <c r="AS58" s="85"/>
      <c r="AT58" s="47">
        <v>43860</v>
      </c>
      <c r="AU58" s="47">
        <v>44183</v>
      </c>
      <c r="AV58" s="47"/>
      <c r="AW58" s="32" t="s">
        <v>85</v>
      </c>
      <c r="AX58" s="32"/>
      <c r="AY58" s="32"/>
      <c r="AZ58" s="32" t="s">
        <v>85</v>
      </c>
      <c r="BA58" s="32">
        <v>0</v>
      </c>
      <c r="BB58" s="32"/>
      <c r="BC58" s="32"/>
      <c r="BD58" s="32"/>
      <c r="BE58" s="48" t="s">
        <v>1812</v>
      </c>
      <c r="BF58" s="49">
        <f t="shared" si="1"/>
        <v>14222062</v>
      </c>
      <c r="BH58" s="54" t="s">
        <v>1813</v>
      </c>
      <c r="BI58" s="36" t="s">
        <v>88</v>
      </c>
      <c r="BJ58" s="36"/>
      <c r="BK58" s="54" t="s">
        <v>1813</v>
      </c>
      <c r="BL58" s="36"/>
    </row>
    <row r="59" spans="1:64" ht="12.75" customHeight="1">
      <c r="A59" s="29" t="s">
        <v>1814</v>
      </c>
      <c r="B59" s="30" t="s">
        <v>1409</v>
      </c>
      <c r="C59" s="31" t="s">
        <v>1815</v>
      </c>
      <c r="D59" s="32">
        <v>58</v>
      </c>
      <c r="E59" s="32" t="s">
        <v>1816</v>
      </c>
      <c r="F59" s="33">
        <v>43864</v>
      </c>
      <c r="G59" s="32" t="s">
        <v>1817</v>
      </c>
      <c r="H59" s="32" t="s">
        <v>70</v>
      </c>
      <c r="I59" s="32" t="s">
        <v>71</v>
      </c>
      <c r="J59" s="34" t="s">
        <v>72</v>
      </c>
      <c r="K59" s="34">
        <v>18020</v>
      </c>
      <c r="L59" s="34">
        <v>14420</v>
      </c>
      <c r="M59" s="35"/>
      <c r="N59" s="33">
        <v>43864</v>
      </c>
      <c r="O59" s="36"/>
      <c r="P59" s="37">
        <v>4426079</v>
      </c>
      <c r="Q59" s="38">
        <v>46621365</v>
      </c>
      <c r="R59" s="39"/>
      <c r="S59" s="32" t="s">
        <v>73</v>
      </c>
      <c r="T59" s="32" t="s">
        <v>74</v>
      </c>
      <c r="U59" s="40">
        <v>1054708439</v>
      </c>
      <c r="V59" s="40" t="s">
        <v>72</v>
      </c>
      <c r="W59" s="41" t="s">
        <v>75</v>
      </c>
      <c r="X59" s="41" t="s">
        <v>72</v>
      </c>
      <c r="Y59" s="32" t="str">
        <f t="shared" si="0"/>
        <v>BENAVIDEZ MORENO WILLIAM GONZALO</v>
      </c>
      <c r="Z59" s="32" t="s">
        <v>76</v>
      </c>
      <c r="AA59" s="32" t="s">
        <v>77</v>
      </c>
      <c r="AB59" s="32" t="s">
        <v>78</v>
      </c>
      <c r="AC59" s="33">
        <v>43864</v>
      </c>
      <c r="AD59" s="32" t="s">
        <v>1818</v>
      </c>
      <c r="AE59" s="58" t="s">
        <v>1648</v>
      </c>
      <c r="AF59" s="32" t="s">
        <v>81</v>
      </c>
      <c r="AG59" s="32" t="s">
        <v>74</v>
      </c>
      <c r="AH59" s="43">
        <v>93291822</v>
      </c>
      <c r="AI59" s="36" t="s">
        <v>161</v>
      </c>
      <c r="AJ59" s="32">
        <v>316</v>
      </c>
      <c r="AK59" s="32" t="s">
        <v>83</v>
      </c>
      <c r="AL59" s="44">
        <v>43864</v>
      </c>
      <c r="AM59" s="33">
        <v>43867</v>
      </c>
      <c r="AN59" s="32" t="s">
        <v>84</v>
      </c>
      <c r="AO59" s="32">
        <v>0</v>
      </c>
      <c r="AP59" s="45">
        <v>0</v>
      </c>
      <c r="AQ59" s="33"/>
      <c r="AR59" s="46">
        <v>0</v>
      </c>
      <c r="AS59" s="85"/>
      <c r="AT59" s="47">
        <v>43864</v>
      </c>
      <c r="AU59" s="47">
        <v>44183</v>
      </c>
      <c r="AV59" s="47"/>
      <c r="AW59" s="32" t="s">
        <v>85</v>
      </c>
      <c r="AX59" s="32"/>
      <c r="AY59" s="32"/>
      <c r="AZ59" s="32" t="s">
        <v>727</v>
      </c>
      <c r="BA59" s="32">
        <v>1</v>
      </c>
      <c r="BB59" s="32" t="s">
        <v>728</v>
      </c>
      <c r="BC59" s="66">
        <v>44046</v>
      </c>
      <c r="BD59" s="32"/>
      <c r="BE59" s="48" t="s">
        <v>1819</v>
      </c>
      <c r="BF59" s="49">
        <f t="shared" si="1"/>
        <v>46621365</v>
      </c>
      <c r="BH59" s="54" t="s">
        <v>1820</v>
      </c>
      <c r="BI59" s="36" t="s">
        <v>88</v>
      </c>
      <c r="BJ59" s="36"/>
      <c r="BK59" s="54" t="s">
        <v>1820</v>
      </c>
      <c r="BL59" s="36"/>
    </row>
    <row r="60" spans="1:64" ht="12.75" customHeight="1">
      <c r="A60" s="29" t="s">
        <v>1821</v>
      </c>
      <c r="B60" s="30" t="s">
        <v>1409</v>
      </c>
      <c r="C60" s="31" t="s">
        <v>1822</v>
      </c>
      <c r="D60" s="32">
        <v>59</v>
      </c>
      <c r="E60" s="32" t="s">
        <v>1823</v>
      </c>
      <c r="F60" s="33">
        <v>43864</v>
      </c>
      <c r="G60" s="32" t="s">
        <v>1824</v>
      </c>
      <c r="H60" s="32" t="s">
        <v>70</v>
      </c>
      <c r="I60" s="32" t="s">
        <v>71</v>
      </c>
      <c r="J60" s="34" t="s">
        <v>72</v>
      </c>
      <c r="K60" s="34">
        <v>16620</v>
      </c>
      <c r="L60" s="34">
        <v>14520</v>
      </c>
      <c r="M60" s="35"/>
      <c r="N60" s="33">
        <v>43864</v>
      </c>
      <c r="O60" s="36"/>
      <c r="P60" s="37">
        <v>3156754</v>
      </c>
      <c r="Q60" s="38">
        <v>33251142</v>
      </c>
      <c r="R60" s="39"/>
      <c r="S60" s="32" t="s">
        <v>73</v>
      </c>
      <c r="T60" s="32" t="s">
        <v>74</v>
      </c>
      <c r="U60" s="40">
        <v>1016046266</v>
      </c>
      <c r="V60" s="40" t="s">
        <v>72</v>
      </c>
      <c r="W60" s="41" t="s">
        <v>75</v>
      </c>
      <c r="X60" s="41" t="s">
        <v>72</v>
      </c>
      <c r="Y60" s="32" t="str">
        <f t="shared" si="0"/>
        <v>ARIAS ESPITIA ERIKA MELISSA</v>
      </c>
      <c r="Z60" s="32" t="s">
        <v>76</v>
      </c>
      <c r="AA60" s="32" t="s">
        <v>77</v>
      </c>
      <c r="AB60" s="32" t="s">
        <v>78</v>
      </c>
      <c r="AC60" s="33">
        <v>43864</v>
      </c>
      <c r="AD60" s="34" t="s">
        <v>1825</v>
      </c>
      <c r="AE60" s="58" t="s">
        <v>1648</v>
      </c>
      <c r="AF60" s="32" t="s">
        <v>81</v>
      </c>
      <c r="AG60" s="32" t="s">
        <v>74</v>
      </c>
      <c r="AH60" s="43">
        <v>93291822</v>
      </c>
      <c r="AI60" s="36" t="s">
        <v>161</v>
      </c>
      <c r="AJ60" s="32">
        <v>316</v>
      </c>
      <c r="AK60" s="32" t="s">
        <v>83</v>
      </c>
      <c r="AL60" s="44">
        <v>43864</v>
      </c>
      <c r="AM60" s="33">
        <v>43867</v>
      </c>
      <c r="AN60" s="32" t="s">
        <v>84</v>
      </c>
      <c r="AO60" s="32">
        <v>0</v>
      </c>
      <c r="AP60" s="45">
        <v>0</v>
      </c>
      <c r="AQ60" s="33"/>
      <c r="AR60" s="46">
        <v>0</v>
      </c>
      <c r="AS60" s="85"/>
      <c r="AT60" s="47">
        <v>43864</v>
      </c>
      <c r="AU60" s="47">
        <v>44183</v>
      </c>
      <c r="AV60" s="47"/>
      <c r="AW60" s="32" t="s">
        <v>85</v>
      </c>
      <c r="AX60" s="32"/>
      <c r="AY60" s="32"/>
      <c r="AZ60" s="32" t="s">
        <v>727</v>
      </c>
      <c r="BA60" s="32">
        <v>1</v>
      </c>
      <c r="BB60" s="32" t="s">
        <v>728</v>
      </c>
      <c r="BC60" s="66">
        <v>44046</v>
      </c>
      <c r="BD60" s="32"/>
      <c r="BE60" s="48" t="s">
        <v>1826</v>
      </c>
      <c r="BF60" s="49">
        <f t="shared" si="1"/>
        <v>33251142</v>
      </c>
      <c r="BH60" s="54" t="s">
        <v>1827</v>
      </c>
      <c r="BI60" s="36" t="s">
        <v>88</v>
      </c>
      <c r="BJ60" s="36"/>
      <c r="BK60" s="54" t="s">
        <v>1827</v>
      </c>
      <c r="BL60" s="36"/>
    </row>
    <row r="61" spans="1:64" ht="12.75" customHeight="1">
      <c r="A61" s="29" t="s">
        <v>1828</v>
      </c>
      <c r="B61" s="30" t="s">
        <v>1409</v>
      </c>
      <c r="C61" s="31" t="s">
        <v>1829</v>
      </c>
      <c r="D61" s="32">
        <v>60</v>
      </c>
      <c r="E61" s="32" t="s">
        <v>1830</v>
      </c>
      <c r="F61" s="33">
        <v>43864</v>
      </c>
      <c r="G61" s="32" t="s">
        <v>1831</v>
      </c>
      <c r="H61" s="32" t="s">
        <v>70</v>
      </c>
      <c r="I61" s="32" t="s">
        <v>71</v>
      </c>
      <c r="J61" s="34" t="s">
        <v>72</v>
      </c>
      <c r="K61" s="34">
        <v>7920</v>
      </c>
      <c r="L61" s="34">
        <v>14620</v>
      </c>
      <c r="M61" s="35"/>
      <c r="N61" s="33">
        <v>43864</v>
      </c>
      <c r="O61" s="36"/>
      <c r="P61" s="37">
        <v>3156754</v>
      </c>
      <c r="Q61" s="38">
        <v>33251142</v>
      </c>
      <c r="R61" s="39"/>
      <c r="S61" s="32" t="s">
        <v>73</v>
      </c>
      <c r="T61" s="32" t="s">
        <v>74</v>
      </c>
      <c r="U61" s="40">
        <v>1018488318</v>
      </c>
      <c r="V61" s="40" t="s">
        <v>72</v>
      </c>
      <c r="W61" s="41" t="s">
        <v>75</v>
      </c>
      <c r="X61" s="41" t="s">
        <v>72</v>
      </c>
      <c r="Y61" s="32" t="str">
        <f t="shared" si="0"/>
        <v>QUEVEDO PADILLA KAREN JULIETH</v>
      </c>
      <c r="Z61" s="32" t="s">
        <v>76</v>
      </c>
      <c r="AA61" s="32" t="s">
        <v>77</v>
      </c>
      <c r="AB61" s="32" t="s">
        <v>78</v>
      </c>
      <c r="AC61" s="33">
        <v>43864</v>
      </c>
      <c r="AD61" s="32" t="s">
        <v>1832</v>
      </c>
      <c r="AE61" s="58" t="s">
        <v>1466</v>
      </c>
      <c r="AF61" s="32" t="s">
        <v>81</v>
      </c>
      <c r="AG61" s="32" t="s">
        <v>74</v>
      </c>
      <c r="AH61" s="43">
        <v>80435324</v>
      </c>
      <c r="AI61" s="36" t="s">
        <v>370</v>
      </c>
      <c r="AJ61" s="32">
        <v>316</v>
      </c>
      <c r="AK61" s="32" t="s">
        <v>83</v>
      </c>
      <c r="AL61" s="44">
        <v>43864</v>
      </c>
      <c r="AM61" s="33">
        <v>43867</v>
      </c>
      <c r="AN61" s="32" t="s">
        <v>84</v>
      </c>
      <c r="AO61" s="32">
        <v>0</v>
      </c>
      <c r="AP61" s="45">
        <v>0</v>
      </c>
      <c r="AQ61" s="33"/>
      <c r="AR61" s="46">
        <v>0</v>
      </c>
      <c r="AS61" s="85"/>
      <c r="AT61" s="47">
        <v>43864</v>
      </c>
      <c r="AU61" s="47">
        <v>44183</v>
      </c>
      <c r="AV61" s="47"/>
      <c r="AW61" s="32" t="s">
        <v>85</v>
      </c>
      <c r="AX61" s="32"/>
      <c r="AY61" s="32"/>
      <c r="AZ61" s="32" t="s">
        <v>85</v>
      </c>
      <c r="BA61" s="32">
        <v>0</v>
      </c>
      <c r="BB61" s="32"/>
      <c r="BC61" s="32"/>
      <c r="BD61" s="32"/>
      <c r="BE61" s="48" t="s">
        <v>1833</v>
      </c>
      <c r="BF61" s="49">
        <f t="shared" si="1"/>
        <v>33251142</v>
      </c>
      <c r="BH61" s="50" t="s">
        <v>1834</v>
      </c>
      <c r="BI61" s="36" t="s">
        <v>88</v>
      </c>
      <c r="BJ61" s="36"/>
      <c r="BK61" s="50" t="s">
        <v>1834</v>
      </c>
      <c r="BL61" s="36"/>
    </row>
    <row r="62" spans="1:64" ht="12.75" customHeight="1">
      <c r="A62" s="29" t="s">
        <v>1835</v>
      </c>
      <c r="B62" s="30" t="s">
        <v>1409</v>
      </c>
      <c r="C62" s="31" t="s">
        <v>1836</v>
      </c>
      <c r="D62" s="32">
        <v>61</v>
      </c>
      <c r="E62" s="32" t="s">
        <v>1837</v>
      </c>
      <c r="F62" s="33">
        <v>43864</v>
      </c>
      <c r="G62" s="32" t="s">
        <v>1838</v>
      </c>
      <c r="H62" s="32" t="s">
        <v>70</v>
      </c>
      <c r="I62" s="32" t="s">
        <v>71</v>
      </c>
      <c r="J62" s="34" t="s">
        <v>72</v>
      </c>
      <c r="K62" s="34">
        <v>6020</v>
      </c>
      <c r="L62" s="34">
        <v>14720</v>
      </c>
      <c r="M62" s="35"/>
      <c r="N62" s="33">
        <v>43864</v>
      </c>
      <c r="O62" s="36"/>
      <c r="P62" s="37">
        <v>3156754</v>
      </c>
      <c r="Q62" s="38">
        <v>34513844</v>
      </c>
      <c r="R62" s="39"/>
      <c r="S62" s="32" t="s">
        <v>73</v>
      </c>
      <c r="T62" s="32" t="s">
        <v>74</v>
      </c>
      <c r="U62" s="40">
        <v>40219887</v>
      </c>
      <c r="V62" s="40" t="s">
        <v>72</v>
      </c>
      <c r="W62" s="41" t="s">
        <v>75</v>
      </c>
      <c r="X62" s="41" t="s">
        <v>72</v>
      </c>
      <c r="Y62" s="32" t="str">
        <f t="shared" si="0"/>
        <v>SARMIENTO SALCEDO LUZ MARY</v>
      </c>
      <c r="Z62" s="32" t="s">
        <v>76</v>
      </c>
      <c r="AA62" s="32" t="s">
        <v>77</v>
      </c>
      <c r="AB62" s="32" t="s">
        <v>78</v>
      </c>
      <c r="AC62" s="33">
        <v>43864</v>
      </c>
      <c r="AD62" s="32" t="s">
        <v>1839</v>
      </c>
      <c r="AE62" s="58" t="s">
        <v>1466</v>
      </c>
      <c r="AF62" s="32" t="s">
        <v>81</v>
      </c>
      <c r="AG62" s="32" t="s">
        <v>74</v>
      </c>
      <c r="AH62" s="43">
        <v>80435324</v>
      </c>
      <c r="AI62" s="36" t="s">
        <v>370</v>
      </c>
      <c r="AJ62" s="32">
        <v>328</v>
      </c>
      <c r="AK62" s="32" t="s">
        <v>83</v>
      </c>
      <c r="AL62" s="44">
        <v>43864</v>
      </c>
      <c r="AM62" s="33">
        <v>43867</v>
      </c>
      <c r="AN62" s="32" t="s">
        <v>84</v>
      </c>
      <c r="AO62" s="32">
        <v>0</v>
      </c>
      <c r="AP62" s="45">
        <v>0</v>
      </c>
      <c r="AQ62" s="33"/>
      <c r="AR62" s="46">
        <v>0</v>
      </c>
      <c r="AS62" s="85"/>
      <c r="AT62" s="47">
        <v>43864</v>
      </c>
      <c r="AU62" s="47">
        <v>44195</v>
      </c>
      <c r="AV62" s="47"/>
      <c r="AW62" s="32" t="s">
        <v>85</v>
      </c>
      <c r="AX62" s="32"/>
      <c r="AY62" s="32"/>
      <c r="AZ62" s="32" t="s">
        <v>85</v>
      </c>
      <c r="BA62" s="32">
        <v>0</v>
      </c>
      <c r="BB62" s="32"/>
      <c r="BC62" s="32"/>
      <c r="BD62" s="32"/>
      <c r="BE62" s="48" t="s">
        <v>1840</v>
      </c>
      <c r="BF62" s="49">
        <f t="shared" si="1"/>
        <v>34513844</v>
      </c>
      <c r="BH62" s="54" t="s">
        <v>1841</v>
      </c>
      <c r="BI62" s="36" t="s">
        <v>88</v>
      </c>
      <c r="BJ62" s="36"/>
      <c r="BK62" s="54" t="s">
        <v>1841</v>
      </c>
      <c r="BL62" s="36"/>
    </row>
    <row r="63" spans="1:64" ht="12.75" customHeight="1">
      <c r="A63" s="29" t="s">
        <v>1842</v>
      </c>
      <c r="B63" s="30" t="s">
        <v>1409</v>
      </c>
      <c r="C63" s="31" t="s">
        <v>1843</v>
      </c>
      <c r="D63" s="32">
        <v>62</v>
      </c>
      <c r="E63" s="32" t="s">
        <v>1844</v>
      </c>
      <c r="F63" s="33">
        <v>43864</v>
      </c>
      <c r="G63" s="32" t="s">
        <v>1845</v>
      </c>
      <c r="H63" s="32" t="s">
        <v>70</v>
      </c>
      <c r="I63" s="32" t="s">
        <v>71</v>
      </c>
      <c r="J63" s="34" t="s">
        <v>72</v>
      </c>
      <c r="K63" s="34">
        <v>19120</v>
      </c>
      <c r="L63" s="34">
        <v>14820</v>
      </c>
      <c r="M63" s="35"/>
      <c r="N63" s="33">
        <v>43864</v>
      </c>
      <c r="O63" s="36"/>
      <c r="P63" s="37">
        <v>2663850</v>
      </c>
      <c r="Q63" s="38">
        <v>29124760</v>
      </c>
      <c r="R63" s="39"/>
      <c r="S63" s="32" t="s">
        <v>73</v>
      </c>
      <c r="T63" s="32" t="s">
        <v>74</v>
      </c>
      <c r="U63" s="40">
        <v>1073239943</v>
      </c>
      <c r="V63" s="40" t="s">
        <v>72</v>
      </c>
      <c r="W63" s="41" t="s">
        <v>75</v>
      </c>
      <c r="X63" s="41" t="s">
        <v>72</v>
      </c>
      <c r="Y63" s="32" t="str">
        <f t="shared" si="0"/>
        <v>SARMIENTO INGRID AZUCENA</v>
      </c>
      <c r="Z63" s="32" t="s">
        <v>76</v>
      </c>
      <c r="AA63" s="32" t="s">
        <v>77</v>
      </c>
      <c r="AB63" s="32" t="s">
        <v>78</v>
      </c>
      <c r="AC63" s="33">
        <v>43864</v>
      </c>
      <c r="AD63" s="32" t="s">
        <v>1846</v>
      </c>
      <c r="AE63" s="58" t="s">
        <v>1252</v>
      </c>
      <c r="AF63" s="32" t="s">
        <v>81</v>
      </c>
      <c r="AG63" s="32" t="s">
        <v>74</v>
      </c>
      <c r="AH63" s="43">
        <v>40403093</v>
      </c>
      <c r="AI63" s="36" t="s">
        <v>1414</v>
      </c>
      <c r="AJ63" s="32">
        <v>328</v>
      </c>
      <c r="AK63" s="32" t="s">
        <v>83</v>
      </c>
      <c r="AL63" s="44">
        <v>43864</v>
      </c>
      <c r="AM63" s="33">
        <v>43867</v>
      </c>
      <c r="AN63" s="32" t="s">
        <v>84</v>
      </c>
      <c r="AO63" s="32">
        <v>0</v>
      </c>
      <c r="AP63" s="45">
        <v>0</v>
      </c>
      <c r="AQ63" s="33"/>
      <c r="AR63" s="46">
        <v>0</v>
      </c>
      <c r="AS63" s="85"/>
      <c r="AT63" s="47">
        <v>43864</v>
      </c>
      <c r="AU63" s="47">
        <v>44195</v>
      </c>
      <c r="AV63" s="47"/>
      <c r="AW63" s="32" t="s">
        <v>85</v>
      </c>
      <c r="AX63" s="32"/>
      <c r="AY63" s="32"/>
      <c r="AZ63" s="32" t="s">
        <v>85</v>
      </c>
      <c r="BA63" s="32">
        <v>0</v>
      </c>
      <c r="BB63" s="32"/>
      <c r="BC63" s="32"/>
      <c r="BD63" s="32"/>
      <c r="BE63" s="48" t="s">
        <v>1847</v>
      </c>
      <c r="BF63" s="49">
        <f t="shared" si="1"/>
        <v>29124760</v>
      </c>
      <c r="BH63" s="54" t="s">
        <v>1848</v>
      </c>
      <c r="BI63" s="36" t="s">
        <v>88</v>
      </c>
      <c r="BJ63" s="36"/>
      <c r="BK63" s="54" t="s">
        <v>1848</v>
      </c>
      <c r="BL63" s="36"/>
    </row>
    <row r="64" spans="1:64" ht="12.75" customHeight="1">
      <c r="A64" s="29" t="s">
        <v>1849</v>
      </c>
      <c r="B64" s="30" t="s">
        <v>1409</v>
      </c>
      <c r="C64" s="31" t="s">
        <v>1850</v>
      </c>
      <c r="D64" s="32">
        <v>63</v>
      </c>
      <c r="E64" s="32" t="s">
        <v>1851</v>
      </c>
      <c r="F64" s="33">
        <v>43865</v>
      </c>
      <c r="G64" s="32" t="s">
        <v>1852</v>
      </c>
      <c r="H64" s="32" t="s">
        <v>70</v>
      </c>
      <c r="I64" s="32" t="s">
        <v>71</v>
      </c>
      <c r="J64" s="34" t="s">
        <v>72</v>
      </c>
      <c r="K64" s="34">
        <v>18320</v>
      </c>
      <c r="L64" s="34">
        <v>15220</v>
      </c>
      <c r="M64" s="35"/>
      <c r="N64" s="33">
        <v>43865</v>
      </c>
      <c r="O64" s="36"/>
      <c r="P64" s="37">
        <v>3852124</v>
      </c>
      <c r="Q64" s="38">
        <v>23112744</v>
      </c>
      <c r="R64" s="39"/>
      <c r="S64" s="32" t="s">
        <v>73</v>
      </c>
      <c r="T64" s="32" t="s">
        <v>74</v>
      </c>
      <c r="U64" s="40">
        <v>40330032</v>
      </c>
      <c r="V64" s="40" t="s">
        <v>72</v>
      </c>
      <c r="W64" s="41" t="s">
        <v>75</v>
      </c>
      <c r="X64" s="41" t="s">
        <v>72</v>
      </c>
      <c r="Y64" s="32" t="str">
        <f t="shared" si="0"/>
        <v>LINARES RODRIGUEZ BARBARA IVONNE</v>
      </c>
      <c r="Z64" s="32" t="s">
        <v>76</v>
      </c>
      <c r="AA64" s="32" t="s">
        <v>77</v>
      </c>
      <c r="AB64" s="32" t="s">
        <v>78</v>
      </c>
      <c r="AC64" s="33">
        <v>43865</v>
      </c>
      <c r="AD64" s="34" t="s">
        <v>1853</v>
      </c>
      <c r="AE64" s="58" t="s">
        <v>191</v>
      </c>
      <c r="AF64" s="32" t="s">
        <v>81</v>
      </c>
      <c r="AG64" s="32" t="s">
        <v>74</v>
      </c>
      <c r="AH64" s="43">
        <v>51935189</v>
      </c>
      <c r="AI64" s="36" t="s">
        <v>192</v>
      </c>
      <c r="AJ64" s="32">
        <v>180</v>
      </c>
      <c r="AK64" s="32" t="s">
        <v>83</v>
      </c>
      <c r="AL64" s="44">
        <v>43865</v>
      </c>
      <c r="AM64" s="33">
        <v>43867</v>
      </c>
      <c r="AN64" s="32" t="s">
        <v>84</v>
      </c>
      <c r="AO64" s="32">
        <v>0</v>
      </c>
      <c r="AP64" s="45">
        <v>0</v>
      </c>
      <c r="AQ64" s="33"/>
      <c r="AR64" s="46">
        <v>0</v>
      </c>
      <c r="AS64" s="85"/>
      <c r="AT64" s="47">
        <v>43865</v>
      </c>
      <c r="AU64" s="47">
        <v>44046</v>
      </c>
      <c r="AV64" s="47"/>
      <c r="AW64" s="32" t="s">
        <v>85</v>
      </c>
      <c r="AX64" s="32"/>
      <c r="AY64" s="32"/>
      <c r="AZ64" s="32" t="s">
        <v>85</v>
      </c>
      <c r="BA64" s="32">
        <v>0</v>
      </c>
      <c r="BB64" s="32"/>
      <c r="BC64" s="32"/>
      <c r="BD64" s="32"/>
      <c r="BE64" s="48" t="s">
        <v>1854</v>
      </c>
      <c r="BF64" s="49">
        <f t="shared" si="1"/>
        <v>23112744</v>
      </c>
      <c r="BH64" s="54" t="s">
        <v>1855</v>
      </c>
      <c r="BI64" s="36" t="s">
        <v>88</v>
      </c>
      <c r="BJ64" s="36"/>
      <c r="BK64" s="54" t="s">
        <v>1855</v>
      </c>
      <c r="BL64" s="36"/>
    </row>
    <row r="65" spans="1:64" ht="12.75" customHeight="1">
      <c r="A65" s="29" t="s">
        <v>1856</v>
      </c>
      <c r="B65" s="30" t="s">
        <v>1409</v>
      </c>
      <c r="C65" s="31" t="s">
        <v>1857</v>
      </c>
      <c r="D65" s="32">
        <v>64</v>
      </c>
      <c r="E65" s="32" t="s">
        <v>1858</v>
      </c>
      <c r="F65" s="33">
        <v>43865</v>
      </c>
      <c r="G65" s="32" t="s">
        <v>1859</v>
      </c>
      <c r="H65" s="32" t="s">
        <v>70</v>
      </c>
      <c r="I65" s="32" t="s">
        <v>71</v>
      </c>
      <c r="J65" s="34" t="s">
        <v>72</v>
      </c>
      <c r="K65" s="34">
        <v>12220</v>
      </c>
      <c r="L65" s="34">
        <v>15820</v>
      </c>
      <c r="M65" s="35"/>
      <c r="N65" s="33">
        <v>43865</v>
      </c>
      <c r="O65" s="36"/>
      <c r="P65" s="37">
        <v>1337498</v>
      </c>
      <c r="Q65" s="38">
        <v>14043729</v>
      </c>
      <c r="R65" s="39"/>
      <c r="S65" s="32" t="s">
        <v>73</v>
      </c>
      <c r="T65" s="32" t="s">
        <v>74</v>
      </c>
      <c r="U65" s="40">
        <v>4198208</v>
      </c>
      <c r="V65" s="40" t="s">
        <v>72</v>
      </c>
      <c r="W65" s="41" t="s">
        <v>75</v>
      </c>
      <c r="X65" s="41" t="s">
        <v>72</v>
      </c>
      <c r="Y65" s="32" t="str">
        <f t="shared" si="0"/>
        <v>ORJUELA LANCHEROS TITO DELFIN</v>
      </c>
      <c r="Z65" s="32" t="s">
        <v>76</v>
      </c>
      <c r="AA65" s="32" t="s">
        <v>77</v>
      </c>
      <c r="AB65" s="32" t="s">
        <v>78</v>
      </c>
      <c r="AC65" s="33">
        <v>43865</v>
      </c>
      <c r="AD65" s="32" t="s">
        <v>1860</v>
      </c>
      <c r="AE65" s="58" t="s">
        <v>191</v>
      </c>
      <c r="AF65" s="32" t="s">
        <v>81</v>
      </c>
      <c r="AG65" s="32" t="s">
        <v>74</v>
      </c>
      <c r="AH65" s="43">
        <v>51935189</v>
      </c>
      <c r="AI65" s="36" t="s">
        <v>192</v>
      </c>
      <c r="AJ65" s="32">
        <v>315</v>
      </c>
      <c r="AK65" s="32" t="s">
        <v>83</v>
      </c>
      <c r="AL65" s="44">
        <v>43865</v>
      </c>
      <c r="AM65" s="33">
        <v>43867</v>
      </c>
      <c r="AN65" s="32" t="s">
        <v>84</v>
      </c>
      <c r="AO65" s="32">
        <v>0</v>
      </c>
      <c r="AP65" s="45">
        <v>0</v>
      </c>
      <c r="AQ65" s="33"/>
      <c r="AR65" s="46">
        <v>0</v>
      </c>
      <c r="AS65" s="85"/>
      <c r="AT65" s="47">
        <v>43865</v>
      </c>
      <c r="AU65" s="47">
        <v>44183</v>
      </c>
      <c r="AV65" s="47"/>
      <c r="AW65" s="32" t="s">
        <v>85</v>
      </c>
      <c r="AX65" s="32"/>
      <c r="AY65" s="32"/>
      <c r="AZ65" s="32" t="s">
        <v>85</v>
      </c>
      <c r="BA65" s="32">
        <v>0</v>
      </c>
      <c r="BB65" s="32"/>
      <c r="BC65" s="32"/>
      <c r="BD65" s="32"/>
      <c r="BE65" s="48" t="s">
        <v>1861</v>
      </c>
      <c r="BF65" s="49">
        <f t="shared" si="1"/>
        <v>14043729</v>
      </c>
      <c r="BH65" s="54" t="s">
        <v>1862</v>
      </c>
      <c r="BI65" s="36" t="s">
        <v>88</v>
      </c>
      <c r="BJ65" s="36"/>
      <c r="BK65" s="54" t="s">
        <v>1862</v>
      </c>
      <c r="BL65" s="36"/>
    </row>
    <row r="66" spans="1:64" ht="12.75" customHeight="1">
      <c r="A66" s="29" t="s">
        <v>1863</v>
      </c>
      <c r="B66" s="30" t="s">
        <v>1409</v>
      </c>
      <c r="C66" s="31" t="s">
        <v>1864</v>
      </c>
      <c r="D66" s="32">
        <v>65</v>
      </c>
      <c r="E66" s="32" t="s">
        <v>1865</v>
      </c>
      <c r="F66" s="33">
        <v>43865</v>
      </c>
      <c r="G66" s="32" t="s">
        <v>1866</v>
      </c>
      <c r="H66" s="32" t="s">
        <v>70</v>
      </c>
      <c r="I66" s="32" t="s">
        <v>71</v>
      </c>
      <c r="J66" s="34" t="s">
        <v>72</v>
      </c>
      <c r="K66" s="34" t="s">
        <v>1867</v>
      </c>
      <c r="L66" s="34" t="s">
        <v>1868</v>
      </c>
      <c r="M66" s="35"/>
      <c r="N66" s="33">
        <v>43865</v>
      </c>
      <c r="O66" s="36"/>
      <c r="P66" s="37">
        <v>4426079</v>
      </c>
      <c r="Q66" s="38">
        <v>35408631</v>
      </c>
      <c r="R66" s="39"/>
      <c r="S66" s="32" t="s">
        <v>73</v>
      </c>
      <c r="T66" s="32" t="s">
        <v>74</v>
      </c>
      <c r="U66" s="40">
        <v>41241045</v>
      </c>
      <c r="V66" s="40" t="s">
        <v>72</v>
      </c>
      <c r="W66" s="41" t="s">
        <v>75</v>
      </c>
      <c r="X66" s="41" t="s">
        <v>72</v>
      </c>
      <c r="Y66" s="32" t="str">
        <f t="shared" si="0"/>
        <v>SHIRLEY IVONNE BERMUDEZ MARIN</v>
      </c>
      <c r="Z66" s="32" t="s">
        <v>76</v>
      </c>
      <c r="AA66" s="32" t="s">
        <v>77</v>
      </c>
      <c r="AB66" s="32" t="s">
        <v>78</v>
      </c>
      <c r="AC66" s="33">
        <v>43865</v>
      </c>
      <c r="AD66" s="32" t="s">
        <v>1869</v>
      </c>
      <c r="AE66" s="58" t="s">
        <v>1516</v>
      </c>
      <c r="AF66" s="32" t="s">
        <v>81</v>
      </c>
      <c r="AG66" s="32" t="s">
        <v>74</v>
      </c>
      <c r="AH66" s="43">
        <v>79531595</v>
      </c>
      <c r="AI66" s="36" t="s">
        <v>117</v>
      </c>
      <c r="AJ66" s="32">
        <v>321</v>
      </c>
      <c r="AK66" s="32" t="s">
        <v>83</v>
      </c>
      <c r="AL66" s="44">
        <v>43865</v>
      </c>
      <c r="AM66" s="33">
        <v>43867</v>
      </c>
      <c r="AN66" s="32" t="s">
        <v>677</v>
      </c>
      <c r="AO66" s="32">
        <v>1</v>
      </c>
      <c r="AP66" s="45">
        <v>11950413</v>
      </c>
      <c r="AQ66" s="33">
        <v>44104</v>
      </c>
      <c r="AR66" s="46">
        <v>81</v>
      </c>
      <c r="AS66" s="33">
        <v>44104</v>
      </c>
      <c r="AT66" s="47">
        <v>43865</v>
      </c>
      <c r="AU66" s="47">
        <v>44189</v>
      </c>
      <c r="AV66" s="47"/>
      <c r="AW66" s="32" t="s">
        <v>85</v>
      </c>
      <c r="AX66" s="32"/>
      <c r="AY66" s="32"/>
      <c r="AZ66" s="32" t="s">
        <v>85</v>
      </c>
      <c r="BA66" s="32">
        <v>0</v>
      </c>
      <c r="BB66" s="32"/>
      <c r="BC66" s="32"/>
      <c r="BD66" s="32" t="s">
        <v>1870</v>
      </c>
      <c r="BE66" s="48" t="s">
        <v>1871</v>
      </c>
      <c r="BF66" s="49">
        <f t="shared" si="1"/>
        <v>47359044</v>
      </c>
      <c r="BH66" s="54" t="s">
        <v>1872</v>
      </c>
      <c r="BI66" s="36" t="s">
        <v>88</v>
      </c>
      <c r="BJ66" s="36"/>
      <c r="BK66" s="54" t="s">
        <v>1872</v>
      </c>
      <c r="BL66" s="36"/>
    </row>
    <row r="67" spans="1:64" ht="12.75" customHeight="1">
      <c r="A67" s="29" t="s">
        <v>1873</v>
      </c>
      <c r="B67" s="30" t="s">
        <v>1409</v>
      </c>
      <c r="C67" s="31" t="s">
        <v>1874</v>
      </c>
      <c r="D67" s="32">
        <v>66</v>
      </c>
      <c r="E67" s="32" t="s">
        <v>1875</v>
      </c>
      <c r="F67" s="33">
        <v>43865</v>
      </c>
      <c r="G67" s="32" t="s">
        <v>1876</v>
      </c>
      <c r="H67" s="32" t="s">
        <v>70</v>
      </c>
      <c r="I67" s="32" t="s">
        <v>71</v>
      </c>
      <c r="J67" s="34" t="s">
        <v>72</v>
      </c>
      <c r="K67" s="34">
        <v>13620</v>
      </c>
      <c r="L67" s="34">
        <v>16220</v>
      </c>
      <c r="M67" s="35"/>
      <c r="N67" s="33">
        <v>43865</v>
      </c>
      <c r="O67" s="36"/>
      <c r="P67" s="37">
        <v>3156754</v>
      </c>
      <c r="Q67" s="38">
        <v>33145917</v>
      </c>
      <c r="R67" s="39"/>
      <c r="S67" s="32" t="s">
        <v>73</v>
      </c>
      <c r="T67" s="32" t="s">
        <v>74</v>
      </c>
      <c r="U67" s="40">
        <v>1071164694</v>
      </c>
      <c r="V67" s="40" t="s">
        <v>72</v>
      </c>
      <c r="W67" s="41" t="s">
        <v>75</v>
      </c>
      <c r="X67" s="41" t="s">
        <v>72</v>
      </c>
      <c r="Y67" s="32" t="str">
        <f t="shared" si="0"/>
        <v>TRUJILLO ACOSTA ANGELICA</v>
      </c>
      <c r="Z67" s="32" t="s">
        <v>76</v>
      </c>
      <c r="AA67" s="32" t="s">
        <v>77</v>
      </c>
      <c r="AB67" s="32" t="s">
        <v>78</v>
      </c>
      <c r="AC67" s="33">
        <v>43865</v>
      </c>
      <c r="AD67" s="34" t="s">
        <v>1877</v>
      </c>
      <c r="AE67" s="58" t="s">
        <v>1516</v>
      </c>
      <c r="AF67" s="32" t="s">
        <v>81</v>
      </c>
      <c r="AG67" s="32" t="s">
        <v>74</v>
      </c>
      <c r="AH67" s="43">
        <v>79531595</v>
      </c>
      <c r="AI67" s="36" t="s">
        <v>117</v>
      </c>
      <c r="AJ67" s="32">
        <v>315</v>
      </c>
      <c r="AK67" s="32" t="s">
        <v>83</v>
      </c>
      <c r="AL67" s="44">
        <v>43865</v>
      </c>
      <c r="AM67" s="33">
        <v>43867</v>
      </c>
      <c r="AN67" s="32" t="s">
        <v>84</v>
      </c>
      <c r="AO67" s="32">
        <v>0</v>
      </c>
      <c r="AP67" s="45">
        <v>0</v>
      </c>
      <c r="AQ67" s="33"/>
      <c r="AR67" s="46">
        <v>0</v>
      </c>
      <c r="AS67" s="85"/>
      <c r="AT67" s="47">
        <v>43865</v>
      </c>
      <c r="AU67" s="47">
        <v>44183</v>
      </c>
      <c r="AV67" s="47"/>
      <c r="AW67" s="32" t="s">
        <v>85</v>
      </c>
      <c r="AX67" s="32"/>
      <c r="AY67" s="32"/>
      <c r="AZ67" s="32" t="s">
        <v>85</v>
      </c>
      <c r="BA67" s="32">
        <v>0</v>
      </c>
      <c r="BB67" s="32"/>
      <c r="BC67" s="32"/>
      <c r="BD67" s="32"/>
      <c r="BE67" s="48" t="s">
        <v>1878</v>
      </c>
      <c r="BF67" s="49">
        <f t="shared" si="1"/>
        <v>33145917</v>
      </c>
      <c r="BH67" s="54" t="s">
        <v>1879</v>
      </c>
      <c r="BI67" s="36" t="s">
        <v>88</v>
      </c>
      <c r="BJ67" s="36"/>
      <c r="BK67" s="54" t="s">
        <v>1879</v>
      </c>
      <c r="BL67" s="36"/>
    </row>
    <row r="68" spans="1:64" ht="12.75" customHeight="1">
      <c r="A68" s="29" t="s">
        <v>1880</v>
      </c>
      <c r="B68" s="30" t="s">
        <v>1409</v>
      </c>
      <c r="C68" s="31" t="s">
        <v>1881</v>
      </c>
      <c r="D68" s="32">
        <v>67</v>
      </c>
      <c r="E68" s="32" t="s">
        <v>1882</v>
      </c>
      <c r="F68" s="33">
        <v>43865</v>
      </c>
      <c r="G68" s="32" t="s">
        <v>1883</v>
      </c>
      <c r="H68" s="32" t="s">
        <v>70</v>
      </c>
      <c r="I68" s="32" t="s">
        <v>71</v>
      </c>
      <c r="J68" s="34" t="s">
        <v>72</v>
      </c>
      <c r="K68" s="34">
        <v>12520</v>
      </c>
      <c r="L68" s="34">
        <v>16120</v>
      </c>
      <c r="M68" s="35"/>
      <c r="N68" s="33">
        <v>43865</v>
      </c>
      <c r="O68" s="36"/>
      <c r="P68" s="37">
        <v>5971344</v>
      </c>
      <c r="Q68" s="38">
        <v>60907709</v>
      </c>
      <c r="R68" s="39"/>
      <c r="S68" s="32" t="s">
        <v>73</v>
      </c>
      <c r="T68" s="32" t="s">
        <v>74</v>
      </c>
      <c r="U68" s="40">
        <v>52428150</v>
      </c>
      <c r="V68" s="40" t="s">
        <v>72</v>
      </c>
      <c r="W68" s="41" t="s">
        <v>75</v>
      </c>
      <c r="X68" s="41" t="s">
        <v>72</v>
      </c>
      <c r="Y68" s="32" t="str">
        <f t="shared" si="0"/>
        <v>RODRIGUEZ VILLABONA IVONNE AYDE</v>
      </c>
      <c r="Z68" s="32" t="s">
        <v>76</v>
      </c>
      <c r="AA68" s="32" t="s">
        <v>77</v>
      </c>
      <c r="AB68" s="32" t="s">
        <v>78</v>
      </c>
      <c r="AC68" s="33">
        <v>43865</v>
      </c>
      <c r="AD68" s="34" t="s">
        <v>1884</v>
      </c>
      <c r="AE68" s="58" t="s">
        <v>1466</v>
      </c>
      <c r="AF68" s="32" t="s">
        <v>81</v>
      </c>
      <c r="AG68" s="32" t="s">
        <v>74</v>
      </c>
      <c r="AH68" s="43">
        <v>80435324</v>
      </c>
      <c r="AI68" s="36" t="s">
        <v>370</v>
      </c>
      <c r="AJ68" s="32">
        <v>306</v>
      </c>
      <c r="AK68" s="32" t="s">
        <v>83</v>
      </c>
      <c r="AL68" s="44">
        <v>43865</v>
      </c>
      <c r="AM68" s="33">
        <v>43867</v>
      </c>
      <c r="AN68" s="32" t="s">
        <v>84</v>
      </c>
      <c r="AO68" s="32">
        <v>0</v>
      </c>
      <c r="AP68" s="45">
        <v>0</v>
      </c>
      <c r="AQ68" s="33"/>
      <c r="AR68" s="46">
        <v>0</v>
      </c>
      <c r="AS68" s="85"/>
      <c r="AT68" s="47">
        <v>43865</v>
      </c>
      <c r="AU68" s="47">
        <v>44174</v>
      </c>
      <c r="AV68" s="47"/>
      <c r="AW68" s="32" t="s">
        <v>85</v>
      </c>
      <c r="AX68" s="32"/>
      <c r="AY68" s="32"/>
      <c r="AZ68" s="32" t="s">
        <v>85</v>
      </c>
      <c r="BA68" s="32">
        <v>0</v>
      </c>
      <c r="BB68" s="32"/>
      <c r="BC68" s="32"/>
      <c r="BD68" s="32"/>
      <c r="BE68" s="48" t="s">
        <v>1885</v>
      </c>
      <c r="BF68" s="49">
        <f t="shared" si="1"/>
        <v>60907709</v>
      </c>
      <c r="BH68" s="54" t="s">
        <v>1886</v>
      </c>
      <c r="BI68" s="36" t="s">
        <v>88</v>
      </c>
      <c r="BJ68" s="36"/>
      <c r="BK68" s="54" t="s">
        <v>1886</v>
      </c>
      <c r="BL68" s="36"/>
    </row>
    <row r="69" spans="1:64" ht="12.75" customHeight="1">
      <c r="A69" s="29" t="s">
        <v>1887</v>
      </c>
      <c r="B69" s="30" t="s">
        <v>1409</v>
      </c>
      <c r="C69" s="31" t="s">
        <v>1888</v>
      </c>
      <c r="D69" s="32">
        <v>68</v>
      </c>
      <c r="E69" s="32" t="s">
        <v>1889</v>
      </c>
      <c r="F69" s="33">
        <v>43865</v>
      </c>
      <c r="G69" s="32" t="s">
        <v>1890</v>
      </c>
      <c r="H69" s="32" t="s">
        <v>70</v>
      </c>
      <c r="I69" s="32" t="s">
        <v>71</v>
      </c>
      <c r="J69" s="34" t="s">
        <v>72</v>
      </c>
      <c r="K69" s="34" t="s">
        <v>1891</v>
      </c>
      <c r="L69" s="34" t="s">
        <v>1892</v>
      </c>
      <c r="M69" s="35"/>
      <c r="N69" s="33">
        <v>43865</v>
      </c>
      <c r="O69" s="36"/>
      <c r="P69" s="37">
        <v>1337498</v>
      </c>
      <c r="Q69" s="38">
        <v>10699984</v>
      </c>
      <c r="R69" s="39"/>
      <c r="S69" s="32" t="s">
        <v>73</v>
      </c>
      <c r="T69" s="32" t="s">
        <v>74</v>
      </c>
      <c r="U69" s="40">
        <v>1006516664</v>
      </c>
      <c r="V69" s="40" t="s">
        <v>72</v>
      </c>
      <c r="W69" s="41" t="s">
        <v>75</v>
      </c>
      <c r="X69" s="41" t="s">
        <v>72</v>
      </c>
      <c r="Y69" s="32" t="str">
        <f t="shared" si="0"/>
        <v>GUEPENDO PARDO WALTER ANDREY</v>
      </c>
      <c r="Z69" s="32" t="s">
        <v>76</v>
      </c>
      <c r="AA69" s="32" t="s">
        <v>77</v>
      </c>
      <c r="AB69" s="32" t="s">
        <v>78</v>
      </c>
      <c r="AC69" s="33">
        <v>43865</v>
      </c>
      <c r="AD69" s="32" t="s">
        <v>1893</v>
      </c>
      <c r="AE69" s="58" t="s">
        <v>269</v>
      </c>
      <c r="AF69" s="32" t="s">
        <v>81</v>
      </c>
      <c r="AG69" s="32" t="s">
        <v>74</v>
      </c>
      <c r="AH69" s="43">
        <v>52423663</v>
      </c>
      <c r="AI69" s="36" t="s">
        <v>108</v>
      </c>
      <c r="AJ69" s="32">
        <v>327</v>
      </c>
      <c r="AK69" s="32" t="s">
        <v>83</v>
      </c>
      <c r="AL69" s="44">
        <v>43865</v>
      </c>
      <c r="AM69" s="33">
        <v>43867</v>
      </c>
      <c r="AN69" s="32" t="s">
        <v>677</v>
      </c>
      <c r="AO69" s="32">
        <v>1</v>
      </c>
      <c r="AP69" s="45">
        <v>3878744</v>
      </c>
      <c r="AQ69" s="33">
        <v>44104</v>
      </c>
      <c r="AR69" s="46">
        <v>87</v>
      </c>
      <c r="AS69" s="33">
        <v>44104</v>
      </c>
      <c r="AT69" s="47">
        <v>43865</v>
      </c>
      <c r="AU69" s="47">
        <v>44195</v>
      </c>
      <c r="AV69" s="47"/>
      <c r="AW69" s="32" t="s">
        <v>85</v>
      </c>
      <c r="AX69" s="32"/>
      <c r="AY69" s="32"/>
      <c r="AZ69" s="32" t="s">
        <v>85</v>
      </c>
      <c r="BA69" s="32">
        <v>0</v>
      </c>
      <c r="BB69" s="32"/>
      <c r="BC69" s="32"/>
      <c r="BD69" s="32" t="s">
        <v>1894</v>
      </c>
      <c r="BE69" s="48" t="s">
        <v>1895</v>
      </c>
      <c r="BF69" s="49">
        <f t="shared" si="1"/>
        <v>14578728</v>
      </c>
      <c r="BH69" s="54" t="s">
        <v>1896</v>
      </c>
      <c r="BI69" s="36" t="s">
        <v>88</v>
      </c>
      <c r="BJ69" s="36"/>
      <c r="BK69" s="54" t="s">
        <v>1896</v>
      </c>
      <c r="BL69" s="36"/>
    </row>
    <row r="70" spans="1:64" ht="12.75" customHeight="1">
      <c r="A70" s="29" t="s">
        <v>1897</v>
      </c>
      <c r="B70" s="30" t="s">
        <v>1409</v>
      </c>
      <c r="C70" s="31" t="s">
        <v>1898</v>
      </c>
      <c r="D70" s="32">
        <v>69</v>
      </c>
      <c r="E70" s="32" t="s">
        <v>1899</v>
      </c>
      <c r="F70" s="33">
        <v>43865</v>
      </c>
      <c r="G70" s="32" t="s">
        <v>1900</v>
      </c>
      <c r="H70" s="32" t="s">
        <v>70</v>
      </c>
      <c r="I70" s="32" t="s">
        <v>71</v>
      </c>
      <c r="J70" s="34" t="s">
        <v>72</v>
      </c>
      <c r="K70" s="34" t="s">
        <v>1901</v>
      </c>
      <c r="L70" s="34" t="s">
        <v>1902</v>
      </c>
      <c r="M70" s="35"/>
      <c r="N70" s="33">
        <v>43865</v>
      </c>
      <c r="O70" s="36"/>
      <c r="P70" s="37">
        <v>1855778</v>
      </c>
      <c r="Q70" s="38">
        <v>14784365</v>
      </c>
      <c r="R70" s="39"/>
      <c r="S70" s="32" t="s">
        <v>73</v>
      </c>
      <c r="T70" s="32" t="s">
        <v>74</v>
      </c>
      <c r="U70" s="40">
        <v>1076986279</v>
      </c>
      <c r="V70" s="40" t="s">
        <v>72</v>
      </c>
      <c r="W70" s="41" t="s">
        <v>75</v>
      </c>
      <c r="X70" s="41" t="s">
        <v>72</v>
      </c>
      <c r="Y70" s="32" t="str">
        <f t="shared" si="0"/>
        <v>SANCHEZ ORTEGA WILMAR ANDRES</v>
      </c>
      <c r="Z70" s="32" t="s">
        <v>76</v>
      </c>
      <c r="AA70" s="32" t="s">
        <v>77</v>
      </c>
      <c r="AB70" s="32" t="s">
        <v>78</v>
      </c>
      <c r="AC70" s="33">
        <v>43865</v>
      </c>
      <c r="AD70" s="34" t="s">
        <v>1903</v>
      </c>
      <c r="AE70" s="58" t="s">
        <v>269</v>
      </c>
      <c r="AF70" s="32" t="s">
        <v>81</v>
      </c>
      <c r="AG70" s="32" t="s">
        <v>74</v>
      </c>
      <c r="AH70" s="43">
        <v>52423663</v>
      </c>
      <c r="AI70" s="36" t="s">
        <v>108</v>
      </c>
      <c r="AJ70" s="32">
        <v>325</v>
      </c>
      <c r="AK70" s="32" t="s">
        <v>83</v>
      </c>
      <c r="AL70" s="44">
        <v>43865</v>
      </c>
      <c r="AM70" s="33">
        <v>43867</v>
      </c>
      <c r="AN70" s="32" t="s">
        <v>677</v>
      </c>
      <c r="AO70" s="32">
        <v>1</v>
      </c>
      <c r="AP70" s="45">
        <v>5319897</v>
      </c>
      <c r="AQ70" s="32" t="s">
        <v>1904</v>
      </c>
      <c r="AR70" s="46">
        <v>0</v>
      </c>
      <c r="AS70" s="32" t="s">
        <v>1904</v>
      </c>
      <c r="AT70" s="47">
        <v>43865</v>
      </c>
      <c r="AU70" s="47">
        <v>44193</v>
      </c>
      <c r="AV70" s="47"/>
      <c r="AW70" s="32" t="s">
        <v>85</v>
      </c>
      <c r="AX70" s="32"/>
      <c r="AY70" s="32"/>
      <c r="AZ70" s="32" t="s">
        <v>85</v>
      </c>
      <c r="BA70" s="32">
        <v>0</v>
      </c>
      <c r="BB70" s="32"/>
      <c r="BC70" s="32"/>
      <c r="BD70" s="32" t="s">
        <v>1894</v>
      </c>
      <c r="BE70" s="48" t="s">
        <v>1905</v>
      </c>
      <c r="BF70" s="49">
        <f t="shared" si="1"/>
        <v>20104262</v>
      </c>
      <c r="BH70" s="54" t="s">
        <v>1906</v>
      </c>
      <c r="BI70" s="36" t="s">
        <v>88</v>
      </c>
      <c r="BJ70" s="36"/>
      <c r="BK70" s="54" t="s">
        <v>1906</v>
      </c>
      <c r="BL70" s="36"/>
    </row>
    <row r="71" spans="1:64" ht="12.75" customHeight="1">
      <c r="A71" s="29" t="s">
        <v>1907</v>
      </c>
      <c r="B71" s="30" t="s">
        <v>1409</v>
      </c>
      <c r="C71" s="31" t="s">
        <v>1908</v>
      </c>
      <c r="D71" s="32">
        <v>70</v>
      </c>
      <c r="E71" s="32" t="s">
        <v>1909</v>
      </c>
      <c r="F71" s="33">
        <v>43866</v>
      </c>
      <c r="G71" s="32" t="s">
        <v>1910</v>
      </c>
      <c r="H71" s="32" t="s">
        <v>70</v>
      </c>
      <c r="I71" s="32" t="s">
        <v>71</v>
      </c>
      <c r="J71" s="34" t="s">
        <v>72</v>
      </c>
      <c r="K71" s="34">
        <v>11620</v>
      </c>
      <c r="L71" s="34">
        <v>16520</v>
      </c>
      <c r="M71" s="35"/>
      <c r="N71" s="33">
        <v>43866</v>
      </c>
      <c r="O71" s="36"/>
      <c r="P71" s="37">
        <v>1337498</v>
      </c>
      <c r="Q71" s="38">
        <v>13820813</v>
      </c>
      <c r="R71" s="39"/>
      <c r="S71" s="32" t="s">
        <v>73</v>
      </c>
      <c r="T71" s="32" t="s">
        <v>74</v>
      </c>
      <c r="U71" s="40">
        <v>18261418</v>
      </c>
      <c r="V71" s="40" t="s">
        <v>72</v>
      </c>
      <c r="W71" s="41" t="s">
        <v>75</v>
      </c>
      <c r="X71" s="41" t="s">
        <v>72</v>
      </c>
      <c r="Y71" s="32" t="str">
        <f t="shared" si="0"/>
        <v>FUENTES MANUEL</v>
      </c>
      <c r="Z71" s="32" t="s">
        <v>76</v>
      </c>
      <c r="AA71" s="32" t="s">
        <v>77</v>
      </c>
      <c r="AB71" s="32" t="s">
        <v>78</v>
      </c>
      <c r="AC71" s="33">
        <v>43866</v>
      </c>
      <c r="AD71" s="32" t="s">
        <v>1911</v>
      </c>
      <c r="AE71" s="58" t="s">
        <v>1466</v>
      </c>
      <c r="AF71" s="32" t="s">
        <v>81</v>
      </c>
      <c r="AG71" s="32" t="s">
        <v>74</v>
      </c>
      <c r="AH71" s="43">
        <v>80435324</v>
      </c>
      <c r="AI71" s="36" t="s">
        <v>370</v>
      </c>
      <c r="AJ71" s="32">
        <v>310</v>
      </c>
      <c r="AK71" s="32" t="s">
        <v>83</v>
      </c>
      <c r="AL71" s="44">
        <v>43866</v>
      </c>
      <c r="AM71" s="33">
        <v>43868</v>
      </c>
      <c r="AN71" s="32" t="s">
        <v>84</v>
      </c>
      <c r="AO71" s="32">
        <v>0</v>
      </c>
      <c r="AP71" s="45">
        <v>0</v>
      </c>
      <c r="AQ71" s="33"/>
      <c r="AR71" s="46">
        <v>0</v>
      </c>
      <c r="AS71" s="85"/>
      <c r="AT71" s="47">
        <v>43866</v>
      </c>
      <c r="AU71" s="47">
        <v>44179</v>
      </c>
      <c r="AV71" s="47"/>
      <c r="AW71" s="32" t="s">
        <v>85</v>
      </c>
      <c r="AX71" s="32"/>
      <c r="AY71" s="32"/>
      <c r="AZ71" s="32" t="s">
        <v>85</v>
      </c>
      <c r="BA71" s="32">
        <v>0</v>
      </c>
      <c r="BB71" s="32"/>
      <c r="BC71" s="32"/>
      <c r="BD71" s="32"/>
      <c r="BE71" s="48" t="s">
        <v>1912</v>
      </c>
      <c r="BF71" s="49">
        <f t="shared" si="1"/>
        <v>13820813</v>
      </c>
      <c r="BH71" s="54" t="s">
        <v>1913</v>
      </c>
      <c r="BI71" s="36" t="s">
        <v>88</v>
      </c>
      <c r="BJ71" s="36"/>
      <c r="BK71" s="54" t="s">
        <v>1913</v>
      </c>
      <c r="BL71" s="36"/>
    </row>
    <row r="72" spans="1:64" ht="12.75" customHeight="1">
      <c r="A72" s="29" t="s">
        <v>1914</v>
      </c>
      <c r="B72" s="30" t="s">
        <v>1409</v>
      </c>
      <c r="C72" s="31" t="s">
        <v>1915</v>
      </c>
      <c r="D72" s="32">
        <v>71</v>
      </c>
      <c r="E72" s="32" t="s">
        <v>1916</v>
      </c>
      <c r="F72" s="33">
        <v>43866</v>
      </c>
      <c r="G72" s="32" t="s">
        <v>1917</v>
      </c>
      <c r="H72" s="32" t="s">
        <v>70</v>
      </c>
      <c r="I72" s="32" t="s">
        <v>71</v>
      </c>
      <c r="J72" s="34" t="s">
        <v>72</v>
      </c>
      <c r="K72" s="34">
        <v>11520</v>
      </c>
      <c r="L72" s="34">
        <v>16620</v>
      </c>
      <c r="M72" s="35"/>
      <c r="N72" s="33">
        <v>43866</v>
      </c>
      <c r="O72" s="36"/>
      <c r="P72" s="37">
        <v>1337498</v>
      </c>
      <c r="Q72" s="38">
        <v>13820813</v>
      </c>
      <c r="R72" s="39"/>
      <c r="S72" s="32" t="s">
        <v>73</v>
      </c>
      <c r="T72" s="32" t="s">
        <v>74</v>
      </c>
      <c r="U72" s="40">
        <v>1121709474</v>
      </c>
      <c r="V72" s="40" t="s">
        <v>72</v>
      </c>
      <c r="W72" s="41" t="s">
        <v>75</v>
      </c>
      <c r="X72" s="41" t="s">
        <v>72</v>
      </c>
      <c r="Y72" s="32" t="str">
        <f t="shared" si="0"/>
        <v>FUENTES FUENTES EFRAIN</v>
      </c>
      <c r="Z72" s="32" t="s">
        <v>76</v>
      </c>
      <c r="AA72" s="32" t="s">
        <v>77</v>
      </c>
      <c r="AB72" s="32" t="s">
        <v>78</v>
      </c>
      <c r="AC72" s="33">
        <v>43866</v>
      </c>
      <c r="AD72" s="32" t="s">
        <v>1918</v>
      </c>
      <c r="AE72" s="58" t="s">
        <v>1466</v>
      </c>
      <c r="AF72" s="32" t="s">
        <v>81</v>
      </c>
      <c r="AG72" s="32" t="s">
        <v>74</v>
      </c>
      <c r="AH72" s="43">
        <v>80435324</v>
      </c>
      <c r="AI72" s="36" t="s">
        <v>370</v>
      </c>
      <c r="AJ72" s="32">
        <v>310</v>
      </c>
      <c r="AK72" s="32" t="s">
        <v>83</v>
      </c>
      <c r="AL72" s="44">
        <v>43866</v>
      </c>
      <c r="AM72" s="33">
        <v>43868</v>
      </c>
      <c r="AN72" s="32" t="s">
        <v>84</v>
      </c>
      <c r="AO72" s="32">
        <v>0</v>
      </c>
      <c r="AP72" s="45">
        <v>0</v>
      </c>
      <c r="AQ72" s="33"/>
      <c r="AR72" s="46">
        <v>0</v>
      </c>
      <c r="AS72" s="85"/>
      <c r="AT72" s="47">
        <v>43866</v>
      </c>
      <c r="AU72" s="47">
        <v>44179</v>
      </c>
      <c r="AV72" s="47"/>
      <c r="AW72" s="32" t="s">
        <v>85</v>
      </c>
      <c r="AX72" s="32"/>
      <c r="AY72" s="32"/>
      <c r="AZ72" s="32" t="s">
        <v>85</v>
      </c>
      <c r="BA72" s="32">
        <v>0</v>
      </c>
      <c r="BB72" s="32"/>
      <c r="BC72" s="32"/>
      <c r="BD72" s="32"/>
      <c r="BE72" s="48" t="s">
        <v>1919</v>
      </c>
      <c r="BF72" s="49">
        <f t="shared" si="1"/>
        <v>13820813</v>
      </c>
      <c r="BH72" s="54" t="s">
        <v>1920</v>
      </c>
      <c r="BI72" s="36" t="s">
        <v>88</v>
      </c>
      <c r="BJ72" s="36"/>
      <c r="BK72" s="54" t="s">
        <v>1920</v>
      </c>
      <c r="BL72" s="36"/>
    </row>
    <row r="73" spans="1:64" ht="12.75" customHeight="1">
      <c r="A73" s="29" t="s">
        <v>1921</v>
      </c>
      <c r="B73" s="30" t="s">
        <v>1409</v>
      </c>
      <c r="C73" s="31" t="s">
        <v>1922</v>
      </c>
      <c r="D73" s="32">
        <v>72</v>
      </c>
      <c r="E73" s="32" t="s">
        <v>1923</v>
      </c>
      <c r="F73" s="33">
        <v>43866</v>
      </c>
      <c r="G73" s="32" t="s">
        <v>1924</v>
      </c>
      <c r="H73" s="32" t="s">
        <v>70</v>
      </c>
      <c r="I73" s="32" t="s">
        <v>71</v>
      </c>
      <c r="J73" s="34" t="s">
        <v>72</v>
      </c>
      <c r="K73" s="34" t="s">
        <v>1925</v>
      </c>
      <c r="L73" s="34" t="s">
        <v>1926</v>
      </c>
      <c r="M73" s="35"/>
      <c r="N73" s="33">
        <v>43866</v>
      </c>
      <c r="O73" s="36"/>
      <c r="P73" s="37">
        <v>2206872</v>
      </c>
      <c r="Q73" s="38">
        <v>17654975</v>
      </c>
      <c r="R73" s="39"/>
      <c r="S73" s="32" t="s">
        <v>73</v>
      </c>
      <c r="T73" s="32" t="s">
        <v>74</v>
      </c>
      <c r="U73" s="40">
        <v>1121855355</v>
      </c>
      <c r="V73" s="40" t="s">
        <v>72</v>
      </c>
      <c r="W73" s="41" t="s">
        <v>75</v>
      </c>
      <c r="X73" s="41" t="s">
        <v>72</v>
      </c>
      <c r="Y73" s="32" t="str">
        <f t="shared" si="0"/>
        <v>RAMIREZ URREGO ANYILI JOHANA</v>
      </c>
      <c r="Z73" s="32" t="s">
        <v>76</v>
      </c>
      <c r="AA73" s="32" t="s">
        <v>77</v>
      </c>
      <c r="AB73" s="32" t="s">
        <v>78</v>
      </c>
      <c r="AC73" s="33">
        <v>43866</v>
      </c>
      <c r="AD73" s="32" t="s">
        <v>1927</v>
      </c>
      <c r="AE73" s="58" t="s">
        <v>1516</v>
      </c>
      <c r="AF73" s="32" t="s">
        <v>81</v>
      </c>
      <c r="AG73" s="32" t="s">
        <v>74</v>
      </c>
      <c r="AH73" s="43">
        <v>79531595</v>
      </c>
      <c r="AI73" s="36" t="s">
        <v>117</v>
      </c>
      <c r="AJ73" s="32">
        <v>320</v>
      </c>
      <c r="AK73" s="32" t="s">
        <v>83</v>
      </c>
      <c r="AL73" s="44">
        <v>43866</v>
      </c>
      <c r="AM73" s="33">
        <v>43868</v>
      </c>
      <c r="AN73" s="32" t="s">
        <v>677</v>
      </c>
      <c r="AO73" s="32">
        <v>1</v>
      </c>
      <c r="AP73" s="45">
        <v>5884992</v>
      </c>
      <c r="AQ73" s="33">
        <v>44104</v>
      </c>
      <c r="AR73" s="46">
        <v>80</v>
      </c>
      <c r="AS73" s="33">
        <v>44104</v>
      </c>
      <c r="AT73" s="47">
        <v>43866</v>
      </c>
      <c r="AU73" s="47">
        <v>44189</v>
      </c>
      <c r="AV73" s="47"/>
      <c r="AW73" s="32" t="s">
        <v>85</v>
      </c>
      <c r="AX73" s="32"/>
      <c r="AY73" s="32"/>
      <c r="AZ73" s="32" t="s">
        <v>85</v>
      </c>
      <c r="BA73" s="32">
        <v>0</v>
      </c>
      <c r="BB73" s="32"/>
      <c r="BC73" s="32"/>
      <c r="BD73" s="32" t="s">
        <v>1870</v>
      </c>
      <c r="BE73" s="48" t="s">
        <v>1928</v>
      </c>
      <c r="BF73" s="49">
        <f t="shared" si="1"/>
        <v>23539967</v>
      </c>
      <c r="BH73" s="54" t="s">
        <v>1929</v>
      </c>
      <c r="BI73" s="36" t="s">
        <v>88</v>
      </c>
      <c r="BJ73" s="36"/>
      <c r="BK73" s="54" t="s">
        <v>1929</v>
      </c>
      <c r="BL73" s="36"/>
    </row>
    <row r="74" spans="1:64" ht="12.75" customHeight="1">
      <c r="A74" s="29" t="s">
        <v>1930</v>
      </c>
      <c r="B74" s="30" t="s">
        <v>1409</v>
      </c>
      <c r="C74" s="31" t="s">
        <v>1931</v>
      </c>
      <c r="D74" s="32">
        <v>73</v>
      </c>
      <c r="E74" s="32" t="s">
        <v>1932</v>
      </c>
      <c r="F74" s="33">
        <v>43867</v>
      </c>
      <c r="G74" s="32" t="s">
        <v>1933</v>
      </c>
      <c r="H74" s="32" t="s">
        <v>70</v>
      </c>
      <c r="I74" s="32" t="s">
        <v>71</v>
      </c>
      <c r="J74" s="34" t="s">
        <v>72</v>
      </c>
      <c r="K74" s="34">
        <v>18420</v>
      </c>
      <c r="L74" s="34">
        <v>17120</v>
      </c>
      <c r="M74" s="35"/>
      <c r="N74" s="33">
        <v>43867</v>
      </c>
      <c r="O74" s="36"/>
      <c r="P74" s="37">
        <v>4426079</v>
      </c>
      <c r="Q74" s="38">
        <v>46178758</v>
      </c>
      <c r="R74" s="39"/>
      <c r="S74" s="32" t="s">
        <v>73</v>
      </c>
      <c r="T74" s="32" t="s">
        <v>74</v>
      </c>
      <c r="U74" s="40">
        <v>1121847949</v>
      </c>
      <c r="V74" s="40" t="s">
        <v>72</v>
      </c>
      <c r="W74" s="41" t="s">
        <v>75</v>
      </c>
      <c r="X74" s="41" t="s">
        <v>72</v>
      </c>
      <c r="Y74" s="32" t="str">
        <f t="shared" si="0"/>
        <v>BELTRAN HERNANDEZ MARIA SUSANA</v>
      </c>
      <c r="Z74" s="32" t="s">
        <v>76</v>
      </c>
      <c r="AA74" s="32" t="s">
        <v>77</v>
      </c>
      <c r="AB74" s="32" t="s">
        <v>78</v>
      </c>
      <c r="AC74" s="33">
        <v>43867</v>
      </c>
      <c r="AD74" s="32" t="s">
        <v>1934</v>
      </c>
      <c r="AE74" s="58" t="s">
        <v>191</v>
      </c>
      <c r="AF74" s="32" t="s">
        <v>81</v>
      </c>
      <c r="AG74" s="32" t="s">
        <v>74</v>
      </c>
      <c r="AH74" s="43">
        <v>51935189</v>
      </c>
      <c r="AI74" s="36" t="s">
        <v>192</v>
      </c>
      <c r="AJ74" s="32">
        <v>313</v>
      </c>
      <c r="AK74" s="32" t="s">
        <v>83</v>
      </c>
      <c r="AL74" s="44">
        <v>43867</v>
      </c>
      <c r="AM74" s="33">
        <v>43868</v>
      </c>
      <c r="AN74" s="32" t="s">
        <v>84</v>
      </c>
      <c r="AO74" s="32">
        <v>0</v>
      </c>
      <c r="AP74" s="45">
        <v>0</v>
      </c>
      <c r="AQ74" s="33"/>
      <c r="AR74" s="46">
        <v>0</v>
      </c>
      <c r="AS74" s="85"/>
      <c r="AT74" s="47">
        <v>43867</v>
      </c>
      <c r="AU74" s="47">
        <v>44183</v>
      </c>
      <c r="AV74" s="47"/>
      <c r="AW74" s="32" t="s">
        <v>85</v>
      </c>
      <c r="AX74" s="32"/>
      <c r="AY74" s="32"/>
      <c r="AZ74" s="32" t="s">
        <v>85</v>
      </c>
      <c r="BA74" s="32">
        <v>0</v>
      </c>
      <c r="BB74" s="32"/>
      <c r="BC74" s="32"/>
      <c r="BD74" s="32"/>
      <c r="BE74" s="48" t="s">
        <v>1935</v>
      </c>
      <c r="BF74" s="49">
        <f t="shared" si="1"/>
        <v>46178758</v>
      </c>
      <c r="BH74" s="54" t="s">
        <v>1936</v>
      </c>
      <c r="BI74" s="36" t="s">
        <v>88</v>
      </c>
      <c r="BJ74" s="36"/>
      <c r="BK74" s="54" t="s">
        <v>1936</v>
      </c>
      <c r="BL74" s="36"/>
    </row>
    <row r="75" spans="1:64" ht="12.75" customHeight="1">
      <c r="A75" s="29" t="s">
        <v>1937</v>
      </c>
      <c r="B75" s="30" t="s">
        <v>1409</v>
      </c>
      <c r="C75" s="31" t="s">
        <v>1938</v>
      </c>
      <c r="D75" s="32">
        <v>74</v>
      </c>
      <c r="E75" s="32" t="s">
        <v>1939</v>
      </c>
      <c r="F75" s="33">
        <v>43868</v>
      </c>
      <c r="G75" s="32" t="s">
        <v>1619</v>
      </c>
      <c r="H75" s="32" t="s">
        <v>70</v>
      </c>
      <c r="I75" s="32" t="s">
        <v>71</v>
      </c>
      <c r="J75" s="34" t="s">
        <v>72</v>
      </c>
      <c r="K75" s="34">
        <v>19320</v>
      </c>
      <c r="L75" s="34">
        <v>17320</v>
      </c>
      <c r="M75" s="35"/>
      <c r="N75" s="33">
        <v>43868</v>
      </c>
      <c r="O75" s="36"/>
      <c r="P75" s="37">
        <v>2663850</v>
      </c>
      <c r="Q75" s="38">
        <v>27704040</v>
      </c>
      <c r="R75" s="39"/>
      <c r="S75" s="32" t="s">
        <v>73</v>
      </c>
      <c r="T75" s="32" t="s">
        <v>74</v>
      </c>
      <c r="U75" s="40">
        <v>18261213</v>
      </c>
      <c r="V75" s="40" t="s">
        <v>72</v>
      </c>
      <c r="W75" s="41" t="s">
        <v>75</v>
      </c>
      <c r="X75" s="41" t="s">
        <v>72</v>
      </c>
      <c r="Y75" s="32" t="str">
        <f t="shared" si="0"/>
        <v>GARCIA SALOMON</v>
      </c>
      <c r="Z75" s="32" t="s">
        <v>76</v>
      </c>
      <c r="AA75" s="32" t="s">
        <v>77</v>
      </c>
      <c r="AB75" s="32" t="s">
        <v>78</v>
      </c>
      <c r="AC75" s="33">
        <v>43868</v>
      </c>
      <c r="AD75" s="32" t="s">
        <v>1940</v>
      </c>
      <c r="AE75" s="58" t="s">
        <v>1466</v>
      </c>
      <c r="AF75" s="32" t="s">
        <v>81</v>
      </c>
      <c r="AG75" s="32" t="s">
        <v>74</v>
      </c>
      <c r="AH75" s="43">
        <v>80435324</v>
      </c>
      <c r="AI75" s="36" t="s">
        <v>370</v>
      </c>
      <c r="AJ75" s="32">
        <v>312</v>
      </c>
      <c r="AK75" s="32" t="s">
        <v>83</v>
      </c>
      <c r="AL75" s="44">
        <v>43868</v>
      </c>
      <c r="AM75" s="33">
        <v>43872</v>
      </c>
      <c r="AN75" s="32" t="s">
        <v>84</v>
      </c>
      <c r="AO75" s="32">
        <v>0</v>
      </c>
      <c r="AP75" s="45">
        <v>-17581410</v>
      </c>
      <c r="AQ75" s="33"/>
      <c r="AR75" s="46">
        <v>0</v>
      </c>
      <c r="AS75" s="85"/>
      <c r="AT75" s="92">
        <v>43868</v>
      </c>
      <c r="AU75" s="92">
        <v>43981</v>
      </c>
      <c r="AV75" s="47">
        <v>43987</v>
      </c>
      <c r="AW75" s="32" t="s">
        <v>85</v>
      </c>
      <c r="AX75" s="32"/>
      <c r="AY75" s="32"/>
      <c r="AZ75" s="32" t="s">
        <v>85</v>
      </c>
      <c r="BA75" s="32">
        <v>0</v>
      </c>
      <c r="BB75" s="32"/>
      <c r="BC75" s="32"/>
      <c r="BD75" s="32" t="s">
        <v>1783</v>
      </c>
      <c r="BE75" s="48" t="s">
        <v>1941</v>
      </c>
      <c r="BF75" s="49">
        <f t="shared" si="1"/>
        <v>10122630</v>
      </c>
      <c r="BH75" s="54" t="s">
        <v>1942</v>
      </c>
      <c r="BI75" s="36" t="s">
        <v>88</v>
      </c>
      <c r="BJ75" s="36"/>
      <c r="BK75" s="54" t="s">
        <v>1942</v>
      </c>
      <c r="BL75" s="36"/>
    </row>
    <row r="76" spans="1:64" ht="12.75" customHeight="1">
      <c r="A76" s="29" t="s">
        <v>1943</v>
      </c>
      <c r="B76" s="30" t="s">
        <v>1409</v>
      </c>
      <c r="C76" s="31" t="s">
        <v>1944</v>
      </c>
      <c r="D76" s="32">
        <v>75</v>
      </c>
      <c r="E76" s="32" t="s">
        <v>1945</v>
      </c>
      <c r="F76" s="33">
        <v>43871</v>
      </c>
      <c r="G76" s="32" t="s">
        <v>1946</v>
      </c>
      <c r="H76" s="32" t="s">
        <v>70</v>
      </c>
      <c r="I76" s="32" t="s">
        <v>71</v>
      </c>
      <c r="J76" s="34" t="s">
        <v>72</v>
      </c>
      <c r="K76" s="34">
        <v>18220</v>
      </c>
      <c r="L76" s="34">
        <v>17920</v>
      </c>
      <c r="M76" s="35"/>
      <c r="N76" s="33">
        <v>43871</v>
      </c>
      <c r="O76" s="36"/>
      <c r="P76" s="37">
        <v>4823432</v>
      </c>
      <c r="Q76" s="38">
        <v>14470296</v>
      </c>
      <c r="R76" s="39"/>
      <c r="S76" s="32" t="s">
        <v>73</v>
      </c>
      <c r="T76" s="32" t="s">
        <v>74</v>
      </c>
      <c r="U76" s="40">
        <v>52534500</v>
      </c>
      <c r="V76" s="40" t="s">
        <v>72</v>
      </c>
      <c r="W76" s="41" t="s">
        <v>75</v>
      </c>
      <c r="X76" s="41" t="s">
        <v>72</v>
      </c>
      <c r="Y76" s="32" t="str">
        <f t="shared" si="0"/>
        <v>ARIAS ORTIZ ANGELA PILAR</v>
      </c>
      <c r="Z76" s="32" t="s">
        <v>76</v>
      </c>
      <c r="AA76" s="32" t="s">
        <v>77</v>
      </c>
      <c r="AB76" s="32" t="s">
        <v>78</v>
      </c>
      <c r="AC76" s="33">
        <v>43871</v>
      </c>
      <c r="AD76" s="32" t="s">
        <v>1947</v>
      </c>
      <c r="AE76" s="58" t="s">
        <v>191</v>
      </c>
      <c r="AF76" s="32" t="s">
        <v>81</v>
      </c>
      <c r="AG76" s="32" t="s">
        <v>74</v>
      </c>
      <c r="AH76" s="43">
        <v>51935189</v>
      </c>
      <c r="AI76" s="36" t="s">
        <v>192</v>
      </c>
      <c r="AJ76" s="32">
        <v>120</v>
      </c>
      <c r="AK76" s="32" t="s">
        <v>83</v>
      </c>
      <c r="AL76" s="44">
        <v>43871</v>
      </c>
      <c r="AM76" s="33">
        <v>43871</v>
      </c>
      <c r="AN76" s="32" t="s">
        <v>822</v>
      </c>
      <c r="AO76" s="32">
        <v>0</v>
      </c>
      <c r="AP76" s="45">
        <v>0</v>
      </c>
      <c r="AQ76" s="33"/>
      <c r="AR76" s="46">
        <v>60</v>
      </c>
      <c r="AS76" s="85">
        <v>43951</v>
      </c>
      <c r="AT76" s="47">
        <v>43871</v>
      </c>
      <c r="AU76" s="47">
        <v>44021</v>
      </c>
      <c r="AV76" s="47"/>
      <c r="AW76" s="32" t="s">
        <v>727</v>
      </c>
      <c r="AX76" s="66">
        <v>43989</v>
      </c>
      <c r="AY76" s="32"/>
      <c r="AZ76" s="32" t="s">
        <v>727</v>
      </c>
      <c r="BA76" s="32">
        <v>0</v>
      </c>
      <c r="BB76" s="32"/>
      <c r="BC76" s="32"/>
      <c r="BD76" s="32" t="s">
        <v>1948</v>
      </c>
      <c r="BE76" s="48" t="s">
        <v>1949</v>
      </c>
      <c r="BF76" s="49">
        <f t="shared" si="1"/>
        <v>14470296</v>
      </c>
      <c r="BH76" s="54" t="s">
        <v>1950</v>
      </c>
      <c r="BI76" s="36" t="s">
        <v>88</v>
      </c>
      <c r="BJ76" s="36"/>
      <c r="BK76" s="54" t="s">
        <v>1950</v>
      </c>
      <c r="BL76" s="36"/>
    </row>
    <row r="77" spans="1:64" ht="12.75" customHeight="1">
      <c r="A77" s="29" t="s">
        <v>1951</v>
      </c>
      <c r="B77" s="30" t="s">
        <v>1409</v>
      </c>
      <c r="C77" s="31" t="s">
        <v>1952</v>
      </c>
      <c r="D77" s="32">
        <v>76</v>
      </c>
      <c r="E77" s="32" t="s">
        <v>1953</v>
      </c>
      <c r="F77" s="33">
        <v>43872</v>
      </c>
      <c r="G77" s="32" t="s">
        <v>1954</v>
      </c>
      <c r="H77" s="32" t="s">
        <v>70</v>
      </c>
      <c r="I77" s="32" t="s">
        <v>71</v>
      </c>
      <c r="J77" s="34" t="s">
        <v>72</v>
      </c>
      <c r="K77" s="34">
        <v>8320</v>
      </c>
      <c r="L77" s="34">
        <v>18820</v>
      </c>
      <c r="M77" s="35"/>
      <c r="N77" s="33">
        <v>43872</v>
      </c>
      <c r="O77" s="36"/>
      <c r="P77" s="37">
        <v>4426079</v>
      </c>
      <c r="Q77" s="38">
        <v>45441078</v>
      </c>
      <c r="R77" s="39"/>
      <c r="S77" s="32" t="s">
        <v>73</v>
      </c>
      <c r="T77" s="32" t="s">
        <v>74</v>
      </c>
      <c r="U77" s="40">
        <v>1015394610</v>
      </c>
      <c r="V77" s="40" t="s">
        <v>72</v>
      </c>
      <c r="W77" s="41" t="s">
        <v>75</v>
      </c>
      <c r="X77" s="41" t="s">
        <v>72</v>
      </c>
      <c r="Y77" s="32" t="str">
        <f t="shared" si="0"/>
        <v>TRIVIÑO CRUZ PAOLA MARCELA</v>
      </c>
      <c r="Z77" s="32" t="s">
        <v>76</v>
      </c>
      <c r="AA77" s="32" t="s">
        <v>77</v>
      </c>
      <c r="AB77" s="32" t="s">
        <v>78</v>
      </c>
      <c r="AC77" s="33">
        <v>43872</v>
      </c>
      <c r="AD77" s="32" t="s">
        <v>1955</v>
      </c>
      <c r="AE77" s="58" t="s">
        <v>269</v>
      </c>
      <c r="AF77" s="32" t="s">
        <v>81</v>
      </c>
      <c r="AG77" s="32" t="s">
        <v>74</v>
      </c>
      <c r="AH77" s="43">
        <v>52423663</v>
      </c>
      <c r="AI77" s="36" t="s">
        <v>108</v>
      </c>
      <c r="AJ77" s="32">
        <v>308</v>
      </c>
      <c r="AK77" s="32" t="s">
        <v>83</v>
      </c>
      <c r="AL77" s="44">
        <v>43872</v>
      </c>
      <c r="AM77" s="33">
        <v>43872</v>
      </c>
      <c r="AN77" s="32" t="s">
        <v>84</v>
      </c>
      <c r="AO77" s="32">
        <v>0</v>
      </c>
      <c r="AP77" s="45">
        <v>0</v>
      </c>
      <c r="AQ77" s="33"/>
      <c r="AR77" s="46">
        <v>0</v>
      </c>
      <c r="AS77" s="85"/>
      <c r="AT77" s="47">
        <v>43872</v>
      </c>
      <c r="AU77" s="47">
        <v>44183</v>
      </c>
      <c r="AV77" s="47"/>
      <c r="AW77" s="32" t="s">
        <v>85</v>
      </c>
      <c r="AX77" s="32"/>
      <c r="AY77" s="32"/>
      <c r="AZ77" s="32" t="s">
        <v>85</v>
      </c>
      <c r="BA77" s="32">
        <v>0</v>
      </c>
      <c r="BB77" s="32"/>
      <c r="BC77" s="32"/>
      <c r="BD77" s="32"/>
      <c r="BE77" s="48" t="s">
        <v>1956</v>
      </c>
      <c r="BF77" s="49">
        <f t="shared" si="1"/>
        <v>45441078</v>
      </c>
      <c r="BH77" s="54" t="s">
        <v>1957</v>
      </c>
      <c r="BI77" s="36" t="s">
        <v>88</v>
      </c>
      <c r="BJ77" s="36"/>
      <c r="BK77" s="54" t="s">
        <v>1957</v>
      </c>
      <c r="BL77" s="36"/>
    </row>
    <row r="78" spans="1:64" ht="13.5" customHeight="1">
      <c r="A78" s="29" t="s">
        <v>1958</v>
      </c>
      <c r="B78" s="30" t="s">
        <v>1409</v>
      </c>
      <c r="C78" s="31" t="s">
        <v>1959</v>
      </c>
      <c r="D78" s="32">
        <v>77</v>
      </c>
      <c r="E78" s="32" t="s">
        <v>1960</v>
      </c>
      <c r="F78" s="33">
        <v>43893</v>
      </c>
      <c r="G78" s="32" t="s">
        <v>1961</v>
      </c>
      <c r="H78" s="32" t="s">
        <v>70</v>
      </c>
      <c r="I78" s="32" t="s">
        <v>71</v>
      </c>
      <c r="J78" s="34" t="s">
        <v>72</v>
      </c>
      <c r="K78" s="34">
        <v>21920</v>
      </c>
      <c r="L78" s="34">
        <v>30120</v>
      </c>
      <c r="M78" s="35"/>
      <c r="N78" s="33">
        <v>43893</v>
      </c>
      <c r="O78" s="36"/>
      <c r="P78" s="37">
        <v>4426079</v>
      </c>
      <c r="Q78" s="38">
        <v>22130395</v>
      </c>
      <c r="R78" s="39"/>
      <c r="S78" s="32" t="s">
        <v>73</v>
      </c>
      <c r="T78" s="32" t="s">
        <v>74</v>
      </c>
      <c r="U78" s="40">
        <v>1121860475</v>
      </c>
      <c r="V78" s="40" t="s">
        <v>72</v>
      </c>
      <c r="W78" s="41" t="s">
        <v>75</v>
      </c>
      <c r="X78" s="41" t="s">
        <v>72</v>
      </c>
      <c r="Y78" s="32" t="str">
        <f t="shared" si="0"/>
        <v>VELASQUEZ GARCIA LEYDY PAOLA</v>
      </c>
      <c r="Z78" s="32" t="s">
        <v>76</v>
      </c>
      <c r="AA78" s="32" t="s">
        <v>77</v>
      </c>
      <c r="AB78" s="32" t="s">
        <v>78</v>
      </c>
      <c r="AC78" s="33">
        <v>43893</v>
      </c>
      <c r="AD78" s="32" t="s">
        <v>1962</v>
      </c>
      <c r="AE78" s="58" t="s">
        <v>1252</v>
      </c>
      <c r="AF78" s="32" t="s">
        <v>81</v>
      </c>
      <c r="AG78" s="32" t="s">
        <v>74</v>
      </c>
      <c r="AH78" s="43">
        <v>40403093</v>
      </c>
      <c r="AI78" s="36" t="s">
        <v>1414</v>
      </c>
      <c r="AJ78" s="32">
        <v>150</v>
      </c>
      <c r="AK78" s="32" t="s">
        <v>83</v>
      </c>
      <c r="AL78" s="44">
        <v>43893</v>
      </c>
      <c r="AM78" s="33">
        <v>43896</v>
      </c>
      <c r="AN78" s="32" t="s">
        <v>84</v>
      </c>
      <c r="AO78" s="32">
        <v>0</v>
      </c>
      <c r="AP78" s="45">
        <v>0</v>
      </c>
      <c r="AQ78" s="33"/>
      <c r="AR78" s="46">
        <v>0</v>
      </c>
      <c r="AS78" s="85"/>
      <c r="AT78" s="47">
        <v>43893</v>
      </c>
      <c r="AU78" s="47">
        <v>44045</v>
      </c>
      <c r="AV78" s="47"/>
      <c r="AW78" s="32" t="s">
        <v>85</v>
      </c>
      <c r="AX78" s="32"/>
      <c r="AY78" s="32"/>
      <c r="AZ78" s="32" t="s">
        <v>85</v>
      </c>
      <c r="BA78" s="32">
        <v>0</v>
      </c>
      <c r="BB78" s="32"/>
      <c r="BC78" s="32"/>
      <c r="BD78" s="32"/>
      <c r="BE78" s="48" t="s">
        <v>1963</v>
      </c>
      <c r="BF78" s="49">
        <f t="shared" si="1"/>
        <v>22130395</v>
      </c>
      <c r="BH78" s="65" t="s">
        <v>1964</v>
      </c>
      <c r="BI78" s="36" t="s">
        <v>88</v>
      </c>
      <c r="BJ78" s="36"/>
      <c r="BK78" s="65" t="s">
        <v>1964</v>
      </c>
      <c r="BL78" s="36"/>
    </row>
    <row r="79" spans="1:64" ht="13.5" customHeight="1">
      <c r="A79" s="29" t="s">
        <v>1965</v>
      </c>
      <c r="B79" s="30" t="s">
        <v>1409</v>
      </c>
      <c r="C79" s="31" t="s">
        <v>1966</v>
      </c>
      <c r="D79" s="32">
        <v>78</v>
      </c>
      <c r="E79" s="32" t="s">
        <v>1967</v>
      </c>
      <c r="F79" s="33">
        <v>43893</v>
      </c>
      <c r="G79" s="32" t="s">
        <v>1968</v>
      </c>
      <c r="H79" s="32" t="s">
        <v>70</v>
      </c>
      <c r="I79" s="32" t="s">
        <v>71</v>
      </c>
      <c r="J79" s="34" t="s">
        <v>72</v>
      </c>
      <c r="K79" s="34" t="s">
        <v>1969</v>
      </c>
      <c r="L79" s="34" t="s">
        <v>1970</v>
      </c>
      <c r="M79" s="35"/>
      <c r="N79" s="33">
        <v>43893</v>
      </c>
      <c r="O79" s="36"/>
      <c r="P79" s="37">
        <v>3156754</v>
      </c>
      <c r="Q79" s="38">
        <v>25254032</v>
      </c>
      <c r="R79" s="39"/>
      <c r="S79" s="32" t="s">
        <v>73</v>
      </c>
      <c r="T79" s="32" t="s">
        <v>74</v>
      </c>
      <c r="U79" s="40">
        <v>1075247621</v>
      </c>
      <c r="V79" s="40" t="s">
        <v>72</v>
      </c>
      <c r="W79" s="41" t="s">
        <v>75</v>
      </c>
      <c r="X79" s="41" t="s">
        <v>72</v>
      </c>
      <c r="Y79" s="32" t="str">
        <f t="shared" si="0"/>
        <v>POLOCHE PLAZAS RUBEN DARIO</v>
      </c>
      <c r="Z79" s="32" t="s">
        <v>76</v>
      </c>
      <c r="AA79" s="32" t="s">
        <v>77</v>
      </c>
      <c r="AB79" s="32" t="s">
        <v>78</v>
      </c>
      <c r="AC79" s="33">
        <v>43893</v>
      </c>
      <c r="AD79" s="32" t="s">
        <v>1971</v>
      </c>
      <c r="AE79" s="58" t="s">
        <v>1648</v>
      </c>
      <c r="AF79" s="32" t="s">
        <v>81</v>
      </c>
      <c r="AG79" s="32" t="s">
        <v>74</v>
      </c>
      <c r="AH79" s="43">
        <v>93291822</v>
      </c>
      <c r="AI79" s="36" t="s">
        <v>161</v>
      </c>
      <c r="AJ79" s="32">
        <v>292</v>
      </c>
      <c r="AK79" s="32" t="s">
        <v>83</v>
      </c>
      <c r="AL79" s="44">
        <v>43893</v>
      </c>
      <c r="AM79" s="33">
        <v>43896</v>
      </c>
      <c r="AN79" s="32" t="s">
        <v>677</v>
      </c>
      <c r="AO79" s="32">
        <v>1</v>
      </c>
      <c r="AP79" s="45">
        <v>5471707</v>
      </c>
      <c r="AQ79" s="33">
        <v>44102</v>
      </c>
      <c r="AR79" s="46">
        <v>52</v>
      </c>
      <c r="AS79" s="33">
        <v>44102</v>
      </c>
      <c r="AT79" s="47">
        <v>43893</v>
      </c>
      <c r="AU79" s="47">
        <v>44189</v>
      </c>
      <c r="AV79" s="47"/>
      <c r="AW79" s="32" t="s">
        <v>85</v>
      </c>
      <c r="AX79" s="32"/>
      <c r="AY79" s="32"/>
      <c r="AZ79" s="32" t="s">
        <v>85</v>
      </c>
      <c r="BA79" s="32">
        <v>0</v>
      </c>
      <c r="BB79" s="32"/>
      <c r="BC79" s="32"/>
      <c r="BD79" s="32" t="s">
        <v>1894</v>
      </c>
      <c r="BE79" s="48" t="s">
        <v>1972</v>
      </c>
      <c r="BF79" s="49">
        <f t="shared" si="1"/>
        <v>30725739</v>
      </c>
      <c r="BH79" s="65" t="s">
        <v>1973</v>
      </c>
      <c r="BI79" s="36" t="s">
        <v>88</v>
      </c>
      <c r="BJ79" s="36"/>
      <c r="BK79" s="65" t="s">
        <v>1973</v>
      </c>
      <c r="BL79" s="36"/>
    </row>
    <row r="80" spans="1:64" ht="13.5" customHeight="1">
      <c r="A80" s="29" t="s">
        <v>1974</v>
      </c>
      <c r="B80" s="30" t="s">
        <v>1409</v>
      </c>
      <c r="C80" s="31" t="s">
        <v>1975</v>
      </c>
      <c r="D80" s="32">
        <v>79</v>
      </c>
      <c r="E80" s="32" t="s">
        <v>1976</v>
      </c>
      <c r="F80" s="33">
        <v>43896</v>
      </c>
      <c r="G80" s="32" t="s">
        <v>1977</v>
      </c>
      <c r="H80" s="32" t="s">
        <v>70</v>
      </c>
      <c r="I80" s="32" t="s">
        <v>71</v>
      </c>
      <c r="J80" s="34" t="s">
        <v>72</v>
      </c>
      <c r="K80" s="34" t="s">
        <v>1978</v>
      </c>
      <c r="L80" s="34" t="s">
        <v>1979</v>
      </c>
      <c r="M80" s="35"/>
      <c r="N80" s="33">
        <v>43896</v>
      </c>
      <c r="O80" s="36"/>
      <c r="P80" s="37">
        <v>3156754</v>
      </c>
      <c r="Q80" s="38">
        <v>25254032</v>
      </c>
      <c r="R80" s="39"/>
      <c r="S80" s="32" t="s">
        <v>73</v>
      </c>
      <c r="T80" s="32" t="s">
        <v>74</v>
      </c>
      <c r="U80" s="40">
        <v>40444609</v>
      </c>
      <c r="V80" s="40" t="s">
        <v>72</v>
      </c>
      <c r="W80" s="41" t="s">
        <v>75</v>
      </c>
      <c r="X80" s="41" t="s">
        <v>72</v>
      </c>
      <c r="Y80" s="32" t="str">
        <f t="shared" si="0"/>
        <v>PERDOMO LOAIZA MARICELA</v>
      </c>
      <c r="Z80" s="32" t="s">
        <v>76</v>
      </c>
      <c r="AA80" s="32" t="s">
        <v>77</v>
      </c>
      <c r="AB80" s="32" t="s">
        <v>78</v>
      </c>
      <c r="AC80" s="33">
        <v>43896</v>
      </c>
      <c r="AD80" s="32" t="s">
        <v>1980</v>
      </c>
      <c r="AE80" s="58" t="s">
        <v>191</v>
      </c>
      <c r="AF80" s="32" t="s">
        <v>81</v>
      </c>
      <c r="AG80" s="32" t="s">
        <v>74</v>
      </c>
      <c r="AH80" s="43">
        <v>51935189</v>
      </c>
      <c r="AI80" s="36" t="s">
        <v>192</v>
      </c>
      <c r="AJ80" s="32">
        <v>289</v>
      </c>
      <c r="AK80" s="32" t="s">
        <v>83</v>
      </c>
      <c r="AL80" s="44">
        <v>43896</v>
      </c>
      <c r="AM80" s="33">
        <v>43896</v>
      </c>
      <c r="AN80" s="32" t="s">
        <v>677</v>
      </c>
      <c r="AO80" s="32">
        <v>1</v>
      </c>
      <c r="AP80" s="45">
        <v>5156032</v>
      </c>
      <c r="AQ80" s="33">
        <v>44102</v>
      </c>
      <c r="AR80" s="46">
        <v>49</v>
      </c>
      <c r="AS80" s="33">
        <v>44102</v>
      </c>
      <c r="AT80" s="47">
        <v>43896</v>
      </c>
      <c r="AU80" s="47">
        <v>44189</v>
      </c>
      <c r="AV80" s="47"/>
      <c r="AW80" s="32" t="s">
        <v>85</v>
      </c>
      <c r="AX80" s="32"/>
      <c r="AY80" s="32"/>
      <c r="AZ80" s="32" t="s">
        <v>85</v>
      </c>
      <c r="BA80" s="32">
        <v>0</v>
      </c>
      <c r="BB80" s="32"/>
      <c r="BC80" s="32"/>
      <c r="BD80" s="32" t="s">
        <v>1894</v>
      </c>
      <c r="BE80" s="48" t="s">
        <v>1981</v>
      </c>
      <c r="BF80" s="49">
        <f t="shared" si="1"/>
        <v>30410064</v>
      </c>
      <c r="BH80" s="65" t="s">
        <v>1982</v>
      </c>
      <c r="BI80" s="36" t="s">
        <v>88</v>
      </c>
      <c r="BJ80" s="36"/>
      <c r="BK80" s="65" t="s">
        <v>1982</v>
      </c>
      <c r="BL80" s="36"/>
    </row>
    <row r="81" spans="1:64" ht="13.5" customHeight="1">
      <c r="A81" s="29" t="s">
        <v>1983</v>
      </c>
      <c r="B81" s="30" t="s">
        <v>1409</v>
      </c>
      <c r="C81" s="31" t="s">
        <v>1984</v>
      </c>
      <c r="D81" s="32">
        <v>80</v>
      </c>
      <c r="E81" s="32" t="s">
        <v>1985</v>
      </c>
      <c r="F81" s="33">
        <v>43900</v>
      </c>
      <c r="G81" s="32" t="s">
        <v>1986</v>
      </c>
      <c r="H81" s="32" t="s">
        <v>70</v>
      </c>
      <c r="I81" s="32" t="s">
        <v>71</v>
      </c>
      <c r="J81" s="34" t="s">
        <v>72</v>
      </c>
      <c r="K81" s="34" t="s">
        <v>1987</v>
      </c>
      <c r="L81" s="34" t="s">
        <v>1988</v>
      </c>
      <c r="M81" s="35"/>
      <c r="N81" s="33">
        <v>43900</v>
      </c>
      <c r="O81" s="36"/>
      <c r="P81" s="37">
        <v>1337498</v>
      </c>
      <c r="Q81" s="38">
        <v>10699984</v>
      </c>
      <c r="R81" s="39"/>
      <c r="S81" s="32" t="s">
        <v>73</v>
      </c>
      <c r="T81" s="32" t="s">
        <v>74</v>
      </c>
      <c r="U81" s="40">
        <v>1123861702</v>
      </c>
      <c r="V81" s="40" t="s">
        <v>72</v>
      </c>
      <c r="W81" s="41" t="s">
        <v>75</v>
      </c>
      <c r="X81" s="41" t="s">
        <v>72</v>
      </c>
      <c r="Y81" s="32" t="str">
        <f t="shared" si="0"/>
        <v>YATE DUCUARA PEDRO FELIPE</v>
      </c>
      <c r="Z81" s="32" t="s">
        <v>76</v>
      </c>
      <c r="AA81" s="32" t="s">
        <v>77</v>
      </c>
      <c r="AB81" s="32" t="s">
        <v>78</v>
      </c>
      <c r="AC81" s="33">
        <v>43900</v>
      </c>
      <c r="AD81" s="32" t="s">
        <v>1989</v>
      </c>
      <c r="AE81" s="58" t="s">
        <v>191</v>
      </c>
      <c r="AF81" s="32" t="s">
        <v>81</v>
      </c>
      <c r="AG81" s="32" t="s">
        <v>74</v>
      </c>
      <c r="AH81" s="43">
        <v>51935189</v>
      </c>
      <c r="AI81" s="36" t="s">
        <v>192</v>
      </c>
      <c r="AJ81" s="32">
        <v>285</v>
      </c>
      <c r="AK81" s="32" t="s">
        <v>83</v>
      </c>
      <c r="AL81" s="44">
        <v>43900</v>
      </c>
      <c r="AM81" s="33">
        <v>43901</v>
      </c>
      <c r="AN81" s="32" t="s">
        <v>677</v>
      </c>
      <c r="AO81" s="32">
        <v>1</v>
      </c>
      <c r="AP81" s="45">
        <v>2006247</v>
      </c>
      <c r="AQ81" s="33">
        <v>44102</v>
      </c>
      <c r="AR81" s="46">
        <v>45</v>
      </c>
      <c r="AS81" s="33">
        <v>44102</v>
      </c>
      <c r="AT81" s="47">
        <v>43900</v>
      </c>
      <c r="AU81" s="47">
        <v>44189</v>
      </c>
      <c r="AV81" s="47"/>
      <c r="AW81" s="32" t="s">
        <v>85</v>
      </c>
      <c r="AX81" s="32"/>
      <c r="AY81" s="32"/>
      <c r="AZ81" s="32" t="s">
        <v>85</v>
      </c>
      <c r="BA81" s="32">
        <v>0</v>
      </c>
      <c r="BB81" s="32"/>
      <c r="BC81" s="32"/>
      <c r="BD81" s="32" t="s">
        <v>1894</v>
      </c>
      <c r="BE81" s="48" t="s">
        <v>1990</v>
      </c>
      <c r="BF81" s="49">
        <f t="shared" si="1"/>
        <v>12706231</v>
      </c>
      <c r="BH81" s="65" t="s">
        <v>1991</v>
      </c>
      <c r="BI81" s="36" t="s">
        <v>88</v>
      </c>
      <c r="BJ81" s="36"/>
      <c r="BK81" s="65" t="s">
        <v>1991</v>
      </c>
      <c r="BL81" s="36"/>
    </row>
    <row r="82" spans="1:64" ht="13.5" customHeight="1">
      <c r="A82" s="29" t="s">
        <v>1992</v>
      </c>
      <c r="B82" s="30" t="s">
        <v>1409</v>
      </c>
      <c r="C82" s="31" t="s">
        <v>1993</v>
      </c>
      <c r="D82" s="32">
        <v>81</v>
      </c>
      <c r="E82" s="32" t="s">
        <v>1994</v>
      </c>
      <c r="F82" s="33">
        <v>43901</v>
      </c>
      <c r="G82" s="32" t="s">
        <v>1995</v>
      </c>
      <c r="H82" s="32" t="s">
        <v>70</v>
      </c>
      <c r="I82" s="32" t="s">
        <v>71</v>
      </c>
      <c r="J82" s="34" t="s">
        <v>72</v>
      </c>
      <c r="K82" s="34">
        <v>22520</v>
      </c>
      <c r="L82" s="34">
        <v>33620</v>
      </c>
      <c r="M82" s="35"/>
      <c r="N82" s="33">
        <v>43901</v>
      </c>
      <c r="O82" s="36"/>
      <c r="P82" s="37">
        <v>4823432</v>
      </c>
      <c r="Q82" s="38">
        <v>43410888</v>
      </c>
      <c r="R82" s="39"/>
      <c r="S82" s="32" t="s">
        <v>73</v>
      </c>
      <c r="T82" s="32" t="s">
        <v>74</v>
      </c>
      <c r="U82" s="40">
        <v>17549998</v>
      </c>
      <c r="V82" s="40" t="s">
        <v>72</v>
      </c>
      <c r="W82" s="41" t="s">
        <v>75</v>
      </c>
      <c r="X82" s="41" t="s">
        <v>72</v>
      </c>
      <c r="Y82" s="32" t="str">
        <f t="shared" si="0"/>
        <v>CONTRERAS PARRA JOSE ALBEIRO</v>
      </c>
      <c r="Z82" s="32" t="s">
        <v>76</v>
      </c>
      <c r="AA82" s="32" t="s">
        <v>77</v>
      </c>
      <c r="AB82" s="32" t="s">
        <v>78</v>
      </c>
      <c r="AC82" s="33">
        <v>43901</v>
      </c>
      <c r="AD82" s="32" t="s">
        <v>1996</v>
      </c>
      <c r="AE82" s="58" t="s">
        <v>385</v>
      </c>
      <c r="AF82" s="32" t="s">
        <v>81</v>
      </c>
      <c r="AG82" s="32" t="s">
        <v>74</v>
      </c>
      <c r="AH82" s="43">
        <v>12117611</v>
      </c>
      <c r="AI82" s="36" t="s">
        <v>386</v>
      </c>
      <c r="AJ82" s="32">
        <v>270</v>
      </c>
      <c r="AK82" s="32" t="s">
        <v>83</v>
      </c>
      <c r="AL82" s="44">
        <v>43901</v>
      </c>
      <c r="AM82" s="33">
        <v>43901</v>
      </c>
      <c r="AN82" s="32" t="s">
        <v>84</v>
      </c>
      <c r="AO82" s="32">
        <v>0</v>
      </c>
      <c r="AP82" s="45">
        <v>0</v>
      </c>
      <c r="AQ82" s="33"/>
      <c r="AR82" s="46">
        <v>0</v>
      </c>
      <c r="AS82" s="85"/>
      <c r="AT82" s="47">
        <v>43901</v>
      </c>
      <c r="AU82" s="47">
        <v>44175</v>
      </c>
      <c r="AV82" s="47"/>
      <c r="AW82" s="32" t="s">
        <v>85</v>
      </c>
      <c r="AX82" s="32"/>
      <c r="AY82" s="32"/>
      <c r="AZ82" s="32" t="s">
        <v>85</v>
      </c>
      <c r="BA82" s="32">
        <v>0</v>
      </c>
      <c r="BB82" s="32"/>
      <c r="BC82" s="32"/>
      <c r="BD82" s="32"/>
      <c r="BE82" s="48" t="s">
        <v>1997</v>
      </c>
      <c r="BF82" s="49">
        <f t="shared" si="1"/>
        <v>43410888</v>
      </c>
      <c r="BH82" s="65" t="s">
        <v>1998</v>
      </c>
      <c r="BI82" s="36" t="s">
        <v>88</v>
      </c>
      <c r="BJ82" s="36"/>
      <c r="BK82" s="65" t="s">
        <v>1998</v>
      </c>
      <c r="BL82" s="36"/>
    </row>
    <row r="83" spans="1:64" ht="13.5" customHeight="1">
      <c r="A83" s="29" t="s">
        <v>1999</v>
      </c>
      <c r="B83" s="30" t="s">
        <v>1409</v>
      </c>
      <c r="C83" s="31" t="s">
        <v>2000</v>
      </c>
      <c r="D83" s="32">
        <v>82</v>
      </c>
      <c r="E83" s="32" t="s">
        <v>2001</v>
      </c>
      <c r="F83" s="33">
        <v>43901</v>
      </c>
      <c r="G83" s="32" t="s">
        <v>2002</v>
      </c>
      <c r="H83" s="32" t="s">
        <v>70</v>
      </c>
      <c r="I83" s="32" t="s">
        <v>71</v>
      </c>
      <c r="J83" s="34" t="s">
        <v>72</v>
      </c>
      <c r="K83" s="34" t="s">
        <v>2003</v>
      </c>
      <c r="L83" s="34" t="s">
        <v>2004</v>
      </c>
      <c r="M83" s="35"/>
      <c r="N83" s="33">
        <v>43901</v>
      </c>
      <c r="O83" s="36"/>
      <c r="P83" s="37">
        <v>1337498</v>
      </c>
      <c r="Q83" s="38">
        <v>10699984</v>
      </c>
      <c r="R83" s="39"/>
      <c r="S83" s="32" t="s">
        <v>73</v>
      </c>
      <c r="T83" s="32" t="s">
        <v>74</v>
      </c>
      <c r="U83" s="40">
        <v>1120503942</v>
      </c>
      <c r="V83" s="40" t="s">
        <v>72</v>
      </c>
      <c r="W83" s="41" t="s">
        <v>75</v>
      </c>
      <c r="X83" s="41" t="s">
        <v>72</v>
      </c>
      <c r="Y83" s="32" t="str">
        <f t="shared" si="0"/>
        <v>SOGAMOSO ARIAS JIVER HERNEY</v>
      </c>
      <c r="Z83" s="32" t="s">
        <v>76</v>
      </c>
      <c r="AA83" s="32" t="s">
        <v>77</v>
      </c>
      <c r="AB83" s="32" t="s">
        <v>78</v>
      </c>
      <c r="AC83" s="33">
        <v>43901</v>
      </c>
      <c r="AD83" s="32" t="s">
        <v>2005</v>
      </c>
      <c r="AE83" s="58" t="s">
        <v>1648</v>
      </c>
      <c r="AF83" s="32" t="s">
        <v>81</v>
      </c>
      <c r="AG83" s="32" t="s">
        <v>74</v>
      </c>
      <c r="AH83" s="43">
        <v>93291822</v>
      </c>
      <c r="AI83" s="36" t="s">
        <v>161</v>
      </c>
      <c r="AJ83" s="32">
        <v>284</v>
      </c>
      <c r="AK83" s="32" t="s">
        <v>83</v>
      </c>
      <c r="AL83" s="44">
        <v>43901</v>
      </c>
      <c r="AM83" s="33">
        <v>43901</v>
      </c>
      <c r="AN83" s="32" t="s">
        <v>677</v>
      </c>
      <c r="AO83" s="32">
        <v>1</v>
      </c>
      <c r="AP83" s="45">
        <v>1961664</v>
      </c>
      <c r="AQ83" s="33">
        <v>44102</v>
      </c>
      <c r="AR83" s="46">
        <v>44</v>
      </c>
      <c r="AS83" s="33">
        <v>44102</v>
      </c>
      <c r="AT83" s="47">
        <v>43901</v>
      </c>
      <c r="AU83" s="47">
        <v>44189</v>
      </c>
      <c r="AV83" s="47"/>
      <c r="AW83" s="32" t="s">
        <v>85</v>
      </c>
      <c r="AX83" s="32"/>
      <c r="AY83" s="32"/>
      <c r="AZ83" s="32" t="s">
        <v>85</v>
      </c>
      <c r="BA83" s="32">
        <v>0</v>
      </c>
      <c r="BB83" s="32"/>
      <c r="BC83" s="32"/>
      <c r="BD83" s="32" t="s">
        <v>1894</v>
      </c>
      <c r="BE83" s="48" t="s">
        <v>2006</v>
      </c>
      <c r="BF83" s="49">
        <f t="shared" si="1"/>
        <v>12661648</v>
      </c>
      <c r="BH83" s="65" t="s">
        <v>2007</v>
      </c>
      <c r="BI83" s="36" t="s">
        <v>88</v>
      </c>
      <c r="BJ83" s="36"/>
      <c r="BK83" s="65" t="s">
        <v>2007</v>
      </c>
      <c r="BL83" s="36"/>
    </row>
    <row r="84" spans="1:64" ht="13.5" customHeight="1">
      <c r="A84" s="29" t="s">
        <v>2008</v>
      </c>
      <c r="B84" s="30" t="s">
        <v>1409</v>
      </c>
      <c r="C84" s="31" t="s">
        <v>2009</v>
      </c>
      <c r="D84" s="32">
        <v>83</v>
      </c>
      <c r="E84" s="32" t="s">
        <v>2010</v>
      </c>
      <c r="F84" s="33">
        <v>43901</v>
      </c>
      <c r="G84" s="32" t="s">
        <v>2011</v>
      </c>
      <c r="H84" s="32" t="s">
        <v>70</v>
      </c>
      <c r="I84" s="32" t="s">
        <v>71</v>
      </c>
      <c r="J84" s="34" t="s">
        <v>72</v>
      </c>
      <c r="K84" s="34">
        <v>22820</v>
      </c>
      <c r="L84" s="34">
        <v>33920</v>
      </c>
      <c r="M84" s="35"/>
      <c r="N84" s="33">
        <v>43901</v>
      </c>
      <c r="O84" s="36"/>
      <c r="P84" s="37">
        <v>2663850</v>
      </c>
      <c r="Q84" s="38">
        <v>23974650</v>
      </c>
      <c r="R84" s="39"/>
      <c r="S84" s="32" t="s">
        <v>73</v>
      </c>
      <c r="T84" s="32" t="s">
        <v>74</v>
      </c>
      <c r="U84" s="40">
        <v>52951723</v>
      </c>
      <c r="V84" s="40" t="s">
        <v>72</v>
      </c>
      <c r="W84" s="41" t="s">
        <v>75</v>
      </c>
      <c r="X84" s="41" t="s">
        <v>72</v>
      </c>
      <c r="Y84" s="32" t="str">
        <f t="shared" si="0"/>
        <v>VALENCIA ORTIZ GISSET</v>
      </c>
      <c r="Z84" s="32" t="s">
        <v>76</v>
      </c>
      <c r="AA84" s="32" t="s">
        <v>77</v>
      </c>
      <c r="AB84" s="32" t="s">
        <v>78</v>
      </c>
      <c r="AC84" s="33">
        <v>43922</v>
      </c>
      <c r="AD84" s="32" t="s">
        <v>2012</v>
      </c>
      <c r="AE84" s="58" t="s">
        <v>1252</v>
      </c>
      <c r="AF84" s="32" t="s">
        <v>81</v>
      </c>
      <c r="AG84" s="32" t="s">
        <v>74</v>
      </c>
      <c r="AH84" s="43">
        <v>40403093</v>
      </c>
      <c r="AI84" s="36" t="s">
        <v>1414</v>
      </c>
      <c r="AJ84" s="32">
        <v>270</v>
      </c>
      <c r="AK84" s="32" t="s">
        <v>83</v>
      </c>
      <c r="AL84" s="44">
        <v>43922</v>
      </c>
      <c r="AM84" s="44">
        <v>43922</v>
      </c>
      <c r="AN84" s="32" t="s">
        <v>84</v>
      </c>
      <c r="AO84" s="32">
        <v>0</v>
      </c>
      <c r="AP84" s="45">
        <v>0</v>
      </c>
      <c r="AQ84" s="33"/>
      <c r="AR84" s="46">
        <v>0</v>
      </c>
      <c r="AS84" s="85"/>
      <c r="AT84" s="47">
        <v>43922</v>
      </c>
      <c r="AU84" s="47">
        <v>44196</v>
      </c>
      <c r="AV84" s="47"/>
      <c r="AW84" s="32" t="s">
        <v>85</v>
      </c>
      <c r="AX84" s="32"/>
      <c r="AY84" s="32"/>
      <c r="AZ84" s="32" t="s">
        <v>85</v>
      </c>
      <c r="BA84" s="32">
        <v>0</v>
      </c>
      <c r="BB84" s="32"/>
      <c r="BC84" s="32"/>
      <c r="BD84" s="32"/>
      <c r="BE84" s="48" t="s">
        <v>2013</v>
      </c>
      <c r="BF84" s="49">
        <f t="shared" si="1"/>
        <v>23974650</v>
      </c>
      <c r="BH84" s="65" t="s">
        <v>2014</v>
      </c>
      <c r="BI84" s="36" t="s">
        <v>88</v>
      </c>
      <c r="BJ84" s="36"/>
      <c r="BK84" s="65" t="s">
        <v>2014</v>
      </c>
      <c r="BL84" s="36"/>
    </row>
    <row r="85" spans="1:64" ht="13.5" customHeight="1">
      <c r="A85" s="29" t="s">
        <v>2015</v>
      </c>
      <c r="B85" s="30" t="s">
        <v>1409</v>
      </c>
      <c r="C85" s="31" t="s">
        <v>2016</v>
      </c>
      <c r="D85" s="32">
        <v>84</v>
      </c>
      <c r="E85" s="32" t="s">
        <v>2017</v>
      </c>
      <c r="F85" s="33">
        <v>43903</v>
      </c>
      <c r="G85" s="32" t="s">
        <v>2018</v>
      </c>
      <c r="H85" s="32" t="s">
        <v>70</v>
      </c>
      <c r="I85" s="32" t="s">
        <v>71</v>
      </c>
      <c r="J85" s="34" t="s">
        <v>72</v>
      </c>
      <c r="K85" s="34">
        <v>23220</v>
      </c>
      <c r="L85" s="34">
        <v>34820</v>
      </c>
      <c r="M85" s="35"/>
      <c r="N85" s="33">
        <v>43903</v>
      </c>
      <c r="O85" s="36"/>
      <c r="P85" s="37">
        <v>6313510</v>
      </c>
      <c r="Q85" s="38">
        <v>44194570</v>
      </c>
      <c r="R85" s="39"/>
      <c r="S85" s="32" t="s">
        <v>73</v>
      </c>
      <c r="T85" s="32" t="s">
        <v>74</v>
      </c>
      <c r="U85" s="40">
        <v>96190517</v>
      </c>
      <c r="V85" s="40" t="s">
        <v>72</v>
      </c>
      <c r="W85" s="41" t="s">
        <v>75</v>
      </c>
      <c r="X85" s="41" t="s">
        <v>72</v>
      </c>
      <c r="Y85" s="32" t="str">
        <f t="shared" si="0"/>
        <v>MULATO ARRECHEA DUBERNEY</v>
      </c>
      <c r="Z85" s="32" t="s">
        <v>76</v>
      </c>
      <c r="AA85" s="32" t="s">
        <v>77</v>
      </c>
      <c r="AB85" s="32" t="s">
        <v>78</v>
      </c>
      <c r="AC85" s="33">
        <v>43916</v>
      </c>
      <c r="AD85" s="32" t="s">
        <v>2019</v>
      </c>
      <c r="AE85" s="58" t="s">
        <v>385</v>
      </c>
      <c r="AF85" s="32" t="s">
        <v>81</v>
      </c>
      <c r="AG85" s="32" t="s">
        <v>74</v>
      </c>
      <c r="AH85" s="43">
        <v>12117611</v>
      </c>
      <c r="AI85" s="36" t="s">
        <v>386</v>
      </c>
      <c r="AJ85" s="32">
        <v>210</v>
      </c>
      <c r="AK85" s="32" t="s">
        <v>83</v>
      </c>
      <c r="AL85" s="44">
        <v>43922</v>
      </c>
      <c r="AM85" s="44">
        <v>43922</v>
      </c>
      <c r="AN85" s="32" t="s">
        <v>84</v>
      </c>
      <c r="AO85" s="32">
        <v>0</v>
      </c>
      <c r="AP85" s="45">
        <v>0</v>
      </c>
      <c r="AQ85" s="33"/>
      <c r="AR85" s="46">
        <v>0</v>
      </c>
      <c r="AS85" s="85"/>
      <c r="AT85" s="47">
        <v>43922</v>
      </c>
      <c r="AU85" s="47">
        <v>44135</v>
      </c>
      <c r="AV85" s="47"/>
      <c r="AW85" s="32" t="s">
        <v>85</v>
      </c>
      <c r="AX85" s="32"/>
      <c r="AY85" s="32"/>
      <c r="AZ85" s="32" t="s">
        <v>85</v>
      </c>
      <c r="BA85" s="32">
        <v>0</v>
      </c>
      <c r="BB85" s="32"/>
      <c r="BC85" s="32"/>
      <c r="BD85" s="32"/>
      <c r="BE85" s="48" t="s">
        <v>2020</v>
      </c>
      <c r="BF85" s="49">
        <f t="shared" si="1"/>
        <v>44194570</v>
      </c>
      <c r="BH85" s="65" t="s">
        <v>2021</v>
      </c>
      <c r="BI85" s="36" t="s">
        <v>88</v>
      </c>
      <c r="BJ85" s="36"/>
      <c r="BK85" s="65" t="s">
        <v>2021</v>
      </c>
      <c r="BL85" s="36"/>
    </row>
    <row r="86" spans="1:64" ht="13.5" customHeight="1">
      <c r="A86" s="29" t="s">
        <v>2022</v>
      </c>
      <c r="B86" s="30" t="s">
        <v>1409</v>
      </c>
      <c r="C86" s="31" t="s">
        <v>2023</v>
      </c>
      <c r="D86" s="32">
        <v>85</v>
      </c>
      <c r="E86" s="32" t="s">
        <v>2024</v>
      </c>
      <c r="F86" s="33">
        <v>43903</v>
      </c>
      <c r="G86" s="32" t="s">
        <v>2025</v>
      </c>
      <c r="H86" s="32" t="s">
        <v>70</v>
      </c>
      <c r="I86" s="32" t="s">
        <v>71</v>
      </c>
      <c r="J86" s="34" t="s">
        <v>72</v>
      </c>
      <c r="K86" s="34">
        <v>23320</v>
      </c>
      <c r="L86" s="34">
        <v>34920</v>
      </c>
      <c r="M86" s="35"/>
      <c r="N86" s="33">
        <v>43903</v>
      </c>
      <c r="O86" s="36"/>
      <c r="P86" s="37">
        <v>1508029</v>
      </c>
      <c r="Q86" s="38">
        <v>10556203</v>
      </c>
      <c r="R86" s="39"/>
      <c r="S86" s="32" t="s">
        <v>73</v>
      </c>
      <c r="T86" s="32" t="s">
        <v>74</v>
      </c>
      <c r="U86" s="40">
        <v>6609918</v>
      </c>
      <c r="V86" s="40" t="s">
        <v>72</v>
      </c>
      <c r="W86" s="41" t="s">
        <v>75</v>
      </c>
      <c r="X86" s="41" t="s">
        <v>72</v>
      </c>
      <c r="Y86" s="32" t="str">
        <f t="shared" si="0"/>
        <v>CASTAÑEDA GONZALEZ CIRO ALFONSO</v>
      </c>
      <c r="Z86" s="32" t="s">
        <v>76</v>
      </c>
      <c r="AA86" s="32" t="s">
        <v>77</v>
      </c>
      <c r="AB86" s="32" t="s">
        <v>78</v>
      </c>
      <c r="AC86" s="33">
        <v>43916</v>
      </c>
      <c r="AD86" s="32" t="s">
        <v>2026</v>
      </c>
      <c r="AE86" s="58" t="s">
        <v>385</v>
      </c>
      <c r="AF86" s="32" t="s">
        <v>81</v>
      </c>
      <c r="AG86" s="32" t="s">
        <v>74</v>
      </c>
      <c r="AH86" s="43">
        <v>12117611</v>
      </c>
      <c r="AI86" s="36" t="s">
        <v>386</v>
      </c>
      <c r="AJ86" s="32">
        <v>210</v>
      </c>
      <c r="AK86" s="32" t="s">
        <v>83</v>
      </c>
      <c r="AL86" s="44">
        <v>43922</v>
      </c>
      <c r="AM86" s="44">
        <v>43922</v>
      </c>
      <c r="AN86" s="32" t="s">
        <v>84</v>
      </c>
      <c r="AO86" s="32">
        <v>0</v>
      </c>
      <c r="AP86" s="45">
        <v>0</v>
      </c>
      <c r="AQ86" s="33"/>
      <c r="AR86" s="46">
        <v>0</v>
      </c>
      <c r="AS86" s="85"/>
      <c r="AT86" s="47">
        <v>43922</v>
      </c>
      <c r="AU86" s="47">
        <v>44135</v>
      </c>
      <c r="AV86" s="47"/>
      <c r="AW86" s="32" t="s">
        <v>85</v>
      </c>
      <c r="AX86" s="32"/>
      <c r="AY86" s="32"/>
      <c r="AZ86" s="32" t="s">
        <v>85</v>
      </c>
      <c r="BA86" s="32">
        <v>0</v>
      </c>
      <c r="BB86" s="32"/>
      <c r="BC86" s="32"/>
      <c r="BD86" s="32"/>
      <c r="BE86" s="48" t="s">
        <v>2027</v>
      </c>
      <c r="BF86" s="49">
        <f t="shared" si="1"/>
        <v>10556203</v>
      </c>
      <c r="BH86" s="65" t="s">
        <v>2028</v>
      </c>
      <c r="BI86" s="36" t="s">
        <v>88</v>
      </c>
      <c r="BJ86" s="36"/>
      <c r="BK86" s="65" t="s">
        <v>2028</v>
      </c>
      <c r="BL86" s="36"/>
    </row>
    <row r="87" spans="1:64" ht="13.5" customHeight="1">
      <c r="A87" s="29" t="s">
        <v>2029</v>
      </c>
      <c r="B87" s="30" t="s">
        <v>1409</v>
      </c>
      <c r="C87" s="31" t="s">
        <v>2030</v>
      </c>
      <c r="D87" s="32">
        <v>86</v>
      </c>
      <c r="E87" s="32" t="s">
        <v>2031</v>
      </c>
      <c r="F87" s="33">
        <v>43914</v>
      </c>
      <c r="G87" s="32" t="s">
        <v>2032</v>
      </c>
      <c r="H87" s="32" t="s">
        <v>70</v>
      </c>
      <c r="I87" s="32" t="s">
        <v>71</v>
      </c>
      <c r="J87" s="34" t="s">
        <v>72</v>
      </c>
      <c r="K87" s="34">
        <v>23520</v>
      </c>
      <c r="L87" s="34">
        <v>37320</v>
      </c>
      <c r="M87" s="35"/>
      <c r="N87" s="33">
        <v>43914</v>
      </c>
      <c r="O87" s="36"/>
      <c r="P87" s="37">
        <v>3156754</v>
      </c>
      <c r="Q87" s="38">
        <v>6313508</v>
      </c>
      <c r="R87" s="39"/>
      <c r="S87" s="32" t="s">
        <v>73</v>
      </c>
      <c r="T87" s="32" t="s">
        <v>74</v>
      </c>
      <c r="U87" s="40">
        <v>1121913409</v>
      </c>
      <c r="V87" s="40" t="s">
        <v>72</v>
      </c>
      <c r="W87" s="41" t="s">
        <v>75</v>
      </c>
      <c r="X87" s="41" t="s">
        <v>72</v>
      </c>
      <c r="Y87" s="32" t="str">
        <f t="shared" si="0"/>
        <v>PARDO MUNARES LEIDY MARCELA</v>
      </c>
      <c r="Z87" s="32" t="s">
        <v>76</v>
      </c>
      <c r="AA87" s="32" t="s">
        <v>77</v>
      </c>
      <c r="AB87" s="32" t="s">
        <v>78</v>
      </c>
      <c r="AC87" s="33">
        <v>43922</v>
      </c>
      <c r="AD87" s="32" t="s">
        <v>2033</v>
      </c>
      <c r="AE87" s="58" t="s">
        <v>1252</v>
      </c>
      <c r="AF87" s="32" t="s">
        <v>81</v>
      </c>
      <c r="AG87" s="32" t="s">
        <v>74</v>
      </c>
      <c r="AH87" s="43">
        <v>40403093</v>
      </c>
      <c r="AI87" s="36" t="s">
        <v>1414</v>
      </c>
      <c r="AJ87" s="32">
        <v>60</v>
      </c>
      <c r="AK87" s="32" t="s">
        <v>83</v>
      </c>
      <c r="AL87" s="44">
        <v>43922</v>
      </c>
      <c r="AM87" s="44">
        <v>43922</v>
      </c>
      <c r="AN87" s="32" t="s">
        <v>84</v>
      </c>
      <c r="AO87" s="32">
        <v>0</v>
      </c>
      <c r="AP87" s="45">
        <v>0</v>
      </c>
      <c r="AQ87" s="33"/>
      <c r="AR87" s="46">
        <v>0</v>
      </c>
      <c r="AS87" s="85"/>
      <c r="AT87" s="47">
        <v>43922</v>
      </c>
      <c r="AU87" s="47">
        <v>43982</v>
      </c>
      <c r="AV87" s="47"/>
      <c r="AW87" s="32" t="s">
        <v>85</v>
      </c>
      <c r="AX87" s="32"/>
      <c r="AY87" s="32"/>
      <c r="AZ87" s="32" t="s">
        <v>85</v>
      </c>
      <c r="BA87" s="32">
        <v>0</v>
      </c>
      <c r="BB87" s="32"/>
      <c r="BC87" s="32"/>
      <c r="BD87" s="32"/>
      <c r="BE87" s="48" t="s">
        <v>2034</v>
      </c>
      <c r="BF87" s="49">
        <f t="shared" si="1"/>
        <v>6313508</v>
      </c>
      <c r="BH87" s="65" t="s">
        <v>2035</v>
      </c>
      <c r="BI87" s="36" t="s">
        <v>88</v>
      </c>
      <c r="BJ87" s="36"/>
      <c r="BK87" s="65" t="s">
        <v>2035</v>
      </c>
      <c r="BL87" s="36"/>
    </row>
    <row r="88" spans="1:64" ht="13.5" customHeight="1">
      <c r="A88" s="29" t="s">
        <v>2036</v>
      </c>
      <c r="B88" s="30" t="s">
        <v>1409</v>
      </c>
      <c r="C88" s="31" t="s">
        <v>2037</v>
      </c>
      <c r="D88" s="32">
        <v>87</v>
      </c>
      <c r="E88" s="32" t="s">
        <v>2038</v>
      </c>
      <c r="F88" s="33">
        <v>44000</v>
      </c>
      <c r="G88" s="32" t="s">
        <v>2039</v>
      </c>
      <c r="H88" s="32" t="s">
        <v>70</v>
      </c>
      <c r="I88" s="32" t="s">
        <v>71</v>
      </c>
      <c r="J88" s="34" t="s">
        <v>72</v>
      </c>
      <c r="K88" s="34">
        <v>33820</v>
      </c>
      <c r="L88" s="34">
        <v>47120</v>
      </c>
      <c r="M88" s="35"/>
      <c r="N88" s="33">
        <v>44000</v>
      </c>
      <c r="O88" s="36"/>
      <c r="P88" s="37">
        <v>2206872</v>
      </c>
      <c r="Q88" s="38">
        <v>13241232</v>
      </c>
      <c r="R88" s="39"/>
      <c r="S88" s="32" t="s">
        <v>73</v>
      </c>
      <c r="T88" s="32" t="s">
        <v>74</v>
      </c>
      <c r="U88" s="40">
        <v>1127386985</v>
      </c>
      <c r="V88" s="40" t="s">
        <v>72</v>
      </c>
      <c r="W88" s="41" t="s">
        <v>75</v>
      </c>
      <c r="X88" s="41" t="s">
        <v>72</v>
      </c>
      <c r="Y88" s="32" t="str">
        <f t="shared" si="0"/>
        <v>GALEANO GONZALEZ PABLO ALONSO</v>
      </c>
      <c r="Z88" s="32" t="s">
        <v>76</v>
      </c>
      <c r="AA88" s="32" t="s">
        <v>995</v>
      </c>
      <c r="AB88" s="32" t="s">
        <v>78</v>
      </c>
      <c r="AC88" s="33">
        <v>44001</v>
      </c>
      <c r="AD88" s="32" t="s">
        <v>2040</v>
      </c>
      <c r="AE88" s="58" t="s">
        <v>369</v>
      </c>
      <c r="AF88" s="32" t="s">
        <v>81</v>
      </c>
      <c r="AG88" s="32" t="s">
        <v>74</v>
      </c>
      <c r="AH88" s="43">
        <v>80435324</v>
      </c>
      <c r="AI88" s="36" t="s">
        <v>370</v>
      </c>
      <c r="AJ88" s="32">
        <v>180</v>
      </c>
      <c r="AK88" s="32" t="s">
        <v>83</v>
      </c>
      <c r="AL88" s="44">
        <v>44001</v>
      </c>
      <c r="AM88" s="33">
        <v>44001</v>
      </c>
      <c r="AN88" s="32" t="s">
        <v>84</v>
      </c>
      <c r="AO88" s="32">
        <v>0</v>
      </c>
      <c r="AP88" s="45">
        <v>0</v>
      </c>
      <c r="AQ88" s="33"/>
      <c r="AR88" s="46">
        <v>0</v>
      </c>
      <c r="AS88" s="85"/>
      <c r="AT88" s="47">
        <v>44001</v>
      </c>
      <c r="AU88" s="47">
        <v>44183</v>
      </c>
      <c r="AV88" s="47"/>
      <c r="AW88" s="32" t="s">
        <v>85</v>
      </c>
      <c r="AX88" s="32"/>
      <c r="AY88" s="32"/>
      <c r="AZ88" s="32" t="s">
        <v>85</v>
      </c>
      <c r="BA88" s="32">
        <v>0</v>
      </c>
      <c r="BB88" s="32"/>
      <c r="BC88" s="32"/>
      <c r="BD88" s="32"/>
      <c r="BE88" s="48" t="s">
        <v>2041</v>
      </c>
      <c r="BF88" s="49">
        <f t="shared" si="1"/>
        <v>13241232</v>
      </c>
      <c r="BH88" s="54" t="s">
        <v>2042</v>
      </c>
      <c r="BI88" s="36" t="s">
        <v>88</v>
      </c>
      <c r="BJ88" s="36"/>
      <c r="BK88" s="54" t="s">
        <v>2042</v>
      </c>
      <c r="BL88" s="36"/>
    </row>
    <row r="89" spans="1:64" ht="13.5" customHeight="1">
      <c r="A89" s="29" t="s">
        <v>2043</v>
      </c>
      <c r="B89" s="30" t="s">
        <v>1409</v>
      </c>
      <c r="C89" s="31" t="s">
        <v>2044</v>
      </c>
      <c r="D89" s="32">
        <v>88</v>
      </c>
      <c r="E89" s="32" t="s">
        <v>1549</v>
      </c>
      <c r="F89" s="33">
        <v>44020</v>
      </c>
      <c r="G89" s="32" t="s">
        <v>2045</v>
      </c>
      <c r="H89" s="32" t="s">
        <v>70</v>
      </c>
      <c r="I89" s="32" t="s">
        <v>71</v>
      </c>
      <c r="J89" s="34" t="s">
        <v>72</v>
      </c>
      <c r="K89" s="34">
        <v>33920</v>
      </c>
      <c r="L89" s="34">
        <v>49520</v>
      </c>
      <c r="M89" s="35"/>
      <c r="N89" s="33">
        <v>44020</v>
      </c>
      <c r="O89" s="36"/>
      <c r="P89" s="37">
        <v>2663850</v>
      </c>
      <c r="Q89" s="38">
        <v>12875275</v>
      </c>
      <c r="R89" s="39"/>
      <c r="S89" s="32" t="s">
        <v>73</v>
      </c>
      <c r="T89" s="32" t="s">
        <v>74</v>
      </c>
      <c r="U89" s="40">
        <v>1127383824</v>
      </c>
      <c r="V89" s="40" t="s">
        <v>72</v>
      </c>
      <c r="W89" s="41" t="s">
        <v>75</v>
      </c>
      <c r="X89" s="41" t="s">
        <v>72</v>
      </c>
      <c r="Y89" s="32" t="str">
        <f t="shared" si="0"/>
        <v>ECHENIQUE CABRIA DARCY MILENA</v>
      </c>
      <c r="Z89" s="32" t="s">
        <v>76</v>
      </c>
      <c r="AA89" s="32" t="s">
        <v>995</v>
      </c>
      <c r="AB89" s="32" t="s">
        <v>78</v>
      </c>
      <c r="AC89" s="33">
        <v>44043</v>
      </c>
      <c r="AD89" s="32" t="s">
        <v>2046</v>
      </c>
      <c r="AE89" s="58" t="s">
        <v>369</v>
      </c>
      <c r="AF89" s="32" t="s">
        <v>81</v>
      </c>
      <c r="AG89" s="32" t="s">
        <v>74</v>
      </c>
      <c r="AH89" s="43">
        <v>80435324</v>
      </c>
      <c r="AI89" s="36" t="s">
        <v>370</v>
      </c>
      <c r="AJ89" s="32">
        <v>145</v>
      </c>
      <c r="AK89" s="32" t="s">
        <v>83</v>
      </c>
      <c r="AL89" s="93">
        <v>44046</v>
      </c>
      <c r="AM89" s="33"/>
      <c r="AN89" s="32" t="s">
        <v>84</v>
      </c>
      <c r="AO89" s="32">
        <v>0</v>
      </c>
      <c r="AP89" s="45">
        <v>0</v>
      </c>
      <c r="AQ89" s="33"/>
      <c r="AR89" s="46">
        <v>0</v>
      </c>
      <c r="AS89" s="85"/>
      <c r="AT89" s="47">
        <v>44046</v>
      </c>
      <c r="AU89" s="47">
        <v>44192</v>
      </c>
      <c r="AV89" s="47"/>
      <c r="AW89" s="32" t="s">
        <v>85</v>
      </c>
      <c r="AX89" s="32"/>
      <c r="AY89" s="32"/>
      <c r="AZ89" s="32" t="s">
        <v>85</v>
      </c>
      <c r="BA89" s="32">
        <v>0</v>
      </c>
      <c r="BB89" s="32"/>
      <c r="BC89" s="32"/>
      <c r="BD89" s="32" t="s">
        <v>2047</v>
      </c>
      <c r="BE89" s="48" t="s">
        <v>2034</v>
      </c>
      <c r="BF89" s="49">
        <f t="shared" si="1"/>
        <v>12875275</v>
      </c>
      <c r="BH89" s="54" t="s">
        <v>2048</v>
      </c>
      <c r="BI89" s="36" t="s">
        <v>88</v>
      </c>
      <c r="BJ89" s="36"/>
      <c r="BK89" s="54" t="s">
        <v>2048</v>
      </c>
      <c r="BL89" s="36"/>
    </row>
    <row r="90" spans="1:64" ht="13.5" customHeight="1">
      <c r="A90" s="29" t="s">
        <v>2049</v>
      </c>
      <c r="B90" s="30" t="s">
        <v>1409</v>
      </c>
      <c r="C90" s="31" t="s">
        <v>2050</v>
      </c>
      <c r="D90" s="32">
        <v>89</v>
      </c>
      <c r="E90" s="32" t="s">
        <v>1463</v>
      </c>
      <c r="F90" s="33">
        <v>44026</v>
      </c>
      <c r="G90" s="32" t="s">
        <v>1464</v>
      </c>
      <c r="H90" s="32" t="s">
        <v>70</v>
      </c>
      <c r="I90" s="32" t="s">
        <v>71</v>
      </c>
      <c r="J90" s="34" t="s">
        <v>72</v>
      </c>
      <c r="K90" s="34">
        <v>35720</v>
      </c>
      <c r="L90" s="34">
        <v>50220</v>
      </c>
      <c r="M90" s="35"/>
      <c r="N90" s="33">
        <v>44027</v>
      </c>
      <c r="O90" s="36"/>
      <c r="P90" s="37">
        <v>3852124</v>
      </c>
      <c r="Q90" s="38">
        <v>4879356</v>
      </c>
      <c r="R90" s="39"/>
      <c r="S90" s="32" t="s">
        <v>73</v>
      </c>
      <c r="T90" s="32" t="s">
        <v>74</v>
      </c>
      <c r="U90" s="40">
        <v>1069490668</v>
      </c>
      <c r="V90" s="40" t="s">
        <v>72</v>
      </c>
      <c r="W90" s="41" t="s">
        <v>75</v>
      </c>
      <c r="X90" s="41" t="s">
        <v>72</v>
      </c>
      <c r="Y90" s="32" t="str">
        <f t="shared" si="0"/>
        <v>HIDALGO PINEDA MARÍA ALEJANDRA</v>
      </c>
      <c r="Z90" s="32" t="s">
        <v>76</v>
      </c>
      <c r="AA90" s="32" t="s">
        <v>77</v>
      </c>
      <c r="AB90" s="32" t="s">
        <v>78</v>
      </c>
      <c r="AC90" s="33">
        <v>44027</v>
      </c>
      <c r="AD90" s="32" t="s">
        <v>2051</v>
      </c>
      <c r="AE90" s="58" t="s">
        <v>369</v>
      </c>
      <c r="AF90" s="32" t="s">
        <v>81</v>
      </c>
      <c r="AG90" s="32" t="s">
        <v>74</v>
      </c>
      <c r="AH90" s="43">
        <v>80435324</v>
      </c>
      <c r="AI90" s="36" t="s">
        <v>370</v>
      </c>
      <c r="AJ90" s="32">
        <v>38</v>
      </c>
      <c r="AK90" s="32" t="s">
        <v>83</v>
      </c>
      <c r="AL90" s="44">
        <v>44028</v>
      </c>
      <c r="AM90" s="33">
        <v>44027</v>
      </c>
      <c r="AN90" s="32" t="s">
        <v>84</v>
      </c>
      <c r="AO90" s="32">
        <v>0</v>
      </c>
      <c r="AP90" s="45">
        <v>0</v>
      </c>
      <c r="AQ90" s="33"/>
      <c r="AR90" s="46">
        <v>0</v>
      </c>
      <c r="AS90" s="85"/>
      <c r="AT90" s="47">
        <v>44028</v>
      </c>
      <c r="AU90" s="47">
        <v>44066</v>
      </c>
      <c r="AV90" s="47"/>
      <c r="AW90" s="32" t="s">
        <v>85</v>
      </c>
      <c r="AX90" s="32"/>
      <c r="AY90" s="32"/>
      <c r="AZ90" s="32" t="s">
        <v>85</v>
      </c>
      <c r="BA90" s="32">
        <v>0</v>
      </c>
      <c r="BB90" s="32"/>
      <c r="BC90" s="32"/>
      <c r="BD90" s="32"/>
      <c r="BE90" s="48" t="s">
        <v>2041</v>
      </c>
      <c r="BF90" s="49">
        <f t="shared" si="1"/>
        <v>4879356</v>
      </c>
      <c r="BH90" s="73" t="s">
        <v>2052</v>
      </c>
      <c r="BI90" s="36" t="s">
        <v>88</v>
      </c>
      <c r="BJ90" s="36"/>
      <c r="BK90" s="73" t="s">
        <v>2052</v>
      </c>
      <c r="BL90" s="36"/>
    </row>
    <row r="91" spans="1:64" ht="13.5" customHeight="1">
      <c r="A91" s="29" t="s">
        <v>2053</v>
      </c>
      <c r="B91" s="30" t="s">
        <v>1409</v>
      </c>
      <c r="C91" s="31" t="s">
        <v>2054</v>
      </c>
      <c r="D91" s="32">
        <v>90</v>
      </c>
      <c r="E91" s="32" t="s">
        <v>1960</v>
      </c>
      <c r="F91" s="33">
        <v>44048</v>
      </c>
      <c r="G91" s="32" t="s">
        <v>2055</v>
      </c>
      <c r="H91" s="32" t="s">
        <v>70</v>
      </c>
      <c r="I91" s="32" t="s">
        <v>71</v>
      </c>
      <c r="J91" s="34" t="s">
        <v>72</v>
      </c>
      <c r="K91" s="34" t="s">
        <v>2056</v>
      </c>
      <c r="L91" s="34">
        <v>52320</v>
      </c>
      <c r="M91" s="35"/>
      <c r="N91" s="33">
        <v>44048</v>
      </c>
      <c r="O91" s="36"/>
      <c r="P91" s="38">
        <v>4426079</v>
      </c>
      <c r="Q91" s="37">
        <v>58011139</v>
      </c>
      <c r="R91" s="38"/>
      <c r="S91" s="32" t="s">
        <v>73</v>
      </c>
      <c r="T91" s="32" t="s">
        <v>74</v>
      </c>
      <c r="U91" s="40">
        <v>1121860475</v>
      </c>
      <c r="V91" s="40" t="s">
        <v>72</v>
      </c>
      <c r="W91" s="41" t="s">
        <v>75</v>
      </c>
      <c r="X91" s="41" t="s">
        <v>72</v>
      </c>
      <c r="Y91" s="32" t="str">
        <f t="shared" si="0"/>
        <v>VELASQUEZ GARCIA LEYDY PAOLA</v>
      </c>
      <c r="Z91" s="32" t="s">
        <v>76</v>
      </c>
      <c r="AA91" s="32" t="s">
        <v>995</v>
      </c>
      <c r="AB91" s="32" t="s">
        <v>78</v>
      </c>
      <c r="AC91" s="33">
        <v>44048</v>
      </c>
      <c r="AD91" s="32" t="s">
        <v>2057</v>
      </c>
      <c r="AE91" s="58" t="s">
        <v>1252</v>
      </c>
      <c r="AF91" s="32" t="s">
        <v>81</v>
      </c>
      <c r="AG91" s="32" t="s">
        <v>74</v>
      </c>
      <c r="AH91" s="43">
        <v>40403093</v>
      </c>
      <c r="AI91" s="36" t="s">
        <v>1414</v>
      </c>
      <c r="AJ91" s="32">
        <v>386</v>
      </c>
      <c r="AK91" s="32" t="s">
        <v>83</v>
      </c>
      <c r="AL91" s="44">
        <v>44048</v>
      </c>
      <c r="AM91" s="33">
        <v>44049</v>
      </c>
      <c r="AN91" s="32" t="s">
        <v>84</v>
      </c>
      <c r="AO91" s="32">
        <v>0</v>
      </c>
      <c r="AP91" s="45">
        <v>0</v>
      </c>
      <c r="AQ91" s="33"/>
      <c r="AR91" s="46">
        <v>0</v>
      </c>
      <c r="AS91" s="85"/>
      <c r="AT91" s="47">
        <v>44048</v>
      </c>
      <c r="AU91" s="47">
        <v>44438</v>
      </c>
      <c r="AV91" s="47"/>
      <c r="AW91" s="32" t="s">
        <v>85</v>
      </c>
      <c r="AX91" s="32"/>
      <c r="AY91" s="32"/>
      <c r="AZ91" s="32" t="s">
        <v>85</v>
      </c>
      <c r="BA91" s="32">
        <v>0</v>
      </c>
      <c r="BB91" s="32"/>
      <c r="BC91" s="32"/>
      <c r="BD91" s="32" t="s">
        <v>2058</v>
      </c>
      <c r="BE91" s="48" t="s">
        <v>2059</v>
      </c>
      <c r="BF91" s="49">
        <f t="shared" si="1"/>
        <v>58011139</v>
      </c>
      <c r="BH91" s="94" t="s">
        <v>2060</v>
      </c>
      <c r="BI91" s="36"/>
      <c r="BJ91" s="36"/>
      <c r="BK91" s="94" t="s">
        <v>2060</v>
      </c>
      <c r="BL91" s="94" t="s">
        <v>2060</v>
      </c>
    </row>
    <row r="92" spans="1:64" ht="13.5" customHeight="1">
      <c r="A92" s="29" t="s">
        <v>2061</v>
      </c>
      <c r="B92" s="30" t="s">
        <v>1409</v>
      </c>
      <c r="C92" s="31" t="s">
        <v>2062</v>
      </c>
      <c r="D92" s="32">
        <v>91</v>
      </c>
      <c r="E92" s="32" t="s">
        <v>2063</v>
      </c>
      <c r="F92" s="33">
        <v>44097</v>
      </c>
      <c r="G92" s="32" t="s">
        <v>2064</v>
      </c>
      <c r="H92" s="32" t="s">
        <v>70</v>
      </c>
      <c r="I92" s="32" t="s">
        <v>71</v>
      </c>
      <c r="J92" s="34" t="s">
        <v>72</v>
      </c>
      <c r="K92" s="34">
        <v>42820</v>
      </c>
      <c r="L92" s="34">
        <v>57320</v>
      </c>
      <c r="M92" s="35"/>
      <c r="N92" s="33">
        <v>44097</v>
      </c>
      <c r="O92" s="36"/>
      <c r="P92" s="37">
        <v>3156754</v>
      </c>
      <c r="Q92" s="38">
        <v>10312063</v>
      </c>
      <c r="R92" s="39"/>
      <c r="S92" s="32" t="s">
        <v>73</v>
      </c>
      <c r="T92" s="32" t="s">
        <v>74</v>
      </c>
      <c r="U92" s="40">
        <v>1075232372</v>
      </c>
      <c r="V92" s="40" t="s">
        <v>72</v>
      </c>
      <c r="W92" s="41" t="s">
        <v>75</v>
      </c>
      <c r="X92" s="41" t="s">
        <v>72</v>
      </c>
      <c r="Y92" s="32" t="str">
        <f t="shared" si="0"/>
        <v>ALVEAR OTALORA LEONARDO</v>
      </c>
      <c r="Z92" s="32" t="s">
        <v>76</v>
      </c>
      <c r="AA92" s="32" t="s">
        <v>960</v>
      </c>
      <c r="AB92" s="32" t="s">
        <v>78</v>
      </c>
      <c r="AC92" s="33">
        <v>44097</v>
      </c>
      <c r="AD92" s="32">
        <v>1000030398</v>
      </c>
      <c r="AE92" s="58" t="s">
        <v>269</v>
      </c>
      <c r="AF92" s="32" t="s">
        <v>81</v>
      </c>
      <c r="AG92" s="32" t="s">
        <v>74</v>
      </c>
      <c r="AH92" s="43">
        <v>52423663</v>
      </c>
      <c r="AI92" s="36" t="s">
        <v>108</v>
      </c>
      <c r="AJ92" s="32">
        <v>98</v>
      </c>
      <c r="AK92" s="32" t="s">
        <v>83</v>
      </c>
      <c r="AL92" s="44">
        <v>44097</v>
      </c>
      <c r="AM92" s="33"/>
      <c r="AN92" s="32" t="s">
        <v>84</v>
      </c>
      <c r="AO92" s="32">
        <v>0</v>
      </c>
      <c r="AP92" s="45">
        <v>0</v>
      </c>
      <c r="AQ92" s="33"/>
      <c r="AR92" s="46">
        <v>0</v>
      </c>
      <c r="AS92" s="85"/>
      <c r="AT92" s="47">
        <v>44097</v>
      </c>
      <c r="AU92" s="47">
        <v>44195</v>
      </c>
      <c r="AV92" s="47"/>
      <c r="AW92" s="32" t="s">
        <v>85</v>
      </c>
      <c r="AX92" s="32"/>
      <c r="AY92" s="32"/>
      <c r="AZ92" s="32" t="s">
        <v>85</v>
      </c>
      <c r="BA92" s="32">
        <v>0</v>
      </c>
      <c r="BB92" s="32"/>
      <c r="BC92" s="32"/>
      <c r="BD92" s="32"/>
      <c r="BE92" s="48" t="s">
        <v>2065</v>
      </c>
      <c r="BF92" s="49">
        <f t="shared" si="1"/>
        <v>10312063</v>
      </c>
      <c r="BH92" s="95" t="s">
        <v>2066</v>
      </c>
      <c r="BI92" s="36"/>
      <c r="BJ92" s="36"/>
      <c r="BK92" s="95" t="s">
        <v>2066</v>
      </c>
      <c r="BL92" s="36"/>
    </row>
    <row r="93" spans="1:64" ht="13.5" customHeight="1">
      <c r="A93" s="29" t="s">
        <v>2067</v>
      </c>
      <c r="B93" s="30" t="s">
        <v>1409</v>
      </c>
      <c r="C93" s="31" t="s">
        <v>2068</v>
      </c>
      <c r="D93" s="32">
        <v>92</v>
      </c>
      <c r="E93" s="32" t="s">
        <v>1945</v>
      </c>
      <c r="F93" s="33">
        <v>44104</v>
      </c>
      <c r="G93" s="32" t="s">
        <v>2069</v>
      </c>
      <c r="H93" s="32" t="s">
        <v>70</v>
      </c>
      <c r="I93" s="32" t="s">
        <v>71</v>
      </c>
      <c r="J93" s="34" t="s">
        <v>72</v>
      </c>
      <c r="K93" s="34">
        <v>42320</v>
      </c>
      <c r="L93" s="34">
        <v>60220</v>
      </c>
      <c r="M93" s="35"/>
      <c r="N93" s="33">
        <v>44104</v>
      </c>
      <c r="O93" s="36"/>
      <c r="P93" s="37">
        <v>4426079</v>
      </c>
      <c r="Q93" s="38">
        <v>13425773</v>
      </c>
      <c r="R93" s="39"/>
      <c r="S93" s="32" t="s">
        <v>73</v>
      </c>
      <c r="T93" s="32" t="s">
        <v>74</v>
      </c>
      <c r="U93" s="40">
        <v>52534500</v>
      </c>
      <c r="V93" s="40" t="s">
        <v>72</v>
      </c>
      <c r="W93" s="41" t="s">
        <v>75</v>
      </c>
      <c r="X93" s="41" t="s">
        <v>72</v>
      </c>
      <c r="Y93" s="32" t="str">
        <f t="shared" si="0"/>
        <v>ARIAS ORTIZ ANGELA PILAR</v>
      </c>
      <c r="Z93" s="32" t="s">
        <v>76</v>
      </c>
      <c r="AA93" s="32" t="s">
        <v>995</v>
      </c>
      <c r="AB93" s="32" t="s">
        <v>78</v>
      </c>
      <c r="AC93" s="33">
        <v>44104</v>
      </c>
      <c r="AD93" s="32" t="s">
        <v>2070</v>
      </c>
      <c r="AE93" s="58" t="s">
        <v>191</v>
      </c>
      <c r="AF93" s="32" t="s">
        <v>81</v>
      </c>
      <c r="AG93" s="32" t="s">
        <v>74</v>
      </c>
      <c r="AH93" s="43">
        <v>34658903</v>
      </c>
      <c r="AI93" s="36" t="s">
        <v>2071</v>
      </c>
      <c r="AJ93" s="32">
        <v>91</v>
      </c>
      <c r="AK93" s="32" t="s">
        <v>83</v>
      </c>
      <c r="AL93" s="44">
        <v>44104</v>
      </c>
      <c r="AM93" s="33"/>
      <c r="AN93" s="32" t="s">
        <v>84</v>
      </c>
      <c r="AO93" s="32">
        <v>0</v>
      </c>
      <c r="AP93" s="45">
        <v>0</v>
      </c>
      <c r="AQ93" s="33"/>
      <c r="AR93" s="46">
        <v>0</v>
      </c>
      <c r="AS93" s="85"/>
      <c r="AT93" s="47">
        <v>44104</v>
      </c>
      <c r="AU93" s="47">
        <v>44195</v>
      </c>
      <c r="AV93" s="47"/>
      <c r="AW93" s="32" t="s">
        <v>85</v>
      </c>
      <c r="AX93" s="32"/>
      <c r="AY93" s="32"/>
      <c r="AZ93" s="32" t="s">
        <v>85</v>
      </c>
      <c r="BA93" s="32">
        <v>0</v>
      </c>
      <c r="BB93" s="32"/>
      <c r="BC93" s="32"/>
      <c r="BD93" s="32"/>
      <c r="BE93" s="48" t="s">
        <v>2072</v>
      </c>
      <c r="BF93" s="49">
        <f t="shared" si="1"/>
        <v>13425773</v>
      </c>
      <c r="BH93" s="96" t="s">
        <v>2073</v>
      </c>
      <c r="BI93" s="36"/>
      <c r="BJ93" s="36"/>
      <c r="BK93" s="96" t="s">
        <v>2073</v>
      </c>
      <c r="BL93" s="36"/>
    </row>
    <row r="94" spans="1:64" ht="13.5" customHeight="1">
      <c r="A94" s="29" t="s">
        <v>2074</v>
      </c>
      <c r="B94" s="30" t="s">
        <v>1409</v>
      </c>
      <c r="C94" s="31" t="s">
        <v>2075</v>
      </c>
      <c r="D94" s="32">
        <v>93</v>
      </c>
      <c r="E94" s="32" t="s">
        <v>1851</v>
      </c>
      <c r="F94" s="33">
        <v>44104</v>
      </c>
      <c r="G94" s="32" t="s">
        <v>2076</v>
      </c>
      <c r="H94" s="32" t="s">
        <v>70</v>
      </c>
      <c r="I94" s="32" t="s">
        <v>71</v>
      </c>
      <c r="J94" s="34" t="s">
        <v>72</v>
      </c>
      <c r="K94" s="34">
        <v>42220</v>
      </c>
      <c r="L94" s="34">
        <v>60320</v>
      </c>
      <c r="M94" s="35"/>
      <c r="N94" s="33">
        <v>44104</v>
      </c>
      <c r="O94" s="36"/>
      <c r="P94" s="37">
        <v>4426079</v>
      </c>
      <c r="Q94" s="38">
        <v>13425773</v>
      </c>
      <c r="R94" s="39"/>
      <c r="S94" s="32" t="s">
        <v>73</v>
      </c>
      <c r="T94" s="32" t="s">
        <v>74</v>
      </c>
      <c r="U94" s="40">
        <v>40330032</v>
      </c>
      <c r="V94" s="40" t="s">
        <v>72</v>
      </c>
      <c r="W94" s="41" t="s">
        <v>75</v>
      </c>
      <c r="X94" s="41" t="s">
        <v>72</v>
      </c>
      <c r="Y94" s="32" t="str">
        <f t="shared" si="0"/>
        <v>LINARES RODRIGUEZ BARBARA IVONNE</v>
      </c>
      <c r="Z94" s="32" t="s">
        <v>76</v>
      </c>
      <c r="AA94" s="32" t="s">
        <v>995</v>
      </c>
      <c r="AB94" s="32" t="s">
        <v>78</v>
      </c>
      <c r="AC94" s="33">
        <v>44104</v>
      </c>
      <c r="AD94" s="32" t="s">
        <v>2077</v>
      </c>
      <c r="AE94" s="58" t="s">
        <v>191</v>
      </c>
      <c r="AF94" s="32" t="s">
        <v>81</v>
      </c>
      <c r="AG94" s="32" t="s">
        <v>74</v>
      </c>
      <c r="AH94" s="43">
        <v>34658903</v>
      </c>
      <c r="AI94" s="36" t="s">
        <v>2071</v>
      </c>
      <c r="AJ94" s="32">
        <v>91</v>
      </c>
      <c r="AK94" s="32" t="s">
        <v>83</v>
      </c>
      <c r="AL94" s="44">
        <v>44104</v>
      </c>
      <c r="AM94" s="33"/>
      <c r="AN94" s="32" t="s">
        <v>84</v>
      </c>
      <c r="AO94" s="32">
        <v>0</v>
      </c>
      <c r="AP94" s="45">
        <v>0</v>
      </c>
      <c r="AQ94" s="33"/>
      <c r="AR94" s="46">
        <v>0</v>
      </c>
      <c r="AS94" s="85"/>
      <c r="AT94" s="47">
        <v>44104</v>
      </c>
      <c r="AU94" s="47">
        <v>44195</v>
      </c>
      <c r="AV94" s="47"/>
      <c r="AW94" s="32" t="s">
        <v>85</v>
      </c>
      <c r="AX94" s="32"/>
      <c r="AY94" s="32"/>
      <c r="AZ94" s="32" t="s">
        <v>85</v>
      </c>
      <c r="BA94" s="32">
        <v>0</v>
      </c>
      <c r="BB94" s="32"/>
      <c r="BC94" s="32"/>
      <c r="BD94" s="32"/>
      <c r="BE94" s="48" t="s">
        <v>2072</v>
      </c>
      <c r="BF94" s="49">
        <f t="shared" si="1"/>
        <v>13425773</v>
      </c>
      <c r="BH94" s="96" t="s">
        <v>2078</v>
      </c>
      <c r="BI94" s="36"/>
      <c r="BJ94" s="36"/>
      <c r="BK94" s="96" t="s">
        <v>2078</v>
      </c>
      <c r="BL94" s="36"/>
    </row>
    <row r="95" spans="1:64" ht="13.5" customHeight="1">
      <c r="A95" s="29" t="s">
        <v>2079</v>
      </c>
      <c r="B95" s="30" t="s">
        <v>1409</v>
      </c>
      <c r="C95" s="31" t="s">
        <v>2080</v>
      </c>
      <c r="D95" s="32">
        <v>94</v>
      </c>
      <c r="E95" s="32" t="s">
        <v>1795</v>
      </c>
      <c r="F95" s="33">
        <v>44106</v>
      </c>
      <c r="G95" s="32" t="s">
        <v>2081</v>
      </c>
      <c r="H95" s="32" t="s">
        <v>70</v>
      </c>
      <c r="I95" s="32" t="s">
        <v>71</v>
      </c>
      <c r="J95" s="34" t="s">
        <v>72</v>
      </c>
      <c r="K95" s="34">
        <v>44920</v>
      </c>
      <c r="L95" s="34">
        <v>60720</v>
      </c>
      <c r="M95" s="35"/>
      <c r="N95" s="33">
        <v>44106</v>
      </c>
      <c r="O95" s="36"/>
      <c r="P95" s="37">
        <v>4823432</v>
      </c>
      <c r="Q95" s="38">
        <v>14309515</v>
      </c>
      <c r="R95" s="39"/>
      <c r="S95" s="32" t="s">
        <v>73</v>
      </c>
      <c r="T95" s="32" t="s">
        <v>74</v>
      </c>
      <c r="U95" s="40">
        <v>1121830477</v>
      </c>
      <c r="V95" s="40" t="s">
        <v>72</v>
      </c>
      <c r="W95" s="41" t="s">
        <v>75</v>
      </c>
      <c r="X95" s="41" t="s">
        <v>72</v>
      </c>
      <c r="Y95" s="32" t="str">
        <f t="shared" si="0"/>
        <v>CALDERON ROJAS JORGE ALEJANDRO</v>
      </c>
      <c r="Z95" s="32" t="s">
        <v>76</v>
      </c>
      <c r="AA95" s="32" t="s">
        <v>77</v>
      </c>
      <c r="AB95" s="32" t="s">
        <v>78</v>
      </c>
      <c r="AC95" s="33">
        <v>44106</v>
      </c>
      <c r="AD95" s="32" t="s">
        <v>2082</v>
      </c>
      <c r="AE95" s="58" t="s">
        <v>1252</v>
      </c>
      <c r="AF95" s="32" t="s">
        <v>81</v>
      </c>
      <c r="AG95" s="32" t="s">
        <v>74</v>
      </c>
      <c r="AH95" s="43">
        <v>71709728</v>
      </c>
      <c r="AI95" s="36" t="s">
        <v>1451</v>
      </c>
      <c r="AJ95" s="32">
        <v>89</v>
      </c>
      <c r="AK95" s="32" t="s">
        <v>83</v>
      </c>
      <c r="AL95" s="44">
        <v>44106</v>
      </c>
      <c r="AM95" s="33"/>
      <c r="AN95" s="32" t="s">
        <v>84</v>
      </c>
      <c r="AO95" s="32">
        <v>0</v>
      </c>
      <c r="AP95" s="45">
        <v>0</v>
      </c>
      <c r="AQ95" s="33"/>
      <c r="AR95" s="46">
        <v>0</v>
      </c>
      <c r="AS95" s="85"/>
      <c r="AT95" s="47">
        <v>44106</v>
      </c>
      <c r="AU95" s="47">
        <v>44195</v>
      </c>
      <c r="AV95" s="47"/>
      <c r="AW95" s="32" t="s">
        <v>85</v>
      </c>
      <c r="AX95" s="32"/>
      <c r="AY95" s="32"/>
      <c r="AZ95" s="32" t="s">
        <v>85</v>
      </c>
      <c r="BA95" s="32">
        <v>0</v>
      </c>
      <c r="BB95" s="32"/>
      <c r="BC95" s="32"/>
      <c r="BD95" s="32"/>
      <c r="BE95" s="48" t="s">
        <v>2083</v>
      </c>
      <c r="BF95" s="49">
        <f t="shared" si="1"/>
        <v>14309515</v>
      </c>
      <c r="BH95" s="97" t="s">
        <v>2084</v>
      </c>
      <c r="BI95" s="36"/>
      <c r="BJ95" s="36"/>
      <c r="BK95" s="97" t="s">
        <v>2084</v>
      </c>
      <c r="BL95" s="36"/>
    </row>
    <row r="96" spans="1:64" ht="13.5" customHeight="1">
      <c r="A96" s="29" t="s">
        <v>2085</v>
      </c>
      <c r="B96" s="30" t="s">
        <v>1409</v>
      </c>
      <c r="C96" s="31" t="s">
        <v>2086</v>
      </c>
      <c r="D96" s="32">
        <v>95</v>
      </c>
      <c r="E96" s="32" t="s">
        <v>2087</v>
      </c>
      <c r="F96" s="33">
        <v>44111</v>
      </c>
      <c r="G96" s="32" t="s">
        <v>2088</v>
      </c>
      <c r="H96" s="32" t="s">
        <v>70</v>
      </c>
      <c r="I96" s="32" t="s">
        <v>71</v>
      </c>
      <c r="J96" s="34" t="s">
        <v>72</v>
      </c>
      <c r="K96" s="34">
        <v>42420</v>
      </c>
      <c r="L96" s="34">
        <v>62420</v>
      </c>
      <c r="M96" s="35"/>
      <c r="N96" s="33">
        <v>44111</v>
      </c>
      <c r="O96" s="36"/>
      <c r="P96" s="37">
        <v>1337498</v>
      </c>
      <c r="Q96" s="38">
        <v>3744994</v>
      </c>
      <c r="R96" s="39"/>
      <c r="S96" s="32" t="s">
        <v>73</v>
      </c>
      <c r="T96" s="32" t="s">
        <v>74</v>
      </c>
      <c r="U96" s="40">
        <v>86086633</v>
      </c>
      <c r="V96" s="40" t="s">
        <v>72</v>
      </c>
      <c r="W96" s="41" t="s">
        <v>75</v>
      </c>
      <c r="X96" s="41" t="s">
        <v>72</v>
      </c>
      <c r="Y96" s="32" t="str">
        <f t="shared" si="0"/>
        <v>VARGAS LADINO JORGE ALEJANDRO</v>
      </c>
      <c r="Z96" s="32" t="s">
        <v>76</v>
      </c>
      <c r="AA96" s="32" t="s">
        <v>995</v>
      </c>
      <c r="AB96" s="32" t="s">
        <v>78</v>
      </c>
      <c r="AC96" s="33">
        <v>44111</v>
      </c>
      <c r="AD96" s="32" t="s">
        <v>2089</v>
      </c>
      <c r="AE96" s="58" t="s">
        <v>191</v>
      </c>
      <c r="AF96" s="32" t="s">
        <v>81</v>
      </c>
      <c r="AG96" s="32" t="s">
        <v>74</v>
      </c>
      <c r="AH96" s="43">
        <v>34658903</v>
      </c>
      <c r="AI96" s="36" t="s">
        <v>2071</v>
      </c>
      <c r="AJ96" s="32">
        <v>84</v>
      </c>
      <c r="AK96" s="32" t="s">
        <v>83</v>
      </c>
      <c r="AL96" s="44">
        <v>44111</v>
      </c>
      <c r="AM96" s="33"/>
      <c r="AN96" s="32" t="s">
        <v>84</v>
      </c>
      <c r="AO96" s="32">
        <v>0</v>
      </c>
      <c r="AP96" s="45">
        <v>0</v>
      </c>
      <c r="AQ96" s="33"/>
      <c r="AR96" s="46">
        <v>0</v>
      </c>
      <c r="AS96" s="85"/>
      <c r="AT96" s="47">
        <v>44111</v>
      </c>
      <c r="AU96" s="47">
        <v>44195</v>
      </c>
      <c r="AV96" s="47"/>
      <c r="AW96" s="32" t="s">
        <v>85</v>
      </c>
      <c r="AX96" s="32"/>
      <c r="AY96" s="32"/>
      <c r="AZ96" s="32" t="s">
        <v>85</v>
      </c>
      <c r="BA96" s="32">
        <v>0</v>
      </c>
      <c r="BB96" s="32"/>
      <c r="BC96" s="32"/>
      <c r="BD96" s="32"/>
      <c r="BE96" s="48" t="s">
        <v>2090</v>
      </c>
      <c r="BF96" s="49">
        <f t="shared" si="1"/>
        <v>3744994</v>
      </c>
      <c r="BH96" s="96" t="s">
        <v>2091</v>
      </c>
      <c r="BI96" s="36"/>
      <c r="BJ96" s="36"/>
      <c r="BK96" s="96" t="s">
        <v>2091</v>
      </c>
      <c r="BL96" s="36"/>
    </row>
    <row r="97" spans="1:64" ht="13.5" customHeight="1">
      <c r="A97" s="29" t="s">
        <v>2092</v>
      </c>
      <c r="B97" s="30" t="s">
        <v>1409</v>
      </c>
      <c r="C97" s="31" t="s">
        <v>2093</v>
      </c>
      <c r="D97" s="32">
        <v>96</v>
      </c>
      <c r="E97" s="32" t="s">
        <v>2094</v>
      </c>
      <c r="F97" s="33">
        <v>44155</v>
      </c>
      <c r="G97" s="32" t="s">
        <v>2095</v>
      </c>
      <c r="H97" s="32" t="s">
        <v>70</v>
      </c>
      <c r="I97" s="32" t="s">
        <v>71</v>
      </c>
      <c r="J97" s="34" t="s">
        <v>72</v>
      </c>
      <c r="K97" s="34">
        <v>22620</v>
      </c>
      <c r="L97" s="34">
        <v>76820</v>
      </c>
      <c r="M97" s="35"/>
      <c r="N97" s="33">
        <v>44155</v>
      </c>
      <c r="O97" s="36"/>
      <c r="P97" s="37">
        <v>2663850</v>
      </c>
      <c r="Q97" s="38">
        <v>30723075</v>
      </c>
      <c r="R97" s="39"/>
      <c r="S97" s="32" t="s">
        <v>73</v>
      </c>
      <c r="T97" s="32" t="s">
        <v>74</v>
      </c>
      <c r="U97" s="40">
        <v>1123563152</v>
      </c>
      <c r="V97" s="40" t="s">
        <v>72</v>
      </c>
      <c r="W97" s="41" t="s">
        <v>75</v>
      </c>
      <c r="X97" s="41" t="s">
        <v>72</v>
      </c>
      <c r="Y97" s="32" t="str">
        <f t="shared" si="0"/>
        <v>RIAÑO LOMDOÑO FAUSTO</v>
      </c>
      <c r="Z97" s="32" t="s">
        <v>76</v>
      </c>
      <c r="AA97" s="32" t="s">
        <v>995</v>
      </c>
      <c r="AB97" s="32" t="s">
        <v>78</v>
      </c>
      <c r="AC97" s="33">
        <v>44155</v>
      </c>
      <c r="AD97" s="32" t="s">
        <v>2096</v>
      </c>
      <c r="AE97" s="58" t="s">
        <v>191</v>
      </c>
      <c r="AF97" s="32" t="s">
        <v>81</v>
      </c>
      <c r="AG97" s="32" t="s">
        <v>74</v>
      </c>
      <c r="AH97" s="43">
        <v>34658903</v>
      </c>
      <c r="AI97" s="36" t="s">
        <v>2071</v>
      </c>
      <c r="AJ97" s="32">
        <v>337</v>
      </c>
      <c r="AK97" s="32" t="s">
        <v>83</v>
      </c>
      <c r="AL97" s="44">
        <v>44155</v>
      </c>
      <c r="AM97" s="33"/>
      <c r="AN97" s="32" t="s">
        <v>84</v>
      </c>
      <c r="AO97" s="32">
        <v>0</v>
      </c>
      <c r="AP97" s="45">
        <v>0</v>
      </c>
      <c r="AQ97" s="33"/>
      <c r="AR97" s="46">
        <v>0</v>
      </c>
      <c r="AS97" s="85"/>
      <c r="AT97" s="47">
        <v>44155</v>
      </c>
      <c r="AU97" s="47">
        <v>44495</v>
      </c>
      <c r="AV97" s="47"/>
      <c r="AW97" s="32" t="s">
        <v>85</v>
      </c>
      <c r="AX97" s="32"/>
      <c r="AY97" s="32"/>
      <c r="AZ97" s="32" t="s">
        <v>85</v>
      </c>
      <c r="BA97" s="32">
        <v>0</v>
      </c>
      <c r="BB97" s="32"/>
      <c r="BC97" s="32"/>
      <c r="BD97" s="32" t="s">
        <v>2097</v>
      </c>
      <c r="BE97" s="48" t="s">
        <v>2098</v>
      </c>
      <c r="BF97" s="49">
        <f t="shared" si="1"/>
        <v>30723075</v>
      </c>
      <c r="BH97" s="60" t="s">
        <v>2099</v>
      </c>
      <c r="BI97" s="36"/>
      <c r="BJ97" s="36"/>
      <c r="BK97" s="60" t="s">
        <v>2099</v>
      </c>
      <c r="BL97" s="36"/>
    </row>
    <row r="98" spans="1:64" ht="13.5" customHeight="1">
      <c r="A98" s="29" t="s">
        <v>2100</v>
      </c>
      <c r="B98" s="30" t="s">
        <v>1409</v>
      </c>
      <c r="C98" s="31" t="s">
        <v>2101</v>
      </c>
      <c r="D98" s="32">
        <v>97</v>
      </c>
      <c r="E98" s="32" t="s">
        <v>2102</v>
      </c>
      <c r="F98" s="33">
        <v>44148</v>
      </c>
      <c r="G98" s="32" t="s">
        <v>2103</v>
      </c>
      <c r="H98" s="32" t="s">
        <v>70</v>
      </c>
      <c r="I98" s="32" t="s">
        <v>71</v>
      </c>
      <c r="J98" s="34" t="s">
        <v>72</v>
      </c>
      <c r="K98" s="34">
        <v>22620</v>
      </c>
      <c r="L98" s="34">
        <v>76920</v>
      </c>
      <c r="M98" s="35"/>
      <c r="N98" s="33">
        <v>44155</v>
      </c>
      <c r="O98" s="36"/>
      <c r="P98" s="37" t="s">
        <v>2104</v>
      </c>
      <c r="Q98" s="38">
        <v>15425811</v>
      </c>
      <c r="R98" s="39"/>
      <c r="S98" s="32" t="s">
        <v>73</v>
      </c>
      <c r="T98" s="32" t="s">
        <v>74</v>
      </c>
      <c r="U98" s="40">
        <v>1123565585</v>
      </c>
      <c r="V98" s="40" t="s">
        <v>72</v>
      </c>
      <c r="W98" s="41" t="s">
        <v>75</v>
      </c>
      <c r="X98" s="41" t="s">
        <v>72</v>
      </c>
      <c r="Y98" s="32" t="str">
        <f t="shared" si="0"/>
        <v>SUAREZ LADINO JOSE ALEXANDER</v>
      </c>
      <c r="Z98" s="32" t="s">
        <v>76</v>
      </c>
      <c r="AA98" s="32" t="s">
        <v>995</v>
      </c>
      <c r="AB98" s="32" t="s">
        <v>78</v>
      </c>
      <c r="AC98" s="33">
        <v>44153</v>
      </c>
      <c r="AD98" s="32" t="s">
        <v>2105</v>
      </c>
      <c r="AE98" s="58" t="s">
        <v>191</v>
      </c>
      <c r="AF98" s="32" t="s">
        <v>81</v>
      </c>
      <c r="AG98" s="32" t="s">
        <v>74</v>
      </c>
      <c r="AH98" s="43">
        <v>34658903</v>
      </c>
      <c r="AI98" s="36" t="s">
        <v>2071</v>
      </c>
      <c r="AJ98" s="32">
        <v>337</v>
      </c>
      <c r="AK98" s="32" t="s">
        <v>83</v>
      </c>
      <c r="AL98" s="44">
        <v>44153</v>
      </c>
      <c r="AM98" s="33"/>
      <c r="AN98" s="32" t="s">
        <v>84</v>
      </c>
      <c r="AO98" s="32">
        <v>0</v>
      </c>
      <c r="AP98" s="45">
        <v>0</v>
      </c>
      <c r="AQ98" s="33"/>
      <c r="AR98" s="46">
        <v>0</v>
      </c>
      <c r="AS98" s="85"/>
      <c r="AT98" s="47">
        <v>44153</v>
      </c>
      <c r="AU98" s="47">
        <v>44493</v>
      </c>
      <c r="AV98" s="47"/>
      <c r="AW98" s="32" t="s">
        <v>85</v>
      </c>
      <c r="AX98" s="32"/>
      <c r="AY98" s="32"/>
      <c r="AZ98" s="32" t="s">
        <v>85</v>
      </c>
      <c r="BA98" s="32">
        <v>0</v>
      </c>
      <c r="BB98" s="32"/>
      <c r="BC98" s="32"/>
      <c r="BD98" s="32" t="s">
        <v>2106</v>
      </c>
      <c r="BE98" s="48" t="s">
        <v>2107</v>
      </c>
      <c r="BF98" s="49">
        <f t="shared" si="1"/>
        <v>15425811</v>
      </c>
      <c r="BH98" s="60" t="s">
        <v>2108</v>
      </c>
      <c r="BI98" s="36"/>
      <c r="BJ98" s="36"/>
      <c r="BK98" s="60" t="s">
        <v>2108</v>
      </c>
      <c r="BL98" s="36"/>
    </row>
    <row r="99" spans="1:64" ht="13.5" customHeight="1">
      <c r="A99" s="29" t="s">
        <v>2109</v>
      </c>
      <c r="B99" s="30" t="s">
        <v>1409</v>
      </c>
      <c r="C99" s="31" t="s">
        <v>2110</v>
      </c>
      <c r="D99" s="32">
        <v>98</v>
      </c>
      <c r="E99" s="32" t="s">
        <v>2111</v>
      </c>
      <c r="F99" s="33">
        <v>44155</v>
      </c>
      <c r="G99" s="32" t="s">
        <v>2112</v>
      </c>
      <c r="H99" s="32" t="s">
        <v>70</v>
      </c>
      <c r="I99" s="32" t="s">
        <v>71</v>
      </c>
      <c r="J99" s="34" t="s">
        <v>72</v>
      </c>
      <c r="K99" s="34">
        <v>22620</v>
      </c>
      <c r="L99" s="34">
        <v>77520</v>
      </c>
      <c r="M99" s="35"/>
      <c r="N99" s="33">
        <v>44159</v>
      </c>
      <c r="O99" s="36"/>
      <c r="P99" s="37">
        <v>1337498</v>
      </c>
      <c r="Q99" s="38">
        <v>15425811</v>
      </c>
      <c r="R99" s="39"/>
      <c r="S99" s="32" t="s">
        <v>73</v>
      </c>
      <c r="T99" s="32" t="s">
        <v>74</v>
      </c>
      <c r="U99" s="40">
        <v>80366228</v>
      </c>
      <c r="V99" s="40" t="s">
        <v>72</v>
      </c>
      <c r="W99" s="41" t="s">
        <v>75</v>
      </c>
      <c r="X99" s="41" t="s">
        <v>72</v>
      </c>
      <c r="Y99" s="32" t="str">
        <f t="shared" si="0"/>
        <v>ORJUELA ORJUELA EDUARDO</v>
      </c>
      <c r="Z99" s="32" t="s">
        <v>76</v>
      </c>
      <c r="AA99" s="32" t="s">
        <v>995</v>
      </c>
      <c r="AB99" s="32" t="s">
        <v>78</v>
      </c>
      <c r="AC99" s="33">
        <v>44159</v>
      </c>
      <c r="AD99" s="32" t="s">
        <v>2113</v>
      </c>
      <c r="AE99" s="58" t="s">
        <v>1516</v>
      </c>
      <c r="AF99" s="32" t="s">
        <v>81</v>
      </c>
      <c r="AG99" s="32" t="s">
        <v>74</v>
      </c>
      <c r="AH99" s="43">
        <v>79531595</v>
      </c>
      <c r="AI99" s="36" t="s">
        <v>117</v>
      </c>
      <c r="AJ99" s="32">
        <v>337</v>
      </c>
      <c r="AK99" s="32" t="s">
        <v>83</v>
      </c>
      <c r="AL99" s="44">
        <v>44159</v>
      </c>
      <c r="AM99" s="33"/>
      <c r="AN99" s="32" t="s">
        <v>84</v>
      </c>
      <c r="AO99" s="32">
        <v>0</v>
      </c>
      <c r="AP99" s="45">
        <v>0</v>
      </c>
      <c r="AQ99" s="33"/>
      <c r="AR99" s="46">
        <v>0</v>
      </c>
      <c r="AS99" s="85"/>
      <c r="AT99" s="47">
        <v>44159</v>
      </c>
      <c r="AU99" s="47">
        <v>44499</v>
      </c>
      <c r="AV99" s="47"/>
      <c r="AW99" s="32" t="s">
        <v>85</v>
      </c>
      <c r="AX99" s="32"/>
      <c r="AY99" s="32"/>
      <c r="AZ99" s="32" t="s">
        <v>85</v>
      </c>
      <c r="BA99" s="32">
        <v>0</v>
      </c>
      <c r="BB99" s="32"/>
      <c r="BC99" s="32"/>
      <c r="BD99" s="32" t="s">
        <v>2114</v>
      </c>
      <c r="BE99" s="48" t="s">
        <v>2115</v>
      </c>
      <c r="BF99" s="49">
        <f t="shared" si="1"/>
        <v>15425811</v>
      </c>
      <c r="BH99" s="60" t="s">
        <v>2116</v>
      </c>
      <c r="BI99" s="36"/>
      <c r="BJ99" s="36"/>
      <c r="BK99" s="60" t="s">
        <v>2116</v>
      </c>
      <c r="BL99" s="36"/>
    </row>
    <row r="100" spans="1:64" ht="13.5" customHeight="1">
      <c r="A100" s="29" t="s">
        <v>2117</v>
      </c>
      <c r="B100" s="30" t="s">
        <v>1409</v>
      </c>
      <c r="C100" s="31" t="s">
        <v>2118</v>
      </c>
      <c r="D100" s="32">
        <v>99</v>
      </c>
      <c r="E100" s="32" t="s">
        <v>1985</v>
      </c>
      <c r="F100" s="33">
        <v>44160</v>
      </c>
      <c r="G100" s="32" t="s">
        <v>2119</v>
      </c>
      <c r="H100" s="32" t="s">
        <v>70</v>
      </c>
      <c r="I100" s="32" t="s">
        <v>71</v>
      </c>
      <c r="J100" s="34" t="s">
        <v>72</v>
      </c>
      <c r="K100" s="34">
        <v>22620</v>
      </c>
      <c r="L100" s="34">
        <v>78420</v>
      </c>
      <c r="M100" s="35"/>
      <c r="N100" s="33">
        <v>44160</v>
      </c>
      <c r="O100" s="36"/>
      <c r="P100" s="37">
        <v>2663850</v>
      </c>
      <c r="Q100" s="38">
        <v>30723075</v>
      </c>
      <c r="R100" s="39"/>
      <c r="S100" s="32" t="s">
        <v>73</v>
      </c>
      <c r="T100" s="32" t="s">
        <v>74</v>
      </c>
      <c r="U100" s="40">
        <v>1123861702</v>
      </c>
      <c r="V100" s="40" t="s">
        <v>72</v>
      </c>
      <c r="W100" s="41" t="s">
        <v>75</v>
      </c>
      <c r="X100" s="41" t="s">
        <v>72</v>
      </c>
      <c r="Y100" s="32" t="str">
        <f t="shared" si="0"/>
        <v>YATE DUCUARA PEDRO FELIPE</v>
      </c>
      <c r="Z100" s="32" t="s">
        <v>76</v>
      </c>
      <c r="AA100" s="32" t="s">
        <v>995</v>
      </c>
      <c r="AB100" s="32" t="s">
        <v>78</v>
      </c>
      <c r="AC100" s="33">
        <v>44160</v>
      </c>
      <c r="AD100" s="32" t="s">
        <v>2120</v>
      </c>
      <c r="AE100" s="58" t="s">
        <v>191</v>
      </c>
      <c r="AF100" s="32" t="s">
        <v>81</v>
      </c>
      <c r="AG100" s="32" t="s">
        <v>74</v>
      </c>
      <c r="AH100" s="43">
        <v>34658903</v>
      </c>
      <c r="AI100" s="36" t="s">
        <v>2071</v>
      </c>
      <c r="AJ100" s="32">
        <v>337</v>
      </c>
      <c r="AK100" s="32" t="s">
        <v>83</v>
      </c>
      <c r="AL100" s="44">
        <v>44160</v>
      </c>
      <c r="AM100" s="33"/>
      <c r="AN100" s="32" t="s">
        <v>84</v>
      </c>
      <c r="AO100" s="32">
        <v>0</v>
      </c>
      <c r="AP100" s="45">
        <v>0</v>
      </c>
      <c r="AQ100" s="33"/>
      <c r="AR100" s="46">
        <v>0</v>
      </c>
      <c r="AS100" s="85"/>
      <c r="AT100" s="47">
        <v>44160</v>
      </c>
      <c r="AU100" s="47">
        <v>44500</v>
      </c>
      <c r="AV100" s="47"/>
      <c r="AW100" s="32" t="s">
        <v>85</v>
      </c>
      <c r="AX100" s="32"/>
      <c r="AY100" s="32"/>
      <c r="AZ100" s="32" t="s">
        <v>85</v>
      </c>
      <c r="BA100" s="32">
        <v>0</v>
      </c>
      <c r="BB100" s="32"/>
      <c r="BC100" s="32"/>
      <c r="BD100" s="32" t="s">
        <v>2121</v>
      </c>
      <c r="BE100" s="48" t="s">
        <v>2122</v>
      </c>
      <c r="BF100" s="49">
        <f t="shared" si="1"/>
        <v>30723075</v>
      </c>
      <c r="BH100" s="60" t="s">
        <v>2123</v>
      </c>
      <c r="BI100" s="36"/>
      <c r="BJ100" s="36"/>
      <c r="BK100" s="60" t="s">
        <v>2123</v>
      </c>
      <c r="BL100" s="36"/>
    </row>
    <row r="101" spans="1:64" ht="13.5" customHeight="1">
      <c r="A101" s="29" t="s">
        <v>2124</v>
      </c>
      <c r="B101" s="30" t="s">
        <v>1409</v>
      </c>
      <c r="C101" s="31" t="s">
        <v>2125</v>
      </c>
      <c r="D101" s="32">
        <v>100</v>
      </c>
      <c r="E101" s="32" t="s">
        <v>2126</v>
      </c>
      <c r="F101" s="33">
        <v>44160</v>
      </c>
      <c r="G101" s="32" t="s">
        <v>2127</v>
      </c>
      <c r="H101" s="32" t="s">
        <v>70</v>
      </c>
      <c r="I101" s="32" t="s">
        <v>71</v>
      </c>
      <c r="J101" s="34" t="s">
        <v>72</v>
      </c>
      <c r="K101" s="34">
        <v>22620</v>
      </c>
      <c r="L101" s="34">
        <v>78820</v>
      </c>
      <c r="M101" s="35"/>
      <c r="N101" s="33">
        <v>44160</v>
      </c>
      <c r="O101" s="36"/>
      <c r="P101" s="37">
        <v>1604998</v>
      </c>
      <c r="Q101" s="38">
        <v>15381228</v>
      </c>
      <c r="R101" s="39"/>
      <c r="S101" s="32" t="s">
        <v>73</v>
      </c>
      <c r="T101" s="32" t="s">
        <v>74</v>
      </c>
      <c r="U101" s="40">
        <v>1123862672</v>
      </c>
      <c r="V101" s="40" t="s">
        <v>72</v>
      </c>
      <c r="W101" s="41" t="s">
        <v>75</v>
      </c>
      <c r="X101" s="41" t="s">
        <v>72</v>
      </c>
      <c r="Y101" s="32" t="str">
        <f t="shared" si="0"/>
        <v>ARIAS SANCHEZ JOHN FREDY</v>
      </c>
      <c r="Z101" s="32" t="s">
        <v>76</v>
      </c>
      <c r="AA101" s="32" t="s">
        <v>995</v>
      </c>
      <c r="AB101" s="32" t="s">
        <v>78</v>
      </c>
      <c r="AC101" s="33">
        <v>44160</v>
      </c>
      <c r="AD101" s="32" t="s">
        <v>2128</v>
      </c>
      <c r="AE101" s="58" t="s">
        <v>1648</v>
      </c>
      <c r="AF101" s="32" t="s">
        <v>81</v>
      </c>
      <c r="AG101" s="32" t="s">
        <v>74</v>
      </c>
      <c r="AH101" s="43">
        <v>40045150</v>
      </c>
      <c r="AI101" s="36" t="s">
        <v>2129</v>
      </c>
      <c r="AJ101" s="32">
        <v>336</v>
      </c>
      <c r="AK101" s="32" t="s">
        <v>83</v>
      </c>
      <c r="AL101" s="44">
        <v>44160</v>
      </c>
      <c r="AM101" s="33"/>
      <c r="AN101" s="32" t="s">
        <v>84</v>
      </c>
      <c r="AO101" s="32">
        <v>0</v>
      </c>
      <c r="AP101" s="45">
        <v>0</v>
      </c>
      <c r="AQ101" s="33"/>
      <c r="AR101" s="46">
        <v>0</v>
      </c>
      <c r="AS101" s="85"/>
      <c r="AT101" s="47">
        <v>44160</v>
      </c>
      <c r="AU101" s="47">
        <v>44499</v>
      </c>
      <c r="AV101" s="47"/>
      <c r="AW101" s="32" t="s">
        <v>85</v>
      </c>
      <c r="AX101" s="32"/>
      <c r="AY101" s="32"/>
      <c r="AZ101" s="32" t="s">
        <v>85</v>
      </c>
      <c r="BA101" s="32">
        <v>0</v>
      </c>
      <c r="BB101" s="32"/>
      <c r="BC101" s="32"/>
      <c r="BD101" s="32" t="s">
        <v>2130</v>
      </c>
      <c r="BE101" s="48" t="s">
        <v>2131</v>
      </c>
      <c r="BF101" s="49">
        <f t="shared" si="1"/>
        <v>15381228</v>
      </c>
      <c r="BH101" s="60" t="s">
        <v>2132</v>
      </c>
      <c r="BI101" s="36"/>
      <c r="BJ101" s="36"/>
      <c r="BK101" s="60" t="s">
        <v>2132</v>
      </c>
      <c r="BL101" s="36"/>
    </row>
    <row r="102" spans="1:64" ht="13.5" customHeight="1">
      <c r="A102" s="29" t="s">
        <v>2133</v>
      </c>
      <c r="B102" s="30" t="s">
        <v>1409</v>
      </c>
      <c r="C102" s="31" t="s">
        <v>2134</v>
      </c>
      <c r="D102" s="32">
        <v>101</v>
      </c>
      <c r="E102" s="32" t="s">
        <v>2135</v>
      </c>
      <c r="F102" s="33">
        <v>44160</v>
      </c>
      <c r="G102" s="32" t="s">
        <v>2136</v>
      </c>
      <c r="H102" s="32" t="s">
        <v>70</v>
      </c>
      <c r="I102" s="32" t="s">
        <v>71</v>
      </c>
      <c r="J102" s="34" t="s">
        <v>72</v>
      </c>
      <c r="K102" s="34">
        <v>22620</v>
      </c>
      <c r="L102" s="34">
        <v>78920</v>
      </c>
      <c r="M102" s="35"/>
      <c r="N102" s="33">
        <v>44160</v>
      </c>
      <c r="O102" s="36"/>
      <c r="P102" s="37">
        <v>2273079</v>
      </c>
      <c r="Q102" s="38">
        <v>25303267</v>
      </c>
      <c r="R102" s="39"/>
      <c r="S102" s="32" t="s">
        <v>73</v>
      </c>
      <c r="T102" s="32" t="s">
        <v>74</v>
      </c>
      <c r="U102" s="40">
        <v>1123861116</v>
      </c>
      <c r="V102" s="40" t="s">
        <v>72</v>
      </c>
      <c r="W102" s="41" t="s">
        <v>75</v>
      </c>
      <c r="X102" s="41" t="s">
        <v>72</v>
      </c>
      <c r="Y102" s="32" t="str">
        <f t="shared" si="0"/>
        <v>MUNOZ SARMIENTO JHON JAVIER</v>
      </c>
      <c r="Z102" s="32" t="s">
        <v>76</v>
      </c>
      <c r="AA102" s="32" t="s">
        <v>995</v>
      </c>
      <c r="AB102" s="32" t="s">
        <v>78</v>
      </c>
      <c r="AC102" s="33">
        <v>44160</v>
      </c>
      <c r="AD102" s="32" t="s">
        <v>2137</v>
      </c>
      <c r="AE102" s="58" t="s">
        <v>1648</v>
      </c>
      <c r="AF102" s="32" t="s">
        <v>81</v>
      </c>
      <c r="AG102" s="32" t="s">
        <v>74</v>
      </c>
      <c r="AH102" s="43">
        <v>40045150</v>
      </c>
      <c r="AI102" s="36" t="s">
        <v>2129</v>
      </c>
      <c r="AJ102" s="32">
        <v>335</v>
      </c>
      <c r="AK102" s="32" t="s">
        <v>83</v>
      </c>
      <c r="AL102" s="44">
        <v>44160</v>
      </c>
      <c r="AM102" s="33"/>
      <c r="AN102" s="32" t="s">
        <v>84</v>
      </c>
      <c r="AO102" s="32">
        <v>0</v>
      </c>
      <c r="AP102" s="45">
        <v>0</v>
      </c>
      <c r="AQ102" s="33"/>
      <c r="AR102" s="46">
        <v>0</v>
      </c>
      <c r="AS102" s="85"/>
      <c r="AT102" s="47">
        <v>44160</v>
      </c>
      <c r="AU102" s="47">
        <v>44498</v>
      </c>
      <c r="AV102" s="47"/>
      <c r="AW102" s="32" t="s">
        <v>85</v>
      </c>
      <c r="AX102" s="32"/>
      <c r="AY102" s="32"/>
      <c r="AZ102" s="32" t="s">
        <v>85</v>
      </c>
      <c r="BA102" s="32">
        <v>0</v>
      </c>
      <c r="BB102" s="32"/>
      <c r="BC102" s="32"/>
      <c r="BD102" s="32" t="s">
        <v>2138</v>
      </c>
      <c r="BE102" s="48" t="s">
        <v>2139</v>
      </c>
      <c r="BF102" s="49">
        <f t="shared" si="1"/>
        <v>25303267</v>
      </c>
      <c r="BH102" s="60" t="s">
        <v>2140</v>
      </c>
      <c r="BI102" s="36"/>
      <c r="BJ102" s="36"/>
      <c r="BK102" s="60" t="s">
        <v>2140</v>
      </c>
      <c r="BL102" s="36"/>
    </row>
    <row r="103" spans="1:64" ht="13.5" customHeight="1">
      <c r="A103" s="29" t="s">
        <v>2141</v>
      </c>
      <c r="B103" s="30" t="s">
        <v>1409</v>
      </c>
      <c r="C103" s="31" t="s">
        <v>2142</v>
      </c>
      <c r="D103" s="32">
        <v>102</v>
      </c>
      <c r="E103" s="32" t="s">
        <v>2143</v>
      </c>
      <c r="F103" s="33">
        <v>44161</v>
      </c>
      <c r="G103" s="32" t="s">
        <v>2144</v>
      </c>
      <c r="H103" s="32" t="s">
        <v>70</v>
      </c>
      <c r="I103" s="32" t="s">
        <v>71</v>
      </c>
      <c r="J103" s="34" t="s">
        <v>72</v>
      </c>
      <c r="K103" s="34">
        <v>22620</v>
      </c>
      <c r="L103" s="34">
        <v>80020</v>
      </c>
      <c r="M103" s="35"/>
      <c r="N103" s="33">
        <v>44161</v>
      </c>
      <c r="O103" s="36"/>
      <c r="P103" s="37">
        <v>1337498</v>
      </c>
      <c r="Q103" s="38">
        <v>15290723</v>
      </c>
      <c r="R103" s="39"/>
      <c r="S103" s="32" t="s">
        <v>73</v>
      </c>
      <c r="T103" s="32" t="s">
        <v>74</v>
      </c>
      <c r="U103" s="40">
        <v>1125004302</v>
      </c>
      <c r="V103" s="40" t="s">
        <v>72</v>
      </c>
      <c r="W103" s="41" t="s">
        <v>75</v>
      </c>
      <c r="X103" s="41" t="s">
        <v>72</v>
      </c>
      <c r="Y103" s="32" t="str">
        <f t="shared" si="0"/>
        <v>AGUDELO CORTES JOSE ANGEL</v>
      </c>
      <c r="Z103" s="32" t="s">
        <v>76</v>
      </c>
      <c r="AA103" s="32" t="s">
        <v>995</v>
      </c>
      <c r="AB103" s="32" t="s">
        <v>78</v>
      </c>
      <c r="AC103" s="33">
        <v>44161</v>
      </c>
      <c r="AD103" s="32" t="s">
        <v>2145</v>
      </c>
      <c r="AE103" s="58" t="s">
        <v>369</v>
      </c>
      <c r="AF103" s="32" t="s">
        <v>81</v>
      </c>
      <c r="AG103" s="32" t="s">
        <v>74</v>
      </c>
      <c r="AH103" s="43">
        <v>80435324</v>
      </c>
      <c r="AI103" s="36" t="s">
        <v>370</v>
      </c>
      <c r="AJ103" s="32">
        <v>334</v>
      </c>
      <c r="AK103" s="32" t="s">
        <v>83</v>
      </c>
      <c r="AL103" s="44">
        <v>44161</v>
      </c>
      <c r="AM103" s="33"/>
      <c r="AN103" s="32" t="s">
        <v>84</v>
      </c>
      <c r="AO103" s="32">
        <v>0</v>
      </c>
      <c r="AP103" s="45">
        <v>0</v>
      </c>
      <c r="AQ103" s="33"/>
      <c r="AR103" s="46">
        <v>0</v>
      </c>
      <c r="AS103" s="85"/>
      <c r="AT103" s="47">
        <v>44161</v>
      </c>
      <c r="AU103" s="47">
        <v>44498</v>
      </c>
      <c r="AV103" s="47"/>
      <c r="AW103" s="32" t="s">
        <v>85</v>
      </c>
      <c r="AX103" s="32"/>
      <c r="AY103" s="32"/>
      <c r="AZ103" s="32" t="s">
        <v>85</v>
      </c>
      <c r="BA103" s="32">
        <v>0</v>
      </c>
      <c r="BB103" s="32"/>
      <c r="BC103" s="32"/>
      <c r="BD103" s="32" t="s">
        <v>2146</v>
      </c>
      <c r="BE103" s="48" t="s">
        <v>2147</v>
      </c>
      <c r="BF103" s="49">
        <f t="shared" si="1"/>
        <v>15290723</v>
      </c>
      <c r="BH103" s="60" t="s">
        <v>2148</v>
      </c>
      <c r="BI103" s="36"/>
      <c r="BJ103" s="36"/>
      <c r="BK103" s="60" t="s">
        <v>2148</v>
      </c>
      <c r="BL103" s="36"/>
    </row>
    <row r="104" spans="1:64" ht="13.5" customHeight="1">
      <c r="A104" s="29" t="s">
        <v>2149</v>
      </c>
      <c r="B104" s="30" t="s">
        <v>1409</v>
      </c>
      <c r="C104" s="31" t="s">
        <v>2150</v>
      </c>
      <c r="D104" s="32">
        <v>103</v>
      </c>
      <c r="E104" s="32" t="s">
        <v>2151</v>
      </c>
      <c r="F104" s="33">
        <v>44161</v>
      </c>
      <c r="G104" s="32" t="s">
        <v>2152</v>
      </c>
      <c r="H104" s="32" t="s">
        <v>70</v>
      </c>
      <c r="I104" s="32" t="s">
        <v>71</v>
      </c>
      <c r="J104" s="34" t="s">
        <v>72</v>
      </c>
      <c r="K104" s="34">
        <v>22620</v>
      </c>
      <c r="L104" s="34">
        <v>80120</v>
      </c>
      <c r="M104" s="35"/>
      <c r="N104" s="33">
        <v>44161</v>
      </c>
      <c r="O104" s="36"/>
      <c r="P104" s="37">
        <v>1337498</v>
      </c>
      <c r="Q104" s="38">
        <v>15336644</v>
      </c>
      <c r="R104" s="39"/>
      <c r="S104" s="32" t="s">
        <v>73</v>
      </c>
      <c r="T104" s="32" t="s">
        <v>74</v>
      </c>
      <c r="U104" s="40">
        <v>1127386750</v>
      </c>
      <c r="V104" s="40" t="s">
        <v>72</v>
      </c>
      <c r="W104" s="41" t="s">
        <v>75</v>
      </c>
      <c r="X104" s="41" t="s">
        <v>72</v>
      </c>
      <c r="Y104" s="32" t="str">
        <f t="shared" si="0"/>
        <v>ROMERO RODRIGUEZ EYSON ODONEY</v>
      </c>
      <c r="Z104" s="32" t="s">
        <v>76</v>
      </c>
      <c r="AA104" s="32" t="s">
        <v>995</v>
      </c>
      <c r="AB104" s="32" t="s">
        <v>78</v>
      </c>
      <c r="AC104" s="33">
        <v>44161</v>
      </c>
      <c r="AD104" s="32" t="s">
        <v>2153</v>
      </c>
      <c r="AE104" s="58" t="s">
        <v>369</v>
      </c>
      <c r="AF104" s="32" t="s">
        <v>81</v>
      </c>
      <c r="AG104" s="32" t="s">
        <v>74</v>
      </c>
      <c r="AH104" s="43">
        <v>80435324</v>
      </c>
      <c r="AI104" s="36" t="s">
        <v>370</v>
      </c>
      <c r="AJ104" s="32">
        <v>335</v>
      </c>
      <c r="AK104" s="32" t="s">
        <v>83</v>
      </c>
      <c r="AL104" s="44">
        <v>44161</v>
      </c>
      <c r="AM104" s="33"/>
      <c r="AN104" s="32" t="s">
        <v>84</v>
      </c>
      <c r="AO104" s="32">
        <v>0</v>
      </c>
      <c r="AP104" s="45">
        <v>0</v>
      </c>
      <c r="AQ104" s="33"/>
      <c r="AR104" s="46">
        <v>0</v>
      </c>
      <c r="AS104" s="85"/>
      <c r="AT104" s="47">
        <v>44161</v>
      </c>
      <c r="AU104" s="47">
        <v>44499</v>
      </c>
      <c r="AV104" s="47"/>
      <c r="AW104" s="32" t="s">
        <v>85</v>
      </c>
      <c r="AX104" s="32"/>
      <c r="AY104" s="32"/>
      <c r="AZ104" s="32" t="s">
        <v>85</v>
      </c>
      <c r="BA104" s="32">
        <v>0</v>
      </c>
      <c r="BB104" s="32"/>
      <c r="BC104" s="32"/>
      <c r="BD104" s="32" t="s">
        <v>2154</v>
      </c>
      <c r="BE104" s="48" t="s">
        <v>2155</v>
      </c>
      <c r="BF104" s="49">
        <f t="shared" si="1"/>
        <v>15336644</v>
      </c>
      <c r="BH104" s="60" t="s">
        <v>2156</v>
      </c>
      <c r="BI104" s="36"/>
      <c r="BJ104" s="36"/>
      <c r="BK104" s="60" t="s">
        <v>2156</v>
      </c>
      <c r="BL104" s="36"/>
    </row>
    <row r="105" spans="1:64" ht="13.5" customHeight="1">
      <c r="A105" s="29" t="s">
        <v>2157</v>
      </c>
      <c r="B105" s="30" t="s">
        <v>1409</v>
      </c>
      <c r="C105" s="31" t="s">
        <v>2158</v>
      </c>
      <c r="D105" s="32">
        <v>104</v>
      </c>
      <c r="E105" s="32" t="s">
        <v>2159</v>
      </c>
      <c r="F105" s="33">
        <v>44161</v>
      </c>
      <c r="G105" s="32" t="s">
        <v>2160</v>
      </c>
      <c r="H105" s="32" t="s">
        <v>70</v>
      </c>
      <c r="I105" s="32" t="s">
        <v>71</v>
      </c>
      <c r="J105" s="34" t="s">
        <v>72</v>
      </c>
      <c r="K105" s="34">
        <v>22620</v>
      </c>
      <c r="L105" s="34">
        <v>80220</v>
      </c>
      <c r="M105" s="35"/>
      <c r="N105" s="33">
        <v>44161</v>
      </c>
      <c r="O105" s="36"/>
      <c r="P105" s="37">
        <v>1337498</v>
      </c>
      <c r="Q105" s="38">
        <v>15336644</v>
      </c>
      <c r="R105" s="39"/>
      <c r="S105" s="32" t="s">
        <v>73</v>
      </c>
      <c r="T105" s="32" t="s">
        <v>74</v>
      </c>
      <c r="U105" s="40">
        <v>1127382853</v>
      </c>
      <c r="V105" s="40" t="s">
        <v>72</v>
      </c>
      <c r="W105" s="41" t="s">
        <v>75</v>
      </c>
      <c r="X105" s="41" t="s">
        <v>72</v>
      </c>
      <c r="Y105" s="32" t="str">
        <f t="shared" si="0"/>
        <v>HUMO PARALES JOSE GREGORIO</v>
      </c>
      <c r="Z105" s="32" t="s">
        <v>76</v>
      </c>
      <c r="AA105" s="32" t="s">
        <v>995</v>
      </c>
      <c r="AB105" s="32" t="s">
        <v>78</v>
      </c>
      <c r="AC105" s="33">
        <v>44161</v>
      </c>
      <c r="AD105" s="32" t="s">
        <v>2161</v>
      </c>
      <c r="AE105" s="58" t="s">
        <v>369</v>
      </c>
      <c r="AF105" s="32" t="s">
        <v>81</v>
      </c>
      <c r="AG105" s="32" t="s">
        <v>74</v>
      </c>
      <c r="AH105" s="43">
        <v>80435324</v>
      </c>
      <c r="AI105" s="36" t="s">
        <v>370</v>
      </c>
      <c r="AJ105" s="32">
        <v>335</v>
      </c>
      <c r="AK105" s="32" t="s">
        <v>83</v>
      </c>
      <c r="AL105" s="44">
        <v>44161</v>
      </c>
      <c r="AM105" s="33"/>
      <c r="AN105" s="32" t="s">
        <v>84</v>
      </c>
      <c r="AO105" s="32">
        <v>0</v>
      </c>
      <c r="AP105" s="45">
        <v>0</v>
      </c>
      <c r="AQ105" s="33"/>
      <c r="AR105" s="46">
        <v>0</v>
      </c>
      <c r="AS105" s="85"/>
      <c r="AT105" s="47">
        <v>44161</v>
      </c>
      <c r="AU105" s="47">
        <v>44499</v>
      </c>
      <c r="AV105" s="47"/>
      <c r="AW105" s="32" t="s">
        <v>85</v>
      </c>
      <c r="AX105" s="32"/>
      <c r="AY105" s="32"/>
      <c r="AZ105" s="32" t="s">
        <v>85</v>
      </c>
      <c r="BA105" s="32">
        <v>0</v>
      </c>
      <c r="BB105" s="32"/>
      <c r="BC105" s="32"/>
      <c r="BD105" s="32" t="s">
        <v>2154</v>
      </c>
      <c r="BE105" s="48" t="s">
        <v>2162</v>
      </c>
      <c r="BF105" s="49">
        <f t="shared" si="1"/>
        <v>15336644</v>
      </c>
      <c r="BH105" s="60" t="s">
        <v>2163</v>
      </c>
      <c r="BI105" s="36"/>
      <c r="BJ105" s="36"/>
      <c r="BK105" s="60" t="s">
        <v>2163</v>
      </c>
      <c r="BL105" s="36"/>
    </row>
    <row r="106" spans="1:64" ht="13.5" customHeight="1">
      <c r="A106" s="29" t="s">
        <v>2164</v>
      </c>
      <c r="B106" s="30" t="s">
        <v>1409</v>
      </c>
      <c r="C106" s="31" t="s">
        <v>2165</v>
      </c>
      <c r="D106" s="32">
        <v>1</v>
      </c>
      <c r="E106" s="32" t="s">
        <v>2166</v>
      </c>
      <c r="F106" s="33">
        <v>43871</v>
      </c>
      <c r="G106" s="32" t="s">
        <v>2167</v>
      </c>
      <c r="H106" s="32" t="s">
        <v>70</v>
      </c>
      <c r="I106" s="32" t="s">
        <v>748</v>
      </c>
      <c r="J106" s="34" t="s">
        <v>72</v>
      </c>
      <c r="K106" s="34">
        <v>18120</v>
      </c>
      <c r="L106" s="34">
        <v>18020</v>
      </c>
      <c r="M106" s="35"/>
      <c r="N106" s="33">
        <v>43871</v>
      </c>
      <c r="O106" s="36"/>
      <c r="P106" s="37">
        <v>1300000</v>
      </c>
      <c r="Q106" s="38">
        <v>13866667</v>
      </c>
      <c r="R106" s="39"/>
      <c r="S106" s="32" t="s">
        <v>770</v>
      </c>
      <c r="T106" s="32" t="s">
        <v>771</v>
      </c>
      <c r="U106" s="40"/>
      <c r="V106" s="40">
        <v>900725380</v>
      </c>
      <c r="W106" s="41"/>
      <c r="X106" s="41" t="s">
        <v>72</v>
      </c>
      <c r="Y106" s="32" t="str">
        <f t="shared" si="0"/>
        <v>GALVIS INMOBILIARIA SAS</v>
      </c>
      <c r="Z106" s="32" t="s">
        <v>749</v>
      </c>
      <c r="AA106" s="32"/>
      <c r="AB106" s="32" t="s">
        <v>750</v>
      </c>
      <c r="AC106" s="33"/>
      <c r="AD106" s="32"/>
      <c r="AE106" s="58" t="s">
        <v>191</v>
      </c>
      <c r="AF106" s="32" t="s">
        <v>81</v>
      </c>
      <c r="AG106" s="32" t="s">
        <v>74</v>
      </c>
      <c r="AH106" s="43">
        <v>51935189</v>
      </c>
      <c r="AI106" s="36" t="s">
        <v>192</v>
      </c>
      <c r="AJ106" s="32">
        <v>320</v>
      </c>
      <c r="AK106" s="32" t="s">
        <v>83</v>
      </c>
      <c r="AL106" s="44"/>
      <c r="AM106" s="33"/>
      <c r="AN106" s="32" t="s">
        <v>84</v>
      </c>
      <c r="AO106" s="32">
        <v>0</v>
      </c>
      <c r="AP106" s="45">
        <v>0</v>
      </c>
      <c r="AQ106" s="33"/>
      <c r="AR106" s="46">
        <v>0</v>
      </c>
      <c r="AS106" s="85"/>
      <c r="AT106" s="47">
        <v>43871</v>
      </c>
      <c r="AU106" s="47">
        <v>44194</v>
      </c>
      <c r="AV106" s="47"/>
      <c r="AW106" s="32" t="s">
        <v>85</v>
      </c>
      <c r="AX106" s="32"/>
      <c r="AY106" s="32"/>
      <c r="AZ106" s="32" t="s">
        <v>85</v>
      </c>
      <c r="BA106" s="32">
        <v>0</v>
      </c>
      <c r="BB106" s="32"/>
      <c r="BC106" s="32"/>
      <c r="BD106" s="32"/>
      <c r="BE106" s="48" t="s">
        <v>2168</v>
      </c>
      <c r="BF106" s="49">
        <f t="shared" si="1"/>
        <v>13866667</v>
      </c>
      <c r="BH106" s="60" t="s">
        <v>2169</v>
      </c>
      <c r="BI106" s="36" t="s">
        <v>88</v>
      </c>
      <c r="BJ106" s="36"/>
      <c r="BK106" s="60" t="s">
        <v>2169</v>
      </c>
      <c r="BL106" s="36"/>
    </row>
    <row r="107" spans="1:64" ht="12.75" customHeight="1">
      <c r="A107" s="29" t="s">
        <v>2170</v>
      </c>
      <c r="B107" s="30" t="s">
        <v>1409</v>
      </c>
      <c r="C107" s="31" t="s">
        <v>2171</v>
      </c>
      <c r="D107" s="32">
        <v>2</v>
      </c>
      <c r="E107" s="32" t="s">
        <v>2172</v>
      </c>
      <c r="F107" s="33">
        <v>43879</v>
      </c>
      <c r="G107" s="32" t="s">
        <v>2173</v>
      </c>
      <c r="H107" s="32" t="s">
        <v>70</v>
      </c>
      <c r="I107" s="32" t="s">
        <v>748</v>
      </c>
      <c r="J107" s="34" t="s">
        <v>72</v>
      </c>
      <c r="K107" s="34">
        <v>8520</v>
      </c>
      <c r="L107" s="34">
        <v>21520</v>
      </c>
      <c r="M107" s="35"/>
      <c r="N107" s="33">
        <v>43879</v>
      </c>
      <c r="O107" s="36"/>
      <c r="P107" s="37">
        <v>170000</v>
      </c>
      <c r="Q107" s="38">
        <v>1773667</v>
      </c>
      <c r="R107" s="39"/>
      <c r="S107" s="32" t="s">
        <v>770</v>
      </c>
      <c r="T107" s="32" t="s">
        <v>771</v>
      </c>
      <c r="U107" s="40"/>
      <c r="V107" s="40">
        <v>900733213</v>
      </c>
      <c r="W107" s="41"/>
      <c r="X107" s="41" t="s">
        <v>72</v>
      </c>
      <c r="Y107" s="32" t="str">
        <f t="shared" si="0"/>
        <v>INVERSIONES SALAZAR VELASQUEZ SAS</v>
      </c>
      <c r="Z107" s="32" t="s">
        <v>749</v>
      </c>
      <c r="AA107" s="32"/>
      <c r="AB107" s="32" t="s">
        <v>750</v>
      </c>
      <c r="AC107" s="33"/>
      <c r="AD107" s="34"/>
      <c r="AE107" s="58" t="s">
        <v>269</v>
      </c>
      <c r="AF107" s="32" t="s">
        <v>81</v>
      </c>
      <c r="AG107" s="32" t="s">
        <v>74</v>
      </c>
      <c r="AH107" s="43">
        <v>52423663</v>
      </c>
      <c r="AI107" s="36" t="s">
        <v>108</v>
      </c>
      <c r="AJ107" s="32">
        <v>313</v>
      </c>
      <c r="AK107" s="32" t="s">
        <v>83</v>
      </c>
      <c r="AL107" s="44"/>
      <c r="AM107" s="33"/>
      <c r="AN107" s="32" t="s">
        <v>84</v>
      </c>
      <c r="AO107" s="32">
        <v>0</v>
      </c>
      <c r="AP107" s="45">
        <v>0</v>
      </c>
      <c r="AQ107" s="33"/>
      <c r="AR107" s="46">
        <v>0</v>
      </c>
      <c r="AS107" s="85"/>
      <c r="AT107" s="47">
        <v>43879</v>
      </c>
      <c r="AU107" s="47">
        <v>44195</v>
      </c>
      <c r="AV107" s="47"/>
      <c r="AW107" s="32" t="s">
        <v>85</v>
      </c>
      <c r="AX107" s="32"/>
      <c r="AY107" s="32"/>
      <c r="AZ107" s="32" t="s">
        <v>85</v>
      </c>
      <c r="BA107" s="32">
        <v>0</v>
      </c>
      <c r="BB107" s="32"/>
      <c r="BC107" s="32"/>
      <c r="BD107" s="32"/>
      <c r="BE107" s="48" t="s">
        <v>2174</v>
      </c>
      <c r="BF107" s="49">
        <f t="shared" si="1"/>
        <v>1773667</v>
      </c>
      <c r="BH107" s="69" t="s">
        <v>2175</v>
      </c>
      <c r="BI107" s="36" t="s">
        <v>88</v>
      </c>
      <c r="BJ107" s="36"/>
      <c r="BK107" s="69" t="s">
        <v>2175</v>
      </c>
      <c r="BL107" s="36"/>
    </row>
    <row r="108" spans="1:64" ht="16.5" customHeight="1">
      <c r="A108" s="29" t="s">
        <v>2176</v>
      </c>
      <c r="B108" s="30" t="s">
        <v>1409</v>
      </c>
      <c r="C108" s="31" t="s">
        <v>760</v>
      </c>
      <c r="D108" s="32">
        <v>3</v>
      </c>
      <c r="E108" s="32" t="s">
        <v>2177</v>
      </c>
      <c r="F108" s="33">
        <v>44152</v>
      </c>
      <c r="G108" s="32" t="s">
        <v>2178</v>
      </c>
      <c r="H108" s="32" t="s">
        <v>70</v>
      </c>
      <c r="I108" s="32" t="s">
        <v>748</v>
      </c>
      <c r="J108" s="34" t="s">
        <v>72</v>
      </c>
      <c r="K108" s="34">
        <v>27620</v>
      </c>
      <c r="L108" s="34">
        <v>75320</v>
      </c>
      <c r="M108" s="35"/>
      <c r="N108" s="33">
        <v>44152</v>
      </c>
      <c r="O108" s="36"/>
      <c r="P108" s="37">
        <v>1538305</v>
      </c>
      <c r="Q108" s="38">
        <v>18967299</v>
      </c>
      <c r="R108" s="39"/>
      <c r="S108" s="32" t="s">
        <v>73</v>
      </c>
      <c r="T108" s="32" t="s">
        <v>74</v>
      </c>
      <c r="U108" s="40">
        <v>36163252</v>
      </c>
      <c r="V108" s="40"/>
      <c r="W108" s="41" t="s">
        <v>75</v>
      </c>
      <c r="X108" s="41" t="s">
        <v>72</v>
      </c>
      <c r="Y108" s="32" t="str">
        <f t="shared" si="0"/>
        <v>SANCHEZ POLANIA LUZ CARIME</v>
      </c>
      <c r="Z108" s="32" t="s">
        <v>749</v>
      </c>
      <c r="AA108" s="32"/>
      <c r="AB108" s="32" t="s">
        <v>750</v>
      </c>
      <c r="AC108" s="33"/>
      <c r="AD108" s="34"/>
      <c r="AE108" s="58" t="s">
        <v>269</v>
      </c>
      <c r="AF108" s="32" t="s">
        <v>81</v>
      </c>
      <c r="AG108" s="32" t="s">
        <v>74</v>
      </c>
      <c r="AH108" s="43">
        <v>52423663</v>
      </c>
      <c r="AI108" s="36" t="s">
        <v>108</v>
      </c>
      <c r="AJ108" s="32">
        <v>360</v>
      </c>
      <c r="AK108" s="32" t="s">
        <v>83</v>
      </c>
      <c r="AL108" s="44"/>
      <c r="AM108" s="33"/>
      <c r="AN108" s="32" t="s">
        <v>84</v>
      </c>
      <c r="AO108" s="32">
        <v>0</v>
      </c>
      <c r="AP108" s="45">
        <v>0</v>
      </c>
      <c r="AQ108" s="33"/>
      <c r="AR108" s="46">
        <v>0</v>
      </c>
      <c r="AS108" s="85"/>
      <c r="AT108" s="47">
        <v>44166</v>
      </c>
      <c r="AU108" s="47">
        <v>44530</v>
      </c>
      <c r="AV108" s="47"/>
      <c r="AW108" s="32" t="s">
        <v>85</v>
      </c>
      <c r="AX108" s="32"/>
      <c r="AY108" s="32"/>
      <c r="AZ108" s="32" t="s">
        <v>85</v>
      </c>
      <c r="BA108" s="32">
        <v>0</v>
      </c>
      <c r="BB108" s="32"/>
      <c r="BC108" s="32"/>
      <c r="BD108" s="32" t="s">
        <v>2179</v>
      </c>
      <c r="BE108" s="48" t="s">
        <v>2180</v>
      </c>
      <c r="BF108" s="49">
        <f t="shared" si="1"/>
        <v>18967299</v>
      </c>
      <c r="BH108" s="98" t="s">
        <v>2181</v>
      </c>
      <c r="BI108" s="36"/>
      <c r="BJ108" s="36"/>
      <c r="BK108" s="98" t="s">
        <v>2181</v>
      </c>
      <c r="BL108" s="36"/>
    </row>
    <row r="109" spans="1:64" ht="16.5" customHeight="1">
      <c r="A109" s="29" t="s">
        <v>2182</v>
      </c>
      <c r="B109" s="30" t="s">
        <v>1409</v>
      </c>
      <c r="C109" s="31" t="s">
        <v>2183</v>
      </c>
      <c r="D109" s="32">
        <v>4</v>
      </c>
      <c r="E109" s="32" t="s">
        <v>2184</v>
      </c>
      <c r="F109" s="33">
        <v>44162</v>
      </c>
      <c r="G109" s="32" t="s">
        <v>2185</v>
      </c>
      <c r="H109" s="32" t="s">
        <v>70</v>
      </c>
      <c r="I109" s="32" t="s">
        <v>748</v>
      </c>
      <c r="J109" s="34" t="s">
        <v>72</v>
      </c>
      <c r="K109" s="34">
        <v>27620</v>
      </c>
      <c r="L109" s="34">
        <v>81920</v>
      </c>
      <c r="M109" s="35"/>
      <c r="N109" s="33">
        <v>44162</v>
      </c>
      <c r="O109" s="36"/>
      <c r="P109" s="37">
        <v>2085000</v>
      </c>
      <c r="Q109" s="38">
        <v>25708050</v>
      </c>
      <c r="R109" s="39"/>
      <c r="S109" s="32" t="s">
        <v>770</v>
      </c>
      <c r="T109" s="32" t="s">
        <v>771</v>
      </c>
      <c r="U109" s="40"/>
      <c r="V109" s="40">
        <v>900597842</v>
      </c>
      <c r="W109" s="41"/>
      <c r="X109" s="41" t="s">
        <v>72</v>
      </c>
      <c r="Y109" s="32" t="str">
        <f t="shared" si="0"/>
        <v>FRANCISCO MAYORGA SAS</v>
      </c>
      <c r="Z109" s="32" t="s">
        <v>749</v>
      </c>
      <c r="AA109" s="32"/>
      <c r="AB109" s="32" t="s">
        <v>750</v>
      </c>
      <c r="AC109" s="33"/>
      <c r="AD109" s="34"/>
      <c r="AE109" s="58" t="s">
        <v>1516</v>
      </c>
      <c r="AF109" s="32" t="s">
        <v>81</v>
      </c>
      <c r="AG109" s="32" t="s">
        <v>74</v>
      </c>
      <c r="AH109" s="43">
        <v>79531595</v>
      </c>
      <c r="AI109" s="36" t="s">
        <v>117</v>
      </c>
      <c r="AJ109" s="32">
        <v>360</v>
      </c>
      <c r="AK109" s="32" t="s">
        <v>83</v>
      </c>
      <c r="AL109" s="44"/>
      <c r="AM109" s="33"/>
      <c r="AN109" s="32" t="s">
        <v>84</v>
      </c>
      <c r="AO109" s="32">
        <v>0</v>
      </c>
      <c r="AP109" s="45">
        <v>0</v>
      </c>
      <c r="AQ109" s="33"/>
      <c r="AR109" s="46">
        <v>0</v>
      </c>
      <c r="AS109" s="85"/>
      <c r="AT109" s="47">
        <v>44166</v>
      </c>
      <c r="AU109" s="47">
        <v>44530</v>
      </c>
      <c r="AV109" s="47"/>
      <c r="AW109" s="32" t="s">
        <v>85</v>
      </c>
      <c r="AX109" s="32"/>
      <c r="AY109" s="32"/>
      <c r="AZ109" s="32" t="s">
        <v>85</v>
      </c>
      <c r="BA109" s="32">
        <v>0</v>
      </c>
      <c r="BB109" s="32"/>
      <c r="BC109" s="32"/>
      <c r="BD109" s="32" t="s">
        <v>2186</v>
      </c>
      <c r="BE109" s="48" t="s">
        <v>2187</v>
      </c>
      <c r="BF109" s="49">
        <f t="shared" si="1"/>
        <v>25708050</v>
      </c>
      <c r="BH109" s="98" t="s">
        <v>2188</v>
      </c>
      <c r="BI109" s="36"/>
      <c r="BJ109" s="36"/>
      <c r="BK109" s="98" t="s">
        <v>2188</v>
      </c>
      <c r="BL109" s="36"/>
    </row>
    <row r="110" spans="1:64" ht="16.5" customHeight="1">
      <c r="A110" s="29" t="s">
        <v>2189</v>
      </c>
      <c r="B110" s="30" t="s">
        <v>1409</v>
      </c>
      <c r="C110" s="31" t="s">
        <v>2190</v>
      </c>
      <c r="D110" s="32">
        <v>5</v>
      </c>
      <c r="E110" s="32" t="s">
        <v>2191</v>
      </c>
      <c r="F110" s="33">
        <v>44162</v>
      </c>
      <c r="G110" s="32" t="s">
        <v>2192</v>
      </c>
      <c r="H110" s="32" t="s">
        <v>70</v>
      </c>
      <c r="I110" s="32" t="s">
        <v>748</v>
      </c>
      <c r="J110" s="34" t="s">
        <v>72</v>
      </c>
      <c r="K110" s="34">
        <v>27620</v>
      </c>
      <c r="L110" s="34">
        <v>81020</v>
      </c>
      <c r="M110" s="35"/>
      <c r="N110" s="33">
        <v>44162</v>
      </c>
      <c r="O110" s="36"/>
      <c r="P110" s="37">
        <v>2121800</v>
      </c>
      <c r="Q110" s="38">
        <v>26161794</v>
      </c>
      <c r="R110" s="39"/>
      <c r="S110" s="32" t="s">
        <v>73</v>
      </c>
      <c r="T110" s="32" t="s">
        <v>74</v>
      </c>
      <c r="U110" s="40">
        <v>41255193</v>
      </c>
      <c r="V110" s="40"/>
      <c r="W110" s="41" t="s">
        <v>75</v>
      </c>
      <c r="X110" s="41" t="s">
        <v>72</v>
      </c>
      <c r="Y110" s="32" t="str">
        <f t="shared" si="0"/>
        <v>AMAYA GUERRERO DOLLY BRIYETH</v>
      </c>
      <c r="Z110" s="32" t="s">
        <v>749</v>
      </c>
      <c r="AA110" s="32"/>
      <c r="AB110" s="32" t="s">
        <v>750</v>
      </c>
      <c r="AC110" s="33"/>
      <c r="AD110" s="34"/>
      <c r="AE110" s="58" t="s">
        <v>369</v>
      </c>
      <c r="AF110" s="32" t="s">
        <v>81</v>
      </c>
      <c r="AG110" s="32" t="s">
        <v>74</v>
      </c>
      <c r="AH110" s="43">
        <v>80435324</v>
      </c>
      <c r="AI110" s="36" t="s">
        <v>370</v>
      </c>
      <c r="AJ110" s="32">
        <v>360</v>
      </c>
      <c r="AK110" s="32" t="s">
        <v>83</v>
      </c>
      <c r="AL110" s="44"/>
      <c r="AM110" s="33"/>
      <c r="AN110" s="32" t="s">
        <v>84</v>
      </c>
      <c r="AO110" s="32">
        <v>0</v>
      </c>
      <c r="AP110" s="45">
        <v>0</v>
      </c>
      <c r="AQ110" s="33"/>
      <c r="AR110" s="46">
        <v>0</v>
      </c>
      <c r="AS110" s="85"/>
      <c r="AT110" s="47">
        <v>44166</v>
      </c>
      <c r="AU110" s="47">
        <v>44530</v>
      </c>
      <c r="AV110" s="47"/>
      <c r="AW110" s="32" t="s">
        <v>85</v>
      </c>
      <c r="AX110" s="32"/>
      <c r="AY110" s="32"/>
      <c r="AZ110" s="32" t="s">
        <v>85</v>
      </c>
      <c r="BA110" s="32">
        <v>0</v>
      </c>
      <c r="BB110" s="32"/>
      <c r="BC110" s="32"/>
      <c r="BD110" s="32" t="s">
        <v>2193</v>
      </c>
      <c r="BE110" s="48" t="s">
        <v>2194</v>
      </c>
      <c r="BF110" s="49">
        <f t="shared" si="1"/>
        <v>26161794</v>
      </c>
      <c r="BH110" s="98" t="s">
        <v>2195</v>
      </c>
      <c r="BI110" s="36"/>
      <c r="BJ110" s="36"/>
      <c r="BK110" s="98" t="s">
        <v>2195</v>
      </c>
      <c r="BL110" s="36"/>
    </row>
    <row r="111" spans="1:64" ht="16.5" customHeight="1">
      <c r="A111" s="29" t="s">
        <v>2196</v>
      </c>
      <c r="B111" s="30" t="s">
        <v>1409</v>
      </c>
      <c r="C111" s="31" t="s">
        <v>2197</v>
      </c>
      <c r="D111" s="32">
        <v>6</v>
      </c>
      <c r="E111" s="32" t="s">
        <v>2198</v>
      </c>
      <c r="F111" s="33">
        <v>44162</v>
      </c>
      <c r="G111" s="32" t="s">
        <v>2199</v>
      </c>
      <c r="H111" s="32" t="s">
        <v>70</v>
      </c>
      <c r="I111" s="32" t="s">
        <v>748</v>
      </c>
      <c r="J111" s="34" t="s">
        <v>72</v>
      </c>
      <c r="K111" s="34">
        <v>27620</v>
      </c>
      <c r="L111" s="34">
        <v>80920</v>
      </c>
      <c r="M111" s="35"/>
      <c r="N111" s="33">
        <v>44162</v>
      </c>
      <c r="O111" s="36"/>
      <c r="P111" s="37">
        <v>1854000</v>
      </c>
      <c r="Q111" s="38">
        <v>22859820</v>
      </c>
      <c r="R111" s="39"/>
      <c r="S111" s="32" t="s">
        <v>73</v>
      </c>
      <c r="T111" s="32" t="s">
        <v>74</v>
      </c>
      <c r="U111" s="40">
        <v>40401705</v>
      </c>
      <c r="V111" s="40"/>
      <c r="W111" s="41" t="s">
        <v>75</v>
      </c>
      <c r="X111" s="41" t="s">
        <v>72</v>
      </c>
      <c r="Y111" s="32" t="str">
        <f t="shared" si="0"/>
        <v>ALFARO AVILA MARIBEL</v>
      </c>
      <c r="Z111" s="32" t="s">
        <v>749</v>
      </c>
      <c r="AA111" s="32"/>
      <c r="AB111" s="32" t="s">
        <v>750</v>
      </c>
      <c r="AC111" s="33"/>
      <c r="AD111" s="34"/>
      <c r="AE111" s="58" t="s">
        <v>1516</v>
      </c>
      <c r="AF111" s="32" t="s">
        <v>81</v>
      </c>
      <c r="AG111" s="32" t="s">
        <v>74</v>
      </c>
      <c r="AH111" s="43">
        <v>79531595</v>
      </c>
      <c r="AI111" s="36" t="s">
        <v>117</v>
      </c>
      <c r="AJ111" s="32">
        <v>360</v>
      </c>
      <c r="AK111" s="32" t="s">
        <v>83</v>
      </c>
      <c r="AL111" s="44"/>
      <c r="AM111" s="33"/>
      <c r="AN111" s="32" t="s">
        <v>84</v>
      </c>
      <c r="AO111" s="32">
        <v>0</v>
      </c>
      <c r="AP111" s="45">
        <v>0</v>
      </c>
      <c r="AQ111" s="33"/>
      <c r="AR111" s="46">
        <v>0</v>
      </c>
      <c r="AS111" s="85"/>
      <c r="AT111" s="47">
        <v>44166</v>
      </c>
      <c r="AU111" s="47">
        <v>44530</v>
      </c>
      <c r="AV111" s="47"/>
      <c r="AW111" s="32" t="s">
        <v>85</v>
      </c>
      <c r="AX111" s="32"/>
      <c r="AY111" s="32"/>
      <c r="AZ111" s="32" t="s">
        <v>85</v>
      </c>
      <c r="BA111" s="32">
        <v>0</v>
      </c>
      <c r="BB111" s="32"/>
      <c r="BC111" s="32"/>
      <c r="BD111" s="32" t="s">
        <v>2200</v>
      </c>
      <c r="BE111" s="48" t="s">
        <v>2201</v>
      </c>
      <c r="BF111" s="49">
        <f t="shared" si="1"/>
        <v>22859820</v>
      </c>
      <c r="BH111" s="98" t="s">
        <v>2202</v>
      </c>
      <c r="BI111" s="36"/>
      <c r="BJ111" s="36"/>
      <c r="BK111" s="98" t="s">
        <v>2202</v>
      </c>
      <c r="BL111" s="36"/>
    </row>
    <row r="112" spans="1:64" ht="16.5" customHeight="1">
      <c r="A112" s="29" t="s">
        <v>2203</v>
      </c>
      <c r="B112" s="30" t="s">
        <v>1409</v>
      </c>
      <c r="C112" s="31" t="s">
        <v>2204</v>
      </c>
      <c r="D112" s="32">
        <v>7</v>
      </c>
      <c r="E112" s="32" t="s">
        <v>2205</v>
      </c>
      <c r="F112" s="33">
        <v>44162</v>
      </c>
      <c r="G112" s="32" t="s">
        <v>2206</v>
      </c>
      <c r="H112" s="32" t="s">
        <v>70</v>
      </c>
      <c r="I112" s="32" t="s">
        <v>748</v>
      </c>
      <c r="J112" s="34" t="s">
        <v>72</v>
      </c>
      <c r="K112" s="34">
        <v>27620</v>
      </c>
      <c r="L112" s="34">
        <v>81820</v>
      </c>
      <c r="M112" s="35"/>
      <c r="N112" s="33">
        <v>44162</v>
      </c>
      <c r="O112" s="36"/>
      <c r="P112" s="37">
        <v>3188741</v>
      </c>
      <c r="Q112" s="38">
        <v>39317174</v>
      </c>
      <c r="R112" s="39"/>
      <c r="S112" s="32" t="s">
        <v>73</v>
      </c>
      <c r="T112" s="32" t="s">
        <v>74</v>
      </c>
      <c r="U112" s="40">
        <v>29770108</v>
      </c>
      <c r="V112" s="40"/>
      <c r="W112" s="41" t="s">
        <v>75</v>
      </c>
      <c r="X112" s="41" t="s">
        <v>72</v>
      </c>
      <c r="Y112" s="32" t="str">
        <f t="shared" si="0"/>
        <v>VALLEJO MORALES AURA MARIA</v>
      </c>
      <c r="Z112" s="32" t="s">
        <v>749</v>
      </c>
      <c r="AA112" s="32"/>
      <c r="AB112" s="32" t="s">
        <v>750</v>
      </c>
      <c r="AC112" s="33"/>
      <c r="AD112" s="34"/>
      <c r="AE112" s="58" t="s">
        <v>1648</v>
      </c>
      <c r="AF112" s="32" t="s">
        <v>81</v>
      </c>
      <c r="AG112" s="32" t="s">
        <v>74</v>
      </c>
      <c r="AH112" s="43">
        <v>40045150</v>
      </c>
      <c r="AI112" s="36" t="s">
        <v>2129</v>
      </c>
      <c r="AJ112" s="32">
        <v>360</v>
      </c>
      <c r="AK112" s="32" t="s">
        <v>83</v>
      </c>
      <c r="AL112" s="44"/>
      <c r="AM112" s="33"/>
      <c r="AN112" s="32" t="s">
        <v>84</v>
      </c>
      <c r="AO112" s="32">
        <v>0</v>
      </c>
      <c r="AP112" s="45">
        <v>0</v>
      </c>
      <c r="AQ112" s="33"/>
      <c r="AR112" s="46">
        <v>0</v>
      </c>
      <c r="AS112" s="85"/>
      <c r="AT112" s="47">
        <v>44166</v>
      </c>
      <c r="AU112" s="47">
        <v>44530</v>
      </c>
      <c r="AV112" s="47"/>
      <c r="AW112" s="32" t="s">
        <v>85</v>
      </c>
      <c r="AX112" s="32"/>
      <c r="AY112" s="32"/>
      <c r="AZ112" s="32" t="s">
        <v>85</v>
      </c>
      <c r="BA112" s="32">
        <v>0</v>
      </c>
      <c r="BB112" s="32"/>
      <c r="BC112" s="32"/>
      <c r="BD112" s="32" t="s">
        <v>2207</v>
      </c>
      <c r="BE112" s="48" t="s">
        <v>2208</v>
      </c>
      <c r="BF112" s="49">
        <f t="shared" si="1"/>
        <v>39317174</v>
      </c>
      <c r="BH112" s="98" t="s">
        <v>2209</v>
      </c>
      <c r="BI112" s="36"/>
      <c r="BJ112" s="36"/>
      <c r="BK112" s="98" t="s">
        <v>2209</v>
      </c>
      <c r="BL112" s="36"/>
    </row>
    <row r="113" spans="1:64" ht="13.5" customHeight="1">
      <c r="A113" s="29" t="s">
        <v>2210</v>
      </c>
      <c r="B113" s="30" t="s">
        <v>1409</v>
      </c>
      <c r="C113" s="31"/>
      <c r="D113" s="32" t="s">
        <v>2211</v>
      </c>
      <c r="E113" s="32" t="s">
        <v>2212</v>
      </c>
      <c r="F113" s="33">
        <v>43866</v>
      </c>
      <c r="G113" s="32" t="s">
        <v>2213</v>
      </c>
      <c r="H113" s="32" t="s">
        <v>768</v>
      </c>
      <c r="I113" s="32" t="s">
        <v>769</v>
      </c>
      <c r="J113" s="34" t="s">
        <v>72</v>
      </c>
      <c r="K113" s="34">
        <v>6820</v>
      </c>
      <c r="L113" s="34">
        <v>16420</v>
      </c>
      <c r="M113" s="35"/>
      <c r="N113" s="33">
        <v>43866</v>
      </c>
      <c r="O113" s="36"/>
      <c r="P113" s="37">
        <v>1724537</v>
      </c>
      <c r="Q113" s="38">
        <v>15520835</v>
      </c>
      <c r="R113" s="39"/>
      <c r="S113" s="32" t="s">
        <v>770</v>
      </c>
      <c r="T113" s="32" t="s">
        <v>771</v>
      </c>
      <c r="U113" s="40"/>
      <c r="V113" s="40">
        <v>900562598</v>
      </c>
      <c r="W113" s="41"/>
      <c r="X113" s="41" t="s">
        <v>72</v>
      </c>
      <c r="Y113" s="32" t="str">
        <f t="shared" si="0"/>
        <v>KIOS S.A.S.</v>
      </c>
      <c r="Z113" s="32" t="s">
        <v>749</v>
      </c>
      <c r="AA113" s="32"/>
      <c r="AB113" s="32" t="s">
        <v>750</v>
      </c>
      <c r="AC113" s="33"/>
      <c r="AD113" s="32"/>
      <c r="AE113" s="58" t="s">
        <v>1252</v>
      </c>
      <c r="AF113" s="32" t="s">
        <v>81</v>
      </c>
      <c r="AG113" s="32" t="s">
        <v>74</v>
      </c>
      <c r="AH113" s="43">
        <v>40403093</v>
      </c>
      <c r="AI113" s="36" t="s">
        <v>1414</v>
      </c>
      <c r="AJ113" s="32">
        <v>270</v>
      </c>
      <c r="AK113" s="32" t="s">
        <v>83</v>
      </c>
      <c r="AL113" s="44"/>
      <c r="AM113" s="33"/>
      <c r="AN113" s="32" t="s">
        <v>84</v>
      </c>
      <c r="AO113" s="32">
        <v>0</v>
      </c>
      <c r="AP113" s="45">
        <v>0</v>
      </c>
      <c r="AQ113" s="33"/>
      <c r="AR113" s="46">
        <v>0</v>
      </c>
      <c r="AS113" s="85"/>
      <c r="AT113" s="47">
        <v>43866</v>
      </c>
      <c r="AU113" s="47">
        <v>44139</v>
      </c>
      <c r="AV113" s="47"/>
      <c r="AW113" s="32" t="s">
        <v>85</v>
      </c>
      <c r="AX113" s="32"/>
      <c r="AY113" s="32"/>
      <c r="AZ113" s="32" t="s">
        <v>85</v>
      </c>
      <c r="BA113" s="32">
        <v>0</v>
      </c>
      <c r="BB113" s="32"/>
      <c r="BC113" s="32"/>
      <c r="BD113" s="32"/>
      <c r="BE113" s="48" t="s">
        <v>2214</v>
      </c>
      <c r="BF113" s="49">
        <f t="shared" si="1"/>
        <v>15520835</v>
      </c>
      <c r="BH113" s="99" t="s">
        <v>2215</v>
      </c>
      <c r="BI113" s="36" t="s">
        <v>88</v>
      </c>
      <c r="BJ113" s="36"/>
      <c r="BK113" s="99" t="s">
        <v>2215</v>
      </c>
      <c r="BL113" s="36"/>
    </row>
    <row r="114" spans="1:64" ht="18" customHeight="1">
      <c r="A114" s="29" t="s">
        <v>2216</v>
      </c>
      <c r="B114" s="30" t="s">
        <v>1409</v>
      </c>
      <c r="C114" s="31"/>
      <c r="D114" s="32" t="s">
        <v>2217</v>
      </c>
      <c r="E114" s="32" t="s">
        <v>2218</v>
      </c>
      <c r="F114" s="33">
        <v>43886</v>
      </c>
      <c r="G114" s="32" t="s">
        <v>2219</v>
      </c>
      <c r="H114" s="32" t="s">
        <v>768</v>
      </c>
      <c r="I114" s="32" t="s">
        <v>769</v>
      </c>
      <c r="J114" s="34" t="s">
        <v>72</v>
      </c>
      <c r="K114" s="34">
        <v>8420</v>
      </c>
      <c r="L114" s="34">
        <v>26720</v>
      </c>
      <c r="M114" s="35"/>
      <c r="N114" s="33">
        <v>43886</v>
      </c>
      <c r="O114" s="36"/>
      <c r="P114" s="37">
        <v>1648042</v>
      </c>
      <c r="Q114" s="38">
        <v>16480420</v>
      </c>
      <c r="R114" s="39"/>
      <c r="S114" s="32" t="s">
        <v>770</v>
      </c>
      <c r="T114" s="32" t="s">
        <v>771</v>
      </c>
      <c r="U114" s="40"/>
      <c r="V114" s="40">
        <v>860010451</v>
      </c>
      <c r="W114" s="41"/>
      <c r="X114" s="41" t="s">
        <v>72</v>
      </c>
      <c r="Y114" s="32" t="str">
        <f t="shared" si="0"/>
        <v>CASALIMPIA S.A.</v>
      </c>
      <c r="Z114" s="32" t="s">
        <v>749</v>
      </c>
      <c r="AA114" s="32"/>
      <c r="AB114" s="32" t="s">
        <v>750</v>
      </c>
      <c r="AC114" s="33"/>
      <c r="AD114" s="32"/>
      <c r="AE114" s="58" t="s">
        <v>269</v>
      </c>
      <c r="AF114" s="32" t="s">
        <v>81</v>
      </c>
      <c r="AG114" s="32" t="s">
        <v>74</v>
      </c>
      <c r="AH114" s="43">
        <v>52423663</v>
      </c>
      <c r="AI114" s="36" t="s">
        <v>108</v>
      </c>
      <c r="AJ114" s="32">
        <v>300</v>
      </c>
      <c r="AK114" s="32" t="s">
        <v>83</v>
      </c>
      <c r="AL114" s="44"/>
      <c r="AM114" s="33"/>
      <c r="AN114" s="32" t="s">
        <v>84</v>
      </c>
      <c r="AO114" s="32">
        <v>0</v>
      </c>
      <c r="AP114" s="45">
        <v>0</v>
      </c>
      <c r="AQ114" s="33"/>
      <c r="AR114" s="46">
        <v>0</v>
      </c>
      <c r="AS114" s="85"/>
      <c r="AT114" s="47">
        <v>43886</v>
      </c>
      <c r="AU114" s="47">
        <v>44189</v>
      </c>
      <c r="AV114" s="47"/>
      <c r="AW114" s="32" t="s">
        <v>85</v>
      </c>
      <c r="AX114" s="32"/>
      <c r="AY114" s="32"/>
      <c r="AZ114" s="32" t="s">
        <v>85</v>
      </c>
      <c r="BA114" s="32">
        <v>0</v>
      </c>
      <c r="BB114" s="32"/>
      <c r="BC114" s="32"/>
      <c r="BD114" s="32"/>
      <c r="BE114" s="48" t="s">
        <v>2220</v>
      </c>
      <c r="BF114" s="49">
        <f t="shared" si="1"/>
        <v>16480420</v>
      </c>
      <c r="BH114" s="100" t="s">
        <v>2221</v>
      </c>
      <c r="BI114" s="36" t="s">
        <v>88</v>
      </c>
      <c r="BJ114" s="36"/>
      <c r="BK114" s="100" t="s">
        <v>2221</v>
      </c>
      <c r="BL114" s="36"/>
    </row>
    <row r="115" spans="1:64" ht="15.75" customHeight="1">
      <c r="A115" s="29" t="s">
        <v>2222</v>
      </c>
      <c r="B115" s="30" t="s">
        <v>1409</v>
      </c>
      <c r="C115" s="31"/>
      <c r="D115" s="32" t="s">
        <v>2217</v>
      </c>
      <c r="E115" s="32" t="s">
        <v>2218</v>
      </c>
      <c r="F115" s="33">
        <v>43886</v>
      </c>
      <c r="G115" s="32" t="s">
        <v>2223</v>
      </c>
      <c r="H115" s="32" t="s">
        <v>768</v>
      </c>
      <c r="I115" s="32" t="s">
        <v>769</v>
      </c>
      <c r="J115" s="34" t="s">
        <v>72</v>
      </c>
      <c r="K115" s="34">
        <v>8620</v>
      </c>
      <c r="L115" s="34">
        <v>26820</v>
      </c>
      <c r="M115" s="35"/>
      <c r="N115" s="33">
        <v>43886</v>
      </c>
      <c r="O115" s="36"/>
      <c r="P115" s="37">
        <v>400000</v>
      </c>
      <c r="Q115" s="38">
        <v>4000000</v>
      </c>
      <c r="R115" s="39"/>
      <c r="S115" s="32" t="s">
        <v>770</v>
      </c>
      <c r="T115" s="32" t="s">
        <v>771</v>
      </c>
      <c r="U115" s="40"/>
      <c r="V115" s="40">
        <v>860010451</v>
      </c>
      <c r="W115" s="41"/>
      <c r="X115" s="41" t="s">
        <v>72</v>
      </c>
      <c r="Y115" s="32" t="str">
        <f t="shared" si="0"/>
        <v>CASALIMPIA S.A.</v>
      </c>
      <c r="Z115" s="32" t="s">
        <v>749</v>
      </c>
      <c r="AA115" s="32"/>
      <c r="AB115" s="32" t="s">
        <v>750</v>
      </c>
      <c r="AC115" s="33"/>
      <c r="AD115" s="32"/>
      <c r="AE115" s="58" t="s">
        <v>269</v>
      </c>
      <c r="AF115" s="32" t="s">
        <v>81</v>
      </c>
      <c r="AG115" s="32" t="s">
        <v>74</v>
      </c>
      <c r="AH115" s="43">
        <v>52423663</v>
      </c>
      <c r="AI115" s="36" t="s">
        <v>108</v>
      </c>
      <c r="AJ115" s="32">
        <v>300</v>
      </c>
      <c r="AK115" s="32" t="s">
        <v>83</v>
      </c>
      <c r="AL115" s="44"/>
      <c r="AM115" s="33"/>
      <c r="AN115" s="32" t="s">
        <v>84</v>
      </c>
      <c r="AO115" s="32">
        <v>0</v>
      </c>
      <c r="AP115" s="45">
        <v>0</v>
      </c>
      <c r="AQ115" s="33"/>
      <c r="AR115" s="46">
        <v>0</v>
      </c>
      <c r="AS115" s="85"/>
      <c r="AT115" s="47">
        <v>43886</v>
      </c>
      <c r="AU115" s="47">
        <v>44189</v>
      </c>
      <c r="AV115" s="47"/>
      <c r="AW115" s="32" t="s">
        <v>85</v>
      </c>
      <c r="AX115" s="32"/>
      <c r="AY115" s="32"/>
      <c r="AZ115" s="32" t="s">
        <v>85</v>
      </c>
      <c r="BA115" s="32">
        <v>0</v>
      </c>
      <c r="BB115" s="32"/>
      <c r="BC115" s="32"/>
      <c r="BD115" s="32"/>
      <c r="BE115" s="48" t="s">
        <v>2220</v>
      </c>
      <c r="BF115" s="49">
        <f t="shared" si="1"/>
        <v>4000000</v>
      </c>
      <c r="BH115" s="99" t="s">
        <v>2221</v>
      </c>
      <c r="BI115" s="36" t="s">
        <v>88</v>
      </c>
      <c r="BJ115" s="36"/>
      <c r="BK115" s="99" t="s">
        <v>2221</v>
      </c>
      <c r="BL115" s="36"/>
    </row>
    <row r="116" spans="1:64" ht="15.75" customHeight="1">
      <c r="A116" s="29" t="s">
        <v>2224</v>
      </c>
      <c r="B116" s="30" t="s">
        <v>1409</v>
      </c>
      <c r="C116" s="31"/>
      <c r="D116" s="32" t="s">
        <v>2217</v>
      </c>
      <c r="E116" s="32" t="s">
        <v>2218</v>
      </c>
      <c r="F116" s="33">
        <v>43886</v>
      </c>
      <c r="G116" s="32" t="s">
        <v>2225</v>
      </c>
      <c r="H116" s="32" t="s">
        <v>768</v>
      </c>
      <c r="I116" s="32" t="s">
        <v>769</v>
      </c>
      <c r="J116" s="34" t="s">
        <v>72</v>
      </c>
      <c r="K116" s="34">
        <v>8720</v>
      </c>
      <c r="L116" s="34">
        <v>26920</v>
      </c>
      <c r="M116" s="35"/>
      <c r="N116" s="33">
        <v>43886</v>
      </c>
      <c r="O116" s="36"/>
      <c r="P116" s="37">
        <v>195409</v>
      </c>
      <c r="Q116" s="38">
        <v>1954091</v>
      </c>
      <c r="R116" s="39"/>
      <c r="S116" s="32" t="s">
        <v>770</v>
      </c>
      <c r="T116" s="32" t="s">
        <v>771</v>
      </c>
      <c r="U116" s="40"/>
      <c r="V116" s="40">
        <v>860010451</v>
      </c>
      <c r="W116" s="41"/>
      <c r="X116" s="41" t="s">
        <v>72</v>
      </c>
      <c r="Y116" s="32" t="str">
        <f t="shared" si="0"/>
        <v>CASALIMPIA S.A.</v>
      </c>
      <c r="Z116" s="32" t="s">
        <v>749</v>
      </c>
      <c r="AA116" s="32"/>
      <c r="AB116" s="32" t="s">
        <v>750</v>
      </c>
      <c r="AC116" s="33"/>
      <c r="AD116" s="32"/>
      <c r="AE116" s="58" t="s">
        <v>269</v>
      </c>
      <c r="AF116" s="32" t="s">
        <v>81</v>
      </c>
      <c r="AG116" s="32" t="s">
        <v>74</v>
      </c>
      <c r="AH116" s="43">
        <v>52423663</v>
      </c>
      <c r="AI116" s="36" t="s">
        <v>108</v>
      </c>
      <c r="AJ116" s="32">
        <v>300</v>
      </c>
      <c r="AK116" s="32" t="s">
        <v>83</v>
      </c>
      <c r="AL116" s="44"/>
      <c r="AM116" s="33"/>
      <c r="AN116" s="32" t="s">
        <v>84</v>
      </c>
      <c r="AO116" s="32">
        <v>0</v>
      </c>
      <c r="AP116" s="45">
        <v>0</v>
      </c>
      <c r="AQ116" s="33"/>
      <c r="AR116" s="46">
        <v>0</v>
      </c>
      <c r="AS116" s="85"/>
      <c r="AT116" s="47">
        <v>43886</v>
      </c>
      <c r="AU116" s="47">
        <v>44189</v>
      </c>
      <c r="AV116" s="47"/>
      <c r="AW116" s="32" t="s">
        <v>85</v>
      </c>
      <c r="AX116" s="32"/>
      <c r="AY116" s="32"/>
      <c r="AZ116" s="32" t="s">
        <v>85</v>
      </c>
      <c r="BA116" s="32">
        <v>0</v>
      </c>
      <c r="BB116" s="32"/>
      <c r="BC116" s="32"/>
      <c r="BD116" s="32"/>
      <c r="BE116" s="48" t="s">
        <v>2220</v>
      </c>
      <c r="BF116" s="49">
        <f t="shared" si="1"/>
        <v>1954091</v>
      </c>
      <c r="BH116" s="101" t="s">
        <v>2221</v>
      </c>
      <c r="BI116" s="36" t="s">
        <v>88</v>
      </c>
      <c r="BJ116" s="36"/>
      <c r="BK116" s="101" t="s">
        <v>2221</v>
      </c>
      <c r="BL116" s="102"/>
    </row>
    <row r="117" spans="1:64" ht="13.5" customHeight="1">
      <c r="A117" s="29" t="s">
        <v>2226</v>
      </c>
      <c r="B117" s="30" t="s">
        <v>1409</v>
      </c>
      <c r="C117" s="31"/>
      <c r="D117" s="32" t="s">
        <v>2227</v>
      </c>
      <c r="E117" s="32" t="s">
        <v>784</v>
      </c>
      <c r="F117" s="33">
        <v>43900</v>
      </c>
      <c r="G117" s="32" t="s">
        <v>2228</v>
      </c>
      <c r="H117" s="32" t="s">
        <v>768</v>
      </c>
      <c r="I117" s="32" t="s">
        <v>769</v>
      </c>
      <c r="J117" s="34" t="s">
        <v>72</v>
      </c>
      <c r="K117" s="34">
        <v>21820</v>
      </c>
      <c r="L117" s="34">
        <v>33020</v>
      </c>
      <c r="M117" s="35"/>
      <c r="N117" s="33">
        <v>43900</v>
      </c>
      <c r="O117" s="36"/>
      <c r="P117" s="37"/>
      <c r="Q117" s="38">
        <v>2000000</v>
      </c>
      <c r="R117" s="39"/>
      <c r="S117" s="32" t="s">
        <v>770</v>
      </c>
      <c r="T117" s="32" t="s">
        <v>771</v>
      </c>
      <c r="U117" s="40"/>
      <c r="V117" s="40">
        <v>800112214</v>
      </c>
      <c r="W117" s="41"/>
      <c r="X117" s="41" t="s">
        <v>72</v>
      </c>
      <c r="Y117" s="32" t="str">
        <f t="shared" si="0"/>
        <v>BIG PASS S.A.S</v>
      </c>
      <c r="Z117" s="32" t="s">
        <v>749</v>
      </c>
      <c r="AA117" s="32"/>
      <c r="AB117" s="32" t="s">
        <v>750</v>
      </c>
      <c r="AC117" s="33"/>
      <c r="AD117" s="32"/>
      <c r="AE117" s="58" t="s">
        <v>191</v>
      </c>
      <c r="AF117" s="32" t="s">
        <v>81</v>
      </c>
      <c r="AG117" s="32" t="s">
        <v>74</v>
      </c>
      <c r="AH117" s="43">
        <v>51935189</v>
      </c>
      <c r="AI117" s="36" t="s">
        <v>192</v>
      </c>
      <c r="AJ117" s="32">
        <v>291</v>
      </c>
      <c r="AK117" s="32" t="s">
        <v>83</v>
      </c>
      <c r="AL117" s="44"/>
      <c r="AM117" s="33"/>
      <c r="AN117" s="32" t="s">
        <v>84</v>
      </c>
      <c r="AO117" s="32">
        <v>0</v>
      </c>
      <c r="AP117" s="45">
        <v>0</v>
      </c>
      <c r="AQ117" s="33"/>
      <c r="AR117" s="46">
        <v>0</v>
      </c>
      <c r="AS117" s="85"/>
      <c r="AT117" s="47">
        <v>43900</v>
      </c>
      <c r="AU117" s="47">
        <v>44195</v>
      </c>
      <c r="AV117" s="47"/>
      <c r="AW117" s="32" t="s">
        <v>85</v>
      </c>
      <c r="AX117" s="32"/>
      <c r="AY117" s="32"/>
      <c r="AZ117" s="32" t="s">
        <v>85</v>
      </c>
      <c r="BA117" s="32">
        <v>0</v>
      </c>
      <c r="BB117" s="32"/>
      <c r="BC117" s="32"/>
      <c r="BD117" s="32"/>
      <c r="BE117" s="48" t="s">
        <v>2229</v>
      </c>
      <c r="BF117" s="49">
        <f t="shared" si="1"/>
        <v>2000000</v>
      </c>
      <c r="BH117" s="101" t="s">
        <v>853</v>
      </c>
      <c r="BI117" s="36" t="s">
        <v>88</v>
      </c>
      <c r="BJ117" s="36"/>
      <c r="BK117" s="101" t="s">
        <v>853</v>
      </c>
      <c r="BL117" s="36"/>
    </row>
    <row r="118" spans="1:64" ht="15.75" customHeight="1">
      <c r="A118" s="29" t="s">
        <v>2230</v>
      </c>
      <c r="B118" s="30" t="s">
        <v>1409</v>
      </c>
      <c r="C118" s="31"/>
      <c r="D118" s="32" t="s">
        <v>2231</v>
      </c>
      <c r="E118" s="32" t="s">
        <v>784</v>
      </c>
      <c r="F118" s="33">
        <v>43900</v>
      </c>
      <c r="G118" s="32" t="s">
        <v>821</v>
      </c>
      <c r="H118" s="32" t="s">
        <v>768</v>
      </c>
      <c r="I118" s="32" t="s">
        <v>769</v>
      </c>
      <c r="J118" s="34" t="s">
        <v>72</v>
      </c>
      <c r="K118" s="34">
        <v>21720</v>
      </c>
      <c r="L118" s="34">
        <v>33120</v>
      </c>
      <c r="M118" s="35"/>
      <c r="N118" s="33">
        <v>43900</v>
      </c>
      <c r="O118" s="36"/>
      <c r="P118" s="37"/>
      <c r="Q118" s="38">
        <v>1000000</v>
      </c>
      <c r="R118" s="39"/>
      <c r="S118" s="32" t="s">
        <v>770</v>
      </c>
      <c r="T118" s="32" t="s">
        <v>771</v>
      </c>
      <c r="U118" s="40"/>
      <c r="V118" s="40">
        <v>800112214</v>
      </c>
      <c r="W118" s="41"/>
      <c r="X118" s="41" t="s">
        <v>72</v>
      </c>
      <c r="Y118" s="32" t="str">
        <f t="shared" si="0"/>
        <v>BIG PASS S.A.S</v>
      </c>
      <c r="Z118" s="32" t="s">
        <v>749</v>
      </c>
      <c r="AA118" s="32"/>
      <c r="AB118" s="32" t="s">
        <v>750</v>
      </c>
      <c r="AC118" s="33"/>
      <c r="AD118" s="32"/>
      <c r="AE118" s="58" t="s">
        <v>1648</v>
      </c>
      <c r="AF118" s="32" t="s">
        <v>81</v>
      </c>
      <c r="AG118" s="32" t="s">
        <v>74</v>
      </c>
      <c r="AH118" s="43">
        <v>93291822</v>
      </c>
      <c r="AI118" s="36" t="s">
        <v>161</v>
      </c>
      <c r="AJ118" s="32">
        <v>260</v>
      </c>
      <c r="AK118" s="32" t="s">
        <v>83</v>
      </c>
      <c r="AL118" s="44"/>
      <c r="AM118" s="33"/>
      <c r="AN118" s="32" t="s">
        <v>822</v>
      </c>
      <c r="AO118" s="32">
        <v>0</v>
      </c>
      <c r="AP118" s="45">
        <v>0</v>
      </c>
      <c r="AQ118" s="33">
        <v>43962</v>
      </c>
      <c r="AR118" s="46">
        <v>228</v>
      </c>
      <c r="AS118" s="85"/>
      <c r="AT118" s="47">
        <v>43900</v>
      </c>
      <c r="AU118" s="47">
        <v>44195</v>
      </c>
      <c r="AV118" s="47"/>
      <c r="AW118" s="32" t="s">
        <v>85</v>
      </c>
      <c r="AX118" s="32"/>
      <c r="AY118" s="32"/>
      <c r="AZ118" s="32" t="s">
        <v>727</v>
      </c>
      <c r="BA118" s="32">
        <v>0</v>
      </c>
      <c r="BB118" s="32"/>
      <c r="BC118" s="32"/>
      <c r="BD118" s="32" t="s">
        <v>823</v>
      </c>
      <c r="BE118" s="48" t="s">
        <v>2232</v>
      </c>
      <c r="BF118" s="49">
        <f t="shared" si="1"/>
        <v>1000000</v>
      </c>
      <c r="BH118" s="101" t="s">
        <v>2233</v>
      </c>
      <c r="BI118" s="36" t="s">
        <v>88</v>
      </c>
      <c r="BJ118" s="36"/>
      <c r="BK118" s="101" t="s">
        <v>2233</v>
      </c>
      <c r="BL118" s="36"/>
    </row>
    <row r="119" spans="1:64" ht="15.75" customHeight="1">
      <c r="A119" s="29" t="s">
        <v>2234</v>
      </c>
      <c r="B119" s="30" t="s">
        <v>1409</v>
      </c>
      <c r="C119" s="31"/>
      <c r="D119" s="32" t="s">
        <v>2235</v>
      </c>
      <c r="E119" s="32" t="s">
        <v>804</v>
      </c>
      <c r="F119" s="33">
        <v>43922</v>
      </c>
      <c r="G119" s="32" t="s">
        <v>2236</v>
      </c>
      <c r="H119" s="32" t="s">
        <v>768</v>
      </c>
      <c r="I119" s="32" t="s">
        <v>769</v>
      </c>
      <c r="J119" s="34" t="s">
        <v>72</v>
      </c>
      <c r="K119" s="34" t="s">
        <v>2237</v>
      </c>
      <c r="L119" s="34" t="s">
        <v>2238</v>
      </c>
      <c r="M119" s="35"/>
      <c r="N119" s="33">
        <v>43922</v>
      </c>
      <c r="O119" s="36"/>
      <c r="P119" s="37"/>
      <c r="Q119" s="38">
        <v>24459361</v>
      </c>
      <c r="R119" s="39"/>
      <c r="S119" s="32" t="s">
        <v>770</v>
      </c>
      <c r="T119" s="32" t="s">
        <v>771</v>
      </c>
      <c r="U119" s="40"/>
      <c r="V119" s="40">
        <v>800075003</v>
      </c>
      <c r="W119" s="41"/>
      <c r="X119" s="41" t="s">
        <v>72</v>
      </c>
      <c r="Y119" s="32" t="str">
        <f t="shared" si="0"/>
        <v>SUBATOURS SAS</v>
      </c>
      <c r="Z119" s="32" t="s">
        <v>749</v>
      </c>
      <c r="AA119" s="32"/>
      <c r="AB119" s="32" t="s">
        <v>750</v>
      </c>
      <c r="AC119" s="33"/>
      <c r="AD119" s="32"/>
      <c r="AE119" s="58" t="s">
        <v>2239</v>
      </c>
      <c r="AF119" s="32" t="s">
        <v>81</v>
      </c>
      <c r="AG119" s="32" t="s">
        <v>74</v>
      </c>
      <c r="AH119" s="43">
        <v>14237801</v>
      </c>
      <c r="AI119" s="36" t="s">
        <v>809</v>
      </c>
      <c r="AJ119" s="32">
        <v>273</v>
      </c>
      <c r="AK119" s="32" t="s">
        <v>83</v>
      </c>
      <c r="AL119" s="44"/>
      <c r="AM119" s="33"/>
      <c r="AN119" s="32" t="s">
        <v>84</v>
      </c>
      <c r="AO119" s="32">
        <v>0</v>
      </c>
      <c r="AP119" s="45">
        <v>0</v>
      </c>
      <c r="AQ119" s="33"/>
      <c r="AR119" s="46">
        <v>0</v>
      </c>
      <c r="AS119" s="85"/>
      <c r="AT119" s="47">
        <v>43922</v>
      </c>
      <c r="AU119" s="47">
        <v>44195</v>
      </c>
      <c r="AV119" s="47"/>
      <c r="AW119" s="32" t="s">
        <v>85</v>
      </c>
      <c r="AX119" s="32"/>
      <c r="AY119" s="32"/>
      <c r="AZ119" s="32" t="s">
        <v>85</v>
      </c>
      <c r="BA119" s="32">
        <v>0</v>
      </c>
      <c r="BB119" s="32"/>
      <c r="BC119" s="32"/>
      <c r="BD119" s="32" t="s">
        <v>2240</v>
      </c>
      <c r="BE119" s="48" t="s">
        <v>2241</v>
      </c>
      <c r="BF119" s="49">
        <f t="shared" si="1"/>
        <v>24459361</v>
      </c>
      <c r="BH119" s="100" t="s">
        <v>860</v>
      </c>
      <c r="BI119" s="36" t="s">
        <v>88</v>
      </c>
      <c r="BJ119" s="36"/>
      <c r="BK119" s="100" t="s">
        <v>860</v>
      </c>
      <c r="BL119" s="36"/>
    </row>
    <row r="120" spans="1:64" ht="12.75" customHeight="1">
      <c r="A120" s="29" t="s">
        <v>2242</v>
      </c>
      <c r="B120" s="30" t="s">
        <v>1409</v>
      </c>
      <c r="C120" s="31"/>
      <c r="D120" s="32" t="s">
        <v>2243</v>
      </c>
      <c r="E120" s="32" t="s">
        <v>2244</v>
      </c>
      <c r="F120" s="33">
        <v>44084</v>
      </c>
      <c r="G120" s="32" t="s">
        <v>2245</v>
      </c>
      <c r="H120" s="32" t="s">
        <v>768</v>
      </c>
      <c r="I120" s="32" t="s">
        <v>769</v>
      </c>
      <c r="J120" s="34" t="s">
        <v>72</v>
      </c>
      <c r="K120" s="34">
        <v>35020</v>
      </c>
      <c r="L120" s="34">
        <v>55720</v>
      </c>
      <c r="M120" s="35"/>
      <c r="N120" s="33">
        <v>44084</v>
      </c>
      <c r="O120" s="36"/>
      <c r="P120" s="37"/>
      <c r="Q120" s="38">
        <v>6783340.8700000001</v>
      </c>
      <c r="R120" s="39"/>
      <c r="S120" s="32" t="s">
        <v>770</v>
      </c>
      <c r="T120" s="32" t="s">
        <v>771</v>
      </c>
      <c r="U120" s="40"/>
      <c r="V120" s="40">
        <v>900229503</v>
      </c>
      <c r="W120" s="41"/>
      <c r="X120" s="41" t="s">
        <v>72</v>
      </c>
      <c r="Y120" s="32" t="str">
        <f t="shared" si="0"/>
        <v>SERVICIOS DE ASEO, CAFETERIA Y MANTENIMIENTO INSTITUCIONAL, OUTSOURCING SEASIN LIMITADA</v>
      </c>
      <c r="Z120" s="32" t="s">
        <v>749</v>
      </c>
      <c r="AA120" s="32"/>
      <c r="AB120" s="32" t="s">
        <v>750</v>
      </c>
      <c r="AC120" s="33"/>
      <c r="AD120" s="32"/>
      <c r="AE120" s="58" t="s">
        <v>191</v>
      </c>
      <c r="AF120" s="32" t="s">
        <v>81</v>
      </c>
      <c r="AG120" s="32" t="s">
        <v>74</v>
      </c>
      <c r="AH120" s="43">
        <v>34658903</v>
      </c>
      <c r="AI120" s="36" t="s">
        <v>2071</v>
      </c>
      <c r="AJ120" s="32">
        <v>110</v>
      </c>
      <c r="AK120" s="32" t="s">
        <v>83</v>
      </c>
      <c r="AL120" s="44"/>
      <c r="AM120" s="33"/>
      <c r="AN120" s="32" t="s">
        <v>84</v>
      </c>
      <c r="AO120" s="32">
        <v>0</v>
      </c>
      <c r="AP120" s="45">
        <v>0</v>
      </c>
      <c r="AQ120" s="33"/>
      <c r="AR120" s="46">
        <v>0</v>
      </c>
      <c r="AS120" s="85"/>
      <c r="AT120" s="47">
        <v>44084</v>
      </c>
      <c r="AU120" s="47">
        <v>44195</v>
      </c>
      <c r="AV120" s="47"/>
      <c r="AW120" s="32" t="s">
        <v>85</v>
      </c>
      <c r="AX120" s="32"/>
      <c r="AY120" s="32"/>
      <c r="AZ120" s="32" t="s">
        <v>85</v>
      </c>
      <c r="BA120" s="32">
        <v>0</v>
      </c>
      <c r="BB120" s="32"/>
      <c r="BC120" s="32"/>
      <c r="BD120" s="32"/>
      <c r="BE120" s="48" t="s">
        <v>2246</v>
      </c>
      <c r="BF120" s="49">
        <f t="shared" si="1"/>
        <v>6783340.8700000001</v>
      </c>
      <c r="BH120" s="103" t="s">
        <v>2247</v>
      </c>
      <c r="BI120" s="36"/>
      <c r="BJ120" s="36"/>
      <c r="BK120" s="103" t="s">
        <v>2247</v>
      </c>
      <c r="BL120" s="36"/>
    </row>
    <row r="121" spans="1:64" ht="17.25" customHeight="1">
      <c r="A121" s="29" t="s">
        <v>2248</v>
      </c>
      <c r="B121" s="30" t="s">
        <v>1409</v>
      </c>
      <c r="C121" s="31"/>
      <c r="D121" s="32" t="s">
        <v>2249</v>
      </c>
      <c r="E121" s="32" t="s">
        <v>815</v>
      </c>
      <c r="F121" s="33">
        <v>44125</v>
      </c>
      <c r="G121" s="89" t="s">
        <v>2250</v>
      </c>
      <c r="H121" s="32" t="s">
        <v>768</v>
      </c>
      <c r="I121" s="32" t="s">
        <v>769</v>
      </c>
      <c r="J121" s="34" t="s">
        <v>72</v>
      </c>
      <c r="K121" s="34">
        <v>41720</v>
      </c>
      <c r="L121" s="34">
        <v>64520</v>
      </c>
      <c r="M121" s="35"/>
      <c r="N121" s="33">
        <v>44125</v>
      </c>
      <c r="O121" s="36"/>
      <c r="P121" s="37"/>
      <c r="Q121" s="38">
        <v>3000000</v>
      </c>
      <c r="R121" s="39"/>
      <c r="S121" s="32" t="s">
        <v>770</v>
      </c>
      <c r="T121" s="32" t="s">
        <v>771</v>
      </c>
      <c r="U121" s="40"/>
      <c r="V121" s="40">
        <v>800219876</v>
      </c>
      <c r="W121" s="41"/>
      <c r="X121" s="41" t="s">
        <v>72</v>
      </c>
      <c r="Y121" s="32" t="str">
        <f t="shared" si="0"/>
        <v>SODEXO SERVICIOS DE BENEFICIOS E INCENTIVOS COLOMBIA S.A.</v>
      </c>
      <c r="Z121" s="32" t="s">
        <v>749</v>
      </c>
      <c r="AA121" s="32"/>
      <c r="AB121" s="32" t="s">
        <v>750</v>
      </c>
      <c r="AC121" s="33"/>
      <c r="AD121" s="32"/>
      <c r="AE121" s="58" t="s">
        <v>191</v>
      </c>
      <c r="AF121" s="32" t="s">
        <v>81</v>
      </c>
      <c r="AG121" s="32" t="s">
        <v>74</v>
      </c>
      <c r="AH121" s="43">
        <v>34658903</v>
      </c>
      <c r="AI121" s="36" t="s">
        <v>2071</v>
      </c>
      <c r="AJ121" s="32">
        <v>70</v>
      </c>
      <c r="AK121" s="32" t="s">
        <v>83</v>
      </c>
      <c r="AL121" s="44"/>
      <c r="AM121" s="33"/>
      <c r="AN121" s="32" t="s">
        <v>84</v>
      </c>
      <c r="AO121" s="32">
        <v>0</v>
      </c>
      <c r="AP121" s="45">
        <v>0</v>
      </c>
      <c r="AQ121" s="33"/>
      <c r="AR121" s="46">
        <v>0</v>
      </c>
      <c r="AS121" s="85"/>
      <c r="AT121" s="47">
        <v>44125</v>
      </c>
      <c r="AU121" s="47">
        <v>44195</v>
      </c>
      <c r="AV121" s="47"/>
      <c r="AW121" s="32" t="s">
        <v>85</v>
      </c>
      <c r="AX121" s="32"/>
      <c r="AY121" s="32"/>
      <c r="AZ121" s="32" t="s">
        <v>85</v>
      </c>
      <c r="BA121" s="32">
        <v>0</v>
      </c>
      <c r="BB121" s="32"/>
      <c r="BC121" s="32"/>
      <c r="BD121" s="32"/>
      <c r="BE121" s="48" t="s">
        <v>2251</v>
      </c>
      <c r="BF121" s="49">
        <f t="shared" si="1"/>
        <v>3000000</v>
      </c>
      <c r="BH121" s="71" t="s">
        <v>2252</v>
      </c>
      <c r="BI121" s="36"/>
      <c r="BJ121" s="36"/>
      <c r="BK121" s="71" t="s">
        <v>2252</v>
      </c>
      <c r="BL121" s="36"/>
    </row>
    <row r="122" spans="1:64" ht="14.25" customHeight="1">
      <c r="A122" s="29" t="s">
        <v>2253</v>
      </c>
      <c r="B122" s="30" t="s">
        <v>1409</v>
      </c>
      <c r="C122" s="31"/>
      <c r="D122" s="32" t="s">
        <v>2254</v>
      </c>
      <c r="E122" s="32" t="s">
        <v>840</v>
      </c>
      <c r="F122" s="33">
        <v>44125</v>
      </c>
      <c r="G122" s="89" t="s">
        <v>2255</v>
      </c>
      <c r="H122" s="32" t="s">
        <v>768</v>
      </c>
      <c r="I122" s="32" t="s">
        <v>769</v>
      </c>
      <c r="J122" s="34" t="s">
        <v>72</v>
      </c>
      <c r="K122" s="34">
        <v>22720</v>
      </c>
      <c r="L122" s="34">
        <v>64620</v>
      </c>
      <c r="M122" s="35"/>
      <c r="N122" s="33">
        <v>44125</v>
      </c>
      <c r="O122" s="36"/>
      <c r="P122" s="37"/>
      <c r="Q122" s="38">
        <v>12479946</v>
      </c>
      <c r="R122" s="39"/>
      <c r="S122" s="32" t="s">
        <v>770</v>
      </c>
      <c r="T122" s="32" t="s">
        <v>771</v>
      </c>
      <c r="U122" s="40"/>
      <c r="V122" s="40">
        <v>811009788</v>
      </c>
      <c r="W122" s="41"/>
      <c r="X122" s="41" t="s">
        <v>72</v>
      </c>
      <c r="Y122" s="32" t="str">
        <f t="shared" si="0"/>
        <v>DISTRACOM S.A.</v>
      </c>
      <c r="Z122" s="32" t="s">
        <v>749</v>
      </c>
      <c r="AA122" s="32"/>
      <c r="AB122" s="32" t="s">
        <v>750</v>
      </c>
      <c r="AC122" s="33"/>
      <c r="AD122" s="32"/>
      <c r="AE122" s="58" t="s">
        <v>1252</v>
      </c>
      <c r="AF122" s="32" t="s">
        <v>81</v>
      </c>
      <c r="AG122" s="32" t="s">
        <v>74</v>
      </c>
      <c r="AH122" s="43">
        <v>14237801</v>
      </c>
      <c r="AI122" s="36" t="s">
        <v>809</v>
      </c>
      <c r="AJ122" s="32">
        <v>310</v>
      </c>
      <c r="AK122" s="32" t="s">
        <v>83</v>
      </c>
      <c r="AL122" s="44"/>
      <c r="AM122" s="33"/>
      <c r="AN122" s="32" t="s">
        <v>84</v>
      </c>
      <c r="AO122" s="32">
        <v>0</v>
      </c>
      <c r="AP122" s="45">
        <v>0</v>
      </c>
      <c r="AQ122" s="33"/>
      <c r="AR122" s="46">
        <v>0</v>
      </c>
      <c r="AS122" s="85"/>
      <c r="AT122" s="47">
        <v>44125</v>
      </c>
      <c r="AU122" s="47">
        <v>44438</v>
      </c>
      <c r="AV122" s="47"/>
      <c r="AW122" s="32" t="s">
        <v>85</v>
      </c>
      <c r="AX122" s="32"/>
      <c r="AY122" s="32"/>
      <c r="AZ122" s="32" t="s">
        <v>85</v>
      </c>
      <c r="BA122" s="32">
        <v>0</v>
      </c>
      <c r="BB122" s="32"/>
      <c r="BC122" s="32"/>
      <c r="BD122" s="32" t="s">
        <v>2256</v>
      </c>
      <c r="BE122" s="48" t="s">
        <v>2257</v>
      </c>
      <c r="BF122" s="49">
        <f t="shared" si="1"/>
        <v>12479946</v>
      </c>
      <c r="BH122" s="71" t="s">
        <v>2258</v>
      </c>
      <c r="BI122" s="36"/>
      <c r="BJ122" s="36"/>
      <c r="BK122" s="71" t="s">
        <v>2258</v>
      </c>
      <c r="BL122" s="36"/>
    </row>
    <row r="123" spans="1:64" ht="12.75" customHeight="1">
      <c r="A123" s="29" t="s">
        <v>2259</v>
      </c>
      <c r="B123" s="30" t="s">
        <v>1409</v>
      </c>
      <c r="C123" s="31"/>
      <c r="D123" s="32" t="s">
        <v>2260</v>
      </c>
      <c r="E123" s="32" t="s">
        <v>2261</v>
      </c>
      <c r="F123" s="33">
        <v>44165</v>
      </c>
      <c r="G123" s="32" t="s">
        <v>2262</v>
      </c>
      <c r="H123" s="32" t="s">
        <v>768</v>
      </c>
      <c r="I123" s="32" t="s">
        <v>769</v>
      </c>
      <c r="J123" s="34" t="s">
        <v>72</v>
      </c>
      <c r="K123" s="34">
        <v>27720</v>
      </c>
      <c r="L123" s="34">
        <v>82320</v>
      </c>
      <c r="M123" s="35"/>
      <c r="N123" s="33">
        <v>44165</v>
      </c>
      <c r="O123" s="36"/>
      <c r="P123" s="37">
        <v>1085334.6599999999</v>
      </c>
      <c r="Q123" s="38">
        <v>13033005</v>
      </c>
      <c r="R123" s="39"/>
      <c r="S123" s="32" t="s">
        <v>770</v>
      </c>
      <c r="T123" s="32" t="s">
        <v>771</v>
      </c>
      <c r="U123" s="40"/>
      <c r="V123" s="40">
        <v>901351524</v>
      </c>
      <c r="W123" s="41"/>
      <c r="X123" s="41" t="s">
        <v>72</v>
      </c>
      <c r="Y123" s="32" t="str">
        <f t="shared" si="0"/>
        <v>UNION TEMPORAL ASEO COLOMBIA 2</v>
      </c>
      <c r="Z123" s="32" t="s">
        <v>749</v>
      </c>
      <c r="AA123" s="32"/>
      <c r="AB123" s="32" t="s">
        <v>750</v>
      </c>
      <c r="AC123" s="33"/>
      <c r="AD123" s="32"/>
      <c r="AE123" s="58" t="s">
        <v>1516</v>
      </c>
      <c r="AF123" s="32" t="s">
        <v>81</v>
      </c>
      <c r="AG123" s="32" t="s">
        <v>74</v>
      </c>
      <c r="AH123" s="43">
        <v>79531595</v>
      </c>
      <c r="AI123" s="36" t="s">
        <v>117</v>
      </c>
      <c r="AJ123" s="32">
        <v>360</v>
      </c>
      <c r="AK123" s="32" t="s">
        <v>83</v>
      </c>
      <c r="AL123" s="44"/>
      <c r="AM123" s="33"/>
      <c r="AN123" s="32" t="s">
        <v>84</v>
      </c>
      <c r="AO123" s="32">
        <v>0</v>
      </c>
      <c r="AP123" s="45">
        <v>0</v>
      </c>
      <c r="AQ123" s="33"/>
      <c r="AR123" s="46">
        <v>0</v>
      </c>
      <c r="AS123" s="85"/>
      <c r="AT123" s="47">
        <v>44165</v>
      </c>
      <c r="AU123" s="47">
        <v>44530</v>
      </c>
      <c r="AV123" s="47"/>
      <c r="AW123" s="32" t="s">
        <v>85</v>
      </c>
      <c r="AX123" s="32"/>
      <c r="AY123" s="32"/>
      <c r="AZ123" s="32" t="s">
        <v>85</v>
      </c>
      <c r="BA123" s="32">
        <v>0</v>
      </c>
      <c r="BB123" s="32"/>
      <c r="BC123" s="32"/>
      <c r="BD123" s="32" t="s">
        <v>2263</v>
      </c>
      <c r="BE123" s="48" t="s">
        <v>2264</v>
      </c>
      <c r="BF123" s="49">
        <f t="shared" si="1"/>
        <v>13033005</v>
      </c>
      <c r="BH123" s="103" t="s">
        <v>2265</v>
      </c>
      <c r="BI123" s="36"/>
      <c r="BJ123" s="36"/>
      <c r="BK123" s="103" t="s">
        <v>2265</v>
      </c>
      <c r="BL123" s="36"/>
    </row>
    <row r="124" spans="1:64" ht="12.75" customHeight="1">
      <c r="A124" s="29" t="s">
        <v>2266</v>
      </c>
      <c r="B124" s="30" t="s">
        <v>1409</v>
      </c>
      <c r="C124" s="31" t="s">
        <v>2267</v>
      </c>
      <c r="D124" s="32">
        <v>1</v>
      </c>
      <c r="E124" s="32" t="s">
        <v>2268</v>
      </c>
      <c r="F124" s="33">
        <v>43896</v>
      </c>
      <c r="G124" s="32" t="s">
        <v>2269</v>
      </c>
      <c r="H124" s="32" t="s">
        <v>899</v>
      </c>
      <c r="I124" s="32" t="s">
        <v>1130</v>
      </c>
      <c r="J124" s="34" t="s">
        <v>1131</v>
      </c>
      <c r="K124" s="34">
        <v>10920</v>
      </c>
      <c r="L124" s="34">
        <v>31020</v>
      </c>
      <c r="M124" s="35"/>
      <c r="N124" s="33">
        <v>43896</v>
      </c>
      <c r="O124" s="36"/>
      <c r="P124" s="37"/>
      <c r="Q124" s="38">
        <v>8280000</v>
      </c>
      <c r="R124" s="39"/>
      <c r="S124" s="32" t="s">
        <v>73</v>
      </c>
      <c r="T124" s="32" t="s">
        <v>74</v>
      </c>
      <c r="U124" s="40">
        <v>36182424</v>
      </c>
      <c r="V124" s="40" t="s">
        <v>72</v>
      </c>
      <c r="W124" s="41" t="s">
        <v>75</v>
      </c>
      <c r="X124" s="41" t="s">
        <v>72</v>
      </c>
      <c r="Y124" s="32" t="str">
        <f t="shared" si="0"/>
        <v>PIRAGUA ESCANDON ASTRID</v>
      </c>
      <c r="Z124" s="32" t="s">
        <v>76</v>
      </c>
      <c r="AA124" s="32" t="s">
        <v>2270</v>
      </c>
      <c r="AB124" s="32" t="s">
        <v>78</v>
      </c>
      <c r="AC124" s="33">
        <v>43896</v>
      </c>
      <c r="AD124" s="32" t="s">
        <v>2271</v>
      </c>
      <c r="AE124" s="58" t="s">
        <v>269</v>
      </c>
      <c r="AF124" s="32" t="s">
        <v>81</v>
      </c>
      <c r="AG124" s="32" t="s">
        <v>74</v>
      </c>
      <c r="AH124" s="43">
        <v>52423663</v>
      </c>
      <c r="AI124" s="36" t="s">
        <v>108</v>
      </c>
      <c r="AJ124" s="32">
        <v>292</v>
      </c>
      <c r="AK124" s="32" t="s">
        <v>83</v>
      </c>
      <c r="AL124" s="44">
        <v>43896</v>
      </c>
      <c r="AM124" s="33"/>
      <c r="AN124" s="32" t="s">
        <v>84</v>
      </c>
      <c r="AO124" s="32">
        <v>0</v>
      </c>
      <c r="AP124" s="45">
        <v>0</v>
      </c>
      <c r="AQ124" s="33"/>
      <c r="AR124" s="46">
        <v>0</v>
      </c>
      <c r="AS124" s="85"/>
      <c r="AT124" s="47">
        <v>43896</v>
      </c>
      <c r="AU124" s="47">
        <v>44195</v>
      </c>
      <c r="AV124" s="47"/>
      <c r="AW124" s="32" t="s">
        <v>85</v>
      </c>
      <c r="AX124" s="32"/>
      <c r="AY124" s="32"/>
      <c r="AZ124" s="32" t="s">
        <v>85</v>
      </c>
      <c r="BA124" s="32">
        <v>0</v>
      </c>
      <c r="BB124" s="32"/>
      <c r="BC124" s="32"/>
      <c r="BD124" s="32"/>
      <c r="BE124" s="48" t="s">
        <v>2272</v>
      </c>
      <c r="BF124" s="49">
        <f t="shared" si="1"/>
        <v>8280000</v>
      </c>
      <c r="BH124" s="65" t="s">
        <v>2273</v>
      </c>
      <c r="BI124" s="36" t="s">
        <v>88</v>
      </c>
      <c r="BJ124" s="36"/>
      <c r="BK124" s="65" t="s">
        <v>2273</v>
      </c>
      <c r="BL124" s="36"/>
    </row>
    <row r="125" spans="1:64" ht="12.75" customHeight="1">
      <c r="A125" s="29" t="s">
        <v>2274</v>
      </c>
      <c r="B125" s="30" t="s">
        <v>1409</v>
      </c>
      <c r="C125" s="31" t="s">
        <v>2275</v>
      </c>
      <c r="D125" s="32">
        <v>2</v>
      </c>
      <c r="E125" s="32" t="s">
        <v>1290</v>
      </c>
      <c r="F125" s="33">
        <v>43923</v>
      </c>
      <c r="G125" s="32" t="s">
        <v>2276</v>
      </c>
      <c r="H125" s="32" t="s">
        <v>899</v>
      </c>
      <c r="I125" s="32" t="s">
        <v>1130</v>
      </c>
      <c r="J125" s="34" t="s">
        <v>1131</v>
      </c>
      <c r="K125" s="34">
        <v>24220</v>
      </c>
      <c r="L125" s="34">
        <v>38920</v>
      </c>
      <c r="M125" s="35"/>
      <c r="N125" s="33">
        <v>43923</v>
      </c>
      <c r="O125" s="36"/>
      <c r="P125" s="37"/>
      <c r="Q125" s="38">
        <v>1936000</v>
      </c>
      <c r="R125" s="39"/>
      <c r="S125" s="32" t="s">
        <v>73</v>
      </c>
      <c r="T125" s="32" t="s">
        <v>74</v>
      </c>
      <c r="U125" s="40">
        <v>1120364097</v>
      </c>
      <c r="V125" s="40" t="s">
        <v>72</v>
      </c>
      <c r="W125" s="41" t="s">
        <v>75</v>
      </c>
      <c r="X125" s="41" t="s">
        <v>72</v>
      </c>
      <c r="Y125" s="32" t="str">
        <f t="shared" si="0"/>
        <v>SANCHEZ SALGADO ANA SILVIA</v>
      </c>
      <c r="Z125" s="32" t="s">
        <v>76</v>
      </c>
      <c r="AA125" s="32" t="s">
        <v>77</v>
      </c>
      <c r="AB125" s="32" t="s">
        <v>910</v>
      </c>
      <c r="AC125" s="33">
        <v>43942</v>
      </c>
      <c r="AD125" s="34" t="s">
        <v>2277</v>
      </c>
      <c r="AE125" s="58" t="s">
        <v>1466</v>
      </c>
      <c r="AF125" s="32" t="s">
        <v>81</v>
      </c>
      <c r="AG125" s="32" t="s">
        <v>74</v>
      </c>
      <c r="AH125" s="43">
        <v>80435324</v>
      </c>
      <c r="AI125" s="36" t="s">
        <v>370</v>
      </c>
      <c r="AJ125" s="32">
        <v>60</v>
      </c>
      <c r="AK125" s="32" t="s">
        <v>83</v>
      </c>
      <c r="AL125" s="44">
        <v>43942</v>
      </c>
      <c r="AM125" s="33"/>
      <c r="AN125" s="32" t="s">
        <v>84</v>
      </c>
      <c r="AO125" s="32">
        <v>0</v>
      </c>
      <c r="AP125" s="45">
        <v>0</v>
      </c>
      <c r="AQ125" s="33"/>
      <c r="AR125" s="46">
        <v>0</v>
      </c>
      <c r="AS125" s="85"/>
      <c r="AT125" s="47">
        <v>43942</v>
      </c>
      <c r="AU125" s="47">
        <v>44002</v>
      </c>
      <c r="AV125" s="47"/>
      <c r="AW125" s="32" t="s">
        <v>85</v>
      </c>
      <c r="AX125" s="32"/>
      <c r="AY125" s="32"/>
      <c r="AZ125" s="32" t="s">
        <v>85</v>
      </c>
      <c r="BA125" s="32">
        <v>0</v>
      </c>
      <c r="BB125" s="32"/>
      <c r="BC125" s="32"/>
      <c r="BD125" s="32"/>
      <c r="BE125" s="48" t="s">
        <v>2278</v>
      </c>
      <c r="BF125" s="49">
        <f t="shared" si="1"/>
        <v>1936000</v>
      </c>
      <c r="BH125" s="54" t="s">
        <v>980</v>
      </c>
      <c r="BI125" s="36" t="s">
        <v>88</v>
      </c>
      <c r="BJ125" s="36"/>
      <c r="BK125" s="54" t="s">
        <v>980</v>
      </c>
      <c r="BL125" s="36"/>
    </row>
    <row r="126" spans="1:64" ht="12.75" customHeight="1">
      <c r="A126" s="29" t="s">
        <v>2279</v>
      </c>
      <c r="B126" s="30" t="s">
        <v>1409</v>
      </c>
      <c r="C126" s="31" t="s">
        <v>2280</v>
      </c>
      <c r="D126" s="32">
        <v>3</v>
      </c>
      <c r="E126" s="32" t="s">
        <v>2281</v>
      </c>
      <c r="F126" s="33">
        <v>43929</v>
      </c>
      <c r="G126" s="32" t="s">
        <v>2282</v>
      </c>
      <c r="H126" s="32" t="s">
        <v>899</v>
      </c>
      <c r="I126" s="32" t="s">
        <v>1130</v>
      </c>
      <c r="J126" s="34" t="s">
        <v>1131</v>
      </c>
      <c r="K126" s="34">
        <v>11020</v>
      </c>
      <c r="L126" s="34">
        <v>39120</v>
      </c>
      <c r="M126" s="35"/>
      <c r="N126" s="33">
        <v>43929</v>
      </c>
      <c r="O126" s="36"/>
      <c r="P126" s="37"/>
      <c r="Q126" s="38">
        <v>4000000</v>
      </c>
      <c r="R126" s="39"/>
      <c r="S126" s="32" t="s">
        <v>770</v>
      </c>
      <c r="T126" s="32" t="s">
        <v>771</v>
      </c>
      <c r="U126" s="40"/>
      <c r="V126" s="40">
        <v>901195229</v>
      </c>
      <c r="W126" s="41"/>
      <c r="X126" s="41" t="s">
        <v>72</v>
      </c>
      <c r="Y126" s="32" t="str">
        <f t="shared" si="0"/>
        <v>LA IDEAL SAS</v>
      </c>
      <c r="Z126" s="32" t="s">
        <v>76</v>
      </c>
      <c r="AA126" s="32" t="s">
        <v>77</v>
      </c>
      <c r="AB126" s="32" t="s">
        <v>1004</v>
      </c>
      <c r="AC126" s="33">
        <v>43934</v>
      </c>
      <c r="AD126" s="34" t="s">
        <v>2283</v>
      </c>
      <c r="AE126" s="58" t="s">
        <v>269</v>
      </c>
      <c r="AF126" s="32" t="s">
        <v>81</v>
      </c>
      <c r="AG126" s="32" t="s">
        <v>74</v>
      </c>
      <c r="AH126" s="43">
        <v>52423663</v>
      </c>
      <c r="AI126" s="36" t="s">
        <v>108</v>
      </c>
      <c r="AJ126" s="32">
        <v>261</v>
      </c>
      <c r="AK126" s="32" t="s">
        <v>83</v>
      </c>
      <c r="AL126" s="44">
        <v>43934</v>
      </c>
      <c r="AM126" s="33"/>
      <c r="AN126" s="32" t="s">
        <v>84</v>
      </c>
      <c r="AO126" s="32">
        <v>0</v>
      </c>
      <c r="AP126" s="45">
        <v>0</v>
      </c>
      <c r="AQ126" s="33"/>
      <c r="AR126" s="46">
        <v>0</v>
      </c>
      <c r="AS126" s="85"/>
      <c r="AT126" s="47">
        <v>43934</v>
      </c>
      <c r="AU126" s="47">
        <v>44195</v>
      </c>
      <c r="AV126" s="47"/>
      <c r="AW126" s="32" t="s">
        <v>85</v>
      </c>
      <c r="AX126" s="32"/>
      <c r="AY126" s="32"/>
      <c r="AZ126" s="32" t="s">
        <v>85</v>
      </c>
      <c r="BA126" s="32">
        <v>0</v>
      </c>
      <c r="BB126" s="32"/>
      <c r="BC126" s="32"/>
      <c r="BD126" s="32"/>
      <c r="BE126" s="48" t="s">
        <v>2284</v>
      </c>
      <c r="BF126" s="49">
        <f t="shared" si="1"/>
        <v>4000000</v>
      </c>
      <c r="BH126" s="73" t="s">
        <v>2285</v>
      </c>
      <c r="BI126" s="36" t="s">
        <v>88</v>
      </c>
      <c r="BJ126" s="36"/>
      <c r="BK126" s="73" t="s">
        <v>2285</v>
      </c>
      <c r="BL126" s="36"/>
    </row>
    <row r="127" spans="1:64" ht="15.75" customHeight="1">
      <c r="A127" s="29" t="s">
        <v>2286</v>
      </c>
      <c r="B127" s="30" t="s">
        <v>1409</v>
      </c>
      <c r="C127" s="31" t="s">
        <v>2287</v>
      </c>
      <c r="D127" s="32">
        <v>4</v>
      </c>
      <c r="E127" s="32" t="s">
        <v>2288</v>
      </c>
      <c r="F127" s="33">
        <v>43929</v>
      </c>
      <c r="G127" s="32" t="s">
        <v>2289</v>
      </c>
      <c r="H127" s="32" t="s">
        <v>899</v>
      </c>
      <c r="I127" s="32" t="s">
        <v>1130</v>
      </c>
      <c r="J127" s="34" t="s">
        <v>1131</v>
      </c>
      <c r="K127" s="34">
        <v>19420</v>
      </c>
      <c r="L127" s="34">
        <v>39820</v>
      </c>
      <c r="M127" s="35"/>
      <c r="N127" s="33">
        <v>43938</v>
      </c>
      <c r="O127" s="36"/>
      <c r="P127" s="37"/>
      <c r="Q127" s="38">
        <v>10450000</v>
      </c>
      <c r="R127" s="39"/>
      <c r="S127" s="32" t="s">
        <v>770</v>
      </c>
      <c r="T127" s="32" t="s">
        <v>771</v>
      </c>
      <c r="U127" s="40"/>
      <c r="V127" s="40">
        <v>901214718</v>
      </c>
      <c r="W127" s="41"/>
      <c r="X127" s="41" t="s">
        <v>72</v>
      </c>
      <c r="Y127" s="32" t="str">
        <f t="shared" si="0"/>
        <v>INGENIERIA CHEDOFORD S.A.S.</v>
      </c>
      <c r="Z127" s="32" t="s">
        <v>76</v>
      </c>
      <c r="AA127" s="32" t="s">
        <v>77</v>
      </c>
      <c r="AB127" s="32" t="s">
        <v>902</v>
      </c>
      <c r="AC127" s="33">
        <v>43941</v>
      </c>
      <c r="AD127" s="34" t="s">
        <v>2290</v>
      </c>
      <c r="AE127" s="58" t="s">
        <v>1466</v>
      </c>
      <c r="AF127" s="32" t="s">
        <v>81</v>
      </c>
      <c r="AG127" s="32" t="s">
        <v>74</v>
      </c>
      <c r="AH127" s="43">
        <v>80435324</v>
      </c>
      <c r="AI127" s="36" t="s">
        <v>370</v>
      </c>
      <c r="AJ127" s="32">
        <v>254</v>
      </c>
      <c r="AK127" s="32" t="s">
        <v>83</v>
      </c>
      <c r="AL127" s="44">
        <v>43941</v>
      </c>
      <c r="AM127" s="33"/>
      <c r="AN127" s="32" t="s">
        <v>84</v>
      </c>
      <c r="AO127" s="32">
        <v>0</v>
      </c>
      <c r="AP127" s="45">
        <v>0</v>
      </c>
      <c r="AQ127" s="33"/>
      <c r="AR127" s="46">
        <v>0</v>
      </c>
      <c r="AS127" s="85"/>
      <c r="AT127" s="47">
        <v>43941</v>
      </c>
      <c r="AU127" s="47">
        <v>44195</v>
      </c>
      <c r="AV127" s="47"/>
      <c r="AW127" s="32" t="s">
        <v>85</v>
      </c>
      <c r="AX127" s="32"/>
      <c r="AY127" s="32"/>
      <c r="AZ127" s="32" t="s">
        <v>85</v>
      </c>
      <c r="BA127" s="32">
        <v>0</v>
      </c>
      <c r="BB127" s="32"/>
      <c r="BC127" s="32"/>
      <c r="BD127" s="32"/>
      <c r="BE127" s="48" t="s">
        <v>2291</v>
      </c>
      <c r="BF127" s="49">
        <f t="shared" si="1"/>
        <v>10450000</v>
      </c>
      <c r="BH127" s="54" t="s">
        <v>2292</v>
      </c>
      <c r="BI127" s="36" t="s">
        <v>88</v>
      </c>
      <c r="BJ127" s="36"/>
      <c r="BK127" s="54" t="s">
        <v>2292</v>
      </c>
      <c r="BL127" s="36"/>
    </row>
    <row r="128" spans="1:64" ht="15" customHeight="1">
      <c r="A128" s="29" t="s">
        <v>2293</v>
      </c>
      <c r="B128" s="30" t="s">
        <v>1409</v>
      </c>
      <c r="C128" s="31" t="s">
        <v>2294</v>
      </c>
      <c r="D128" s="32">
        <v>5</v>
      </c>
      <c r="E128" s="32" t="s">
        <v>2295</v>
      </c>
      <c r="F128" s="33">
        <v>43983</v>
      </c>
      <c r="G128" s="32" t="s">
        <v>2296</v>
      </c>
      <c r="H128" s="32" t="s">
        <v>899</v>
      </c>
      <c r="I128" s="32" t="s">
        <v>1130</v>
      </c>
      <c r="J128" s="34" t="s">
        <v>1131</v>
      </c>
      <c r="K128" s="34">
        <v>24720</v>
      </c>
      <c r="L128" s="34">
        <v>45320</v>
      </c>
      <c r="M128" s="35"/>
      <c r="N128" s="33">
        <v>43983</v>
      </c>
      <c r="O128" s="36"/>
      <c r="P128" s="37"/>
      <c r="Q128" s="38">
        <v>4000000</v>
      </c>
      <c r="R128" s="39"/>
      <c r="S128" s="32" t="s">
        <v>770</v>
      </c>
      <c r="T128" s="32" t="s">
        <v>771</v>
      </c>
      <c r="U128" s="40"/>
      <c r="V128" s="40">
        <v>900298528</v>
      </c>
      <c r="W128" s="41"/>
      <c r="X128" s="41" t="s">
        <v>72</v>
      </c>
      <c r="Y128" s="32" t="str">
        <f t="shared" si="0"/>
        <v>ABC SERVITECNIC LTDA</v>
      </c>
      <c r="Z128" s="32" t="s">
        <v>76</v>
      </c>
      <c r="AA128" s="32" t="s">
        <v>77</v>
      </c>
      <c r="AB128" s="32" t="s">
        <v>1004</v>
      </c>
      <c r="AC128" s="33">
        <v>43984</v>
      </c>
      <c r="AD128" s="34" t="s">
        <v>2297</v>
      </c>
      <c r="AE128" s="58" t="s">
        <v>1252</v>
      </c>
      <c r="AF128" s="32" t="s">
        <v>81</v>
      </c>
      <c r="AG128" s="32" t="s">
        <v>74</v>
      </c>
      <c r="AH128" s="43">
        <v>40403093</v>
      </c>
      <c r="AI128" s="36" t="s">
        <v>1414</v>
      </c>
      <c r="AJ128" s="32">
        <v>209</v>
      </c>
      <c r="AK128" s="32" t="s">
        <v>83</v>
      </c>
      <c r="AL128" s="44">
        <v>43984</v>
      </c>
      <c r="AM128" s="33"/>
      <c r="AN128" s="32" t="s">
        <v>84</v>
      </c>
      <c r="AO128" s="32">
        <v>0</v>
      </c>
      <c r="AP128" s="45">
        <v>0</v>
      </c>
      <c r="AQ128" s="33"/>
      <c r="AR128" s="46">
        <v>0</v>
      </c>
      <c r="AS128" s="85"/>
      <c r="AT128" s="47">
        <v>43984</v>
      </c>
      <c r="AU128" s="47">
        <v>44195</v>
      </c>
      <c r="AV128" s="47"/>
      <c r="AW128" s="32" t="s">
        <v>85</v>
      </c>
      <c r="AX128" s="32"/>
      <c r="AY128" s="32"/>
      <c r="AZ128" s="32" t="s">
        <v>85</v>
      </c>
      <c r="BA128" s="32">
        <v>0</v>
      </c>
      <c r="BB128" s="32"/>
      <c r="BC128" s="32"/>
      <c r="BD128" s="32"/>
      <c r="BE128" s="48" t="s">
        <v>2298</v>
      </c>
      <c r="BF128" s="49">
        <f t="shared" si="1"/>
        <v>4000000</v>
      </c>
      <c r="BH128" s="73" t="s">
        <v>2299</v>
      </c>
      <c r="BI128" s="36"/>
      <c r="BJ128" s="36"/>
      <c r="BK128" s="73" t="s">
        <v>2299</v>
      </c>
      <c r="BL128" s="36"/>
    </row>
    <row r="129" spans="1:64" ht="15" customHeight="1">
      <c r="A129" s="29" t="s">
        <v>2300</v>
      </c>
      <c r="B129" s="30" t="s">
        <v>1409</v>
      </c>
      <c r="C129" s="31" t="s">
        <v>2301</v>
      </c>
      <c r="D129" s="32">
        <v>6</v>
      </c>
      <c r="E129" s="32" t="s">
        <v>2302</v>
      </c>
      <c r="F129" s="33">
        <v>44008</v>
      </c>
      <c r="G129" s="32" t="s">
        <v>2303</v>
      </c>
      <c r="H129" s="32" t="s">
        <v>899</v>
      </c>
      <c r="I129" s="32" t="s">
        <v>1130</v>
      </c>
      <c r="J129" s="34" t="s">
        <v>1131</v>
      </c>
      <c r="K129" s="34">
        <v>30120</v>
      </c>
      <c r="L129" s="34">
        <v>47820</v>
      </c>
      <c r="M129" s="35"/>
      <c r="N129" s="33">
        <v>44008</v>
      </c>
      <c r="O129" s="36"/>
      <c r="P129" s="37"/>
      <c r="Q129" s="38">
        <v>3321539</v>
      </c>
      <c r="R129" s="39"/>
      <c r="S129" s="32" t="s">
        <v>73</v>
      </c>
      <c r="T129" s="32" t="s">
        <v>74</v>
      </c>
      <c r="U129" s="40">
        <v>40505098</v>
      </c>
      <c r="V129" s="40" t="s">
        <v>72</v>
      </c>
      <c r="W129" s="41" t="s">
        <v>75</v>
      </c>
      <c r="X129" s="41" t="s">
        <v>72</v>
      </c>
      <c r="Y129" s="32" t="str">
        <f t="shared" si="0"/>
        <v>BAEZ SEPULVEDA ZOLEY</v>
      </c>
      <c r="Z129" s="32" t="s">
        <v>76</v>
      </c>
      <c r="AA129" s="32" t="s">
        <v>960</v>
      </c>
      <c r="AB129" s="32" t="s">
        <v>1004</v>
      </c>
      <c r="AC129" s="33">
        <v>44013</v>
      </c>
      <c r="AD129" s="34" t="s">
        <v>2304</v>
      </c>
      <c r="AE129" s="58" t="s">
        <v>1252</v>
      </c>
      <c r="AF129" s="32" t="s">
        <v>81</v>
      </c>
      <c r="AG129" s="32" t="s">
        <v>74</v>
      </c>
      <c r="AH129" s="43">
        <v>14237801</v>
      </c>
      <c r="AI129" s="36" t="s">
        <v>809</v>
      </c>
      <c r="AJ129" s="32">
        <v>180</v>
      </c>
      <c r="AK129" s="32" t="s">
        <v>83</v>
      </c>
      <c r="AL129" s="44">
        <v>44013</v>
      </c>
      <c r="AM129" s="33"/>
      <c r="AN129" s="32" t="s">
        <v>84</v>
      </c>
      <c r="AO129" s="32">
        <v>0</v>
      </c>
      <c r="AP129" s="45">
        <v>0</v>
      </c>
      <c r="AQ129" s="33"/>
      <c r="AR129" s="46">
        <v>0</v>
      </c>
      <c r="AS129" s="85"/>
      <c r="AT129" s="47">
        <v>44013</v>
      </c>
      <c r="AU129" s="47">
        <v>44195</v>
      </c>
      <c r="AV129" s="47"/>
      <c r="AW129" s="32" t="s">
        <v>85</v>
      </c>
      <c r="AX129" s="32"/>
      <c r="AY129" s="32"/>
      <c r="AZ129" s="32" t="s">
        <v>85</v>
      </c>
      <c r="BA129" s="32">
        <v>0</v>
      </c>
      <c r="BB129" s="32"/>
      <c r="BC129" s="32"/>
      <c r="BD129" s="32"/>
      <c r="BE129" s="48" t="s">
        <v>2305</v>
      </c>
      <c r="BF129" s="49">
        <f t="shared" si="1"/>
        <v>3321539</v>
      </c>
      <c r="BH129" s="54" t="s">
        <v>2306</v>
      </c>
      <c r="BI129" s="36"/>
      <c r="BJ129" s="36"/>
      <c r="BK129" s="54" t="s">
        <v>2306</v>
      </c>
      <c r="BL129" s="36"/>
    </row>
    <row r="130" spans="1:64" ht="15" customHeight="1">
      <c r="A130" s="29" t="s">
        <v>2307</v>
      </c>
      <c r="B130" s="30" t="s">
        <v>1409</v>
      </c>
      <c r="C130" s="31" t="s">
        <v>2308</v>
      </c>
      <c r="D130" s="32">
        <v>7</v>
      </c>
      <c r="E130" s="32" t="s">
        <v>2309</v>
      </c>
      <c r="F130" s="33">
        <v>44018</v>
      </c>
      <c r="G130" s="32" t="s">
        <v>2310</v>
      </c>
      <c r="H130" s="32" t="s">
        <v>899</v>
      </c>
      <c r="I130" s="32" t="s">
        <v>1130</v>
      </c>
      <c r="J130" s="34" t="s">
        <v>1131</v>
      </c>
      <c r="K130" s="34">
        <v>30920</v>
      </c>
      <c r="L130" s="34">
        <v>49320</v>
      </c>
      <c r="M130" s="35"/>
      <c r="N130" s="33">
        <v>44019</v>
      </c>
      <c r="O130" s="36"/>
      <c r="P130" s="37"/>
      <c r="Q130" s="38">
        <v>2050831</v>
      </c>
      <c r="R130" s="39"/>
      <c r="S130" s="32" t="s">
        <v>770</v>
      </c>
      <c r="T130" s="32" t="s">
        <v>771</v>
      </c>
      <c r="U130" s="40"/>
      <c r="V130" s="40">
        <v>900266867</v>
      </c>
      <c r="W130" s="41"/>
      <c r="X130" s="41" t="s">
        <v>72</v>
      </c>
      <c r="Y130" s="32" t="str">
        <f t="shared" si="0"/>
        <v>I T SOLUCIONES Y SERVICIOS LTDA</v>
      </c>
      <c r="Z130" s="32" t="s">
        <v>76</v>
      </c>
      <c r="AA130" s="32" t="s">
        <v>77</v>
      </c>
      <c r="AB130" s="32" t="s">
        <v>1004</v>
      </c>
      <c r="AC130" s="33">
        <v>44022</v>
      </c>
      <c r="AD130" s="34" t="s">
        <v>2311</v>
      </c>
      <c r="AE130" s="58" t="s">
        <v>1516</v>
      </c>
      <c r="AF130" s="32" t="s">
        <v>81</v>
      </c>
      <c r="AG130" s="32" t="s">
        <v>74</v>
      </c>
      <c r="AH130" s="43">
        <v>79531595</v>
      </c>
      <c r="AI130" s="36" t="s">
        <v>117</v>
      </c>
      <c r="AJ130" s="32">
        <v>171</v>
      </c>
      <c r="AK130" s="32" t="s">
        <v>83</v>
      </c>
      <c r="AL130" s="44">
        <v>44022</v>
      </c>
      <c r="AM130" s="33"/>
      <c r="AN130" s="32" t="s">
        <v>84</v>
      </c>
      <c r="AO130" s="32">
        <v>0</v>
      </c>
      <c r="AP130" s="45">
        <v>0</v>
      </c>
      <c r="AQ130" s="33"/>
      <c r="AR130" s="46">
        <v>0</v>
      </c>
      <c r="AS130" s="85"/>
      <c r="AT130" s="47">
        <v>44022</v>
      </c>
      <c r="AU130" s="47">
        <v>44195</v>
      </c>
      <c r="AV130" s="47"/>
      <c r="AW130" s="32" t="s">
        <v>85</v>
      </c>
      <c r="AX130" s="32"/>
      <c r="AY130" s="32"/>
      <c r="AZ130" s="32" t="s">
        <v>85</v>
      </c>
      <c r="BA130" s="32">
        <v>0</v>
      </c>
      <c r="BB130" s="32"/>
      <c r="BC130" s="32"/>
      <c r="BD130" s="32"/>
      <c r="BE130" s="48" t="s">
        <v>2312</v>
      </c>
      <c r="BF130" s="49">
        <f t="shared" si="1"/>
        <v>2050831</v>
      </c>
      <c r="BH130" s="67" t="s">
        <v>2313</v>
      </c>
      <c r="BI130" s="36"/>
      <c r="BJ130" s="36"/>
      <c r="BK130" s="67" t="s">
        <v>2313</v>
      </c>
      <c r="BL130" s="36"/>
    </row>
    <row r="131" spans="1:64" ht="15" customHeight="1">
      <c r="A131" s="29" t="s">
        <v>2314</v>
      </c>
      <c r="B131" s="30" t="s">
        <v>1409</v>
      </c>
      <c r="C131" s="31" t="s">
        <v>2315</v>
      </c>
      <c r="D131" s="32">
        <v>8</v>
      </c>
      <c r="E131" s="32" t="s">
        <v>2316</v>
      </c>
      <c r="F131" s="33">
        <v>44022</v>
      </c>
      <c r="G131" s="32" t="s">
        <v>2317</v>
      </c>
      <c r="H131" s="32" t="s">
        <v>899</v>
      </c>
      <c r="I131" s="32" t="s">
        <v>1130</v>
      </c>
      <c r="J131" s="34" t="s">
        <v>1131</v>
      </c>
      <c r="K131" s="34">
        <v>35120</v>
      </c>
      <c r="L131" s="34">
        <v>49620</v>
      </c>
      <c r="M131" s="35"/>
      <c r="N131" s="33">
        <v>44025</v>
      </c>
      <c r="O131" s="36"/>
      <c r="P131" s="37"/>
      <c r="Q131" s="38">
        <v>7701500</v>
      </c>
      <c r="R131" s="39"/>
      <c r="S131" s="32" t="s">
        <v>770</v>
      </c>
      <c r="T131" s="32" t="s">
        <v>771</v>
      </c>
      <c r="U131" s="40"/>
      <c r="V131" s="40">
        <v>901043728</v>
      </c>
      <c r="W131" s="41"/>
      <c r="X131" s="41" t="s">
        <v>72</v>
      </c>
      <c r="Y131" s="32" t="str">
        <f t="shared" si="0"/>
        <v>GRUPO EMPRESARIAL EFRATA S.A.S.</v>
      </c>
      <c r="Z131" s="32" t="s">
        <v>76</v>
      </c>
      <c r="AA131" s="32" t="s">
        <v>77</v>
      </c>
      <c r="AB131" s="32" t="s">
        <v>902</v>
      </c>
      <c r="AC131" s="33">
        <v>44033</v>
      </c>
      <c r="AD131" s="34" t="s">
        <v>2318</v>
      </c>
      <c r="AE131" s="58" t="s">
        <v>1648</v>
      </c>
      <c r="AF131" s="32" t="s">
        <v>81</v>
      </c>
      <c r="AG131" s="32" t="s">
        <v>74</v>
      </c>
      <c r="AH131" s="43">
        <v>93291822</v>
      </c>
      <c r="AI131" s="36" t="s">
        <v>161</v>
      </c>
      <c r="AJ131" s="32">
        <v>160</v>
      </c>
      <c r="AK131" s="32" t="s">
        <v>83</v>
      </c>
      <c r="AL131" s="44">
        <v>44033</v>
      </c>
      <c r="AM131" s="33"/>
      <c r="AN131" s="32" t="s">
        <v>84</v>
      </c>
      <c r="AO131" s="32">
        <v>0</v>
      </c>
      <c r="AP131" s="45">
        <v>0</v>
      </c>
      <c r="AQ131" s="33"/>
      <c r="AR131" s="46">
        <v>0</v>
      </c>
      <c r="AS131" s="85"/>
      <c r="AT131" s="47">
        <v>44033</v>
      </c>
      <c r="AU131" s="47">
        <v>44195</v>
      </c>
      <c r="AV131" s="47"/>
      <c r="AW131" s="32" t="s">
        <v>85</v>
      </c>
      <c r="AX131" s="32"/>
      <c r="AY131" s="32"/>
      <c r="AZ131" s="32" t="s">
        <v>85</v>
      </c>
      <c r="BA131" s="32">
        <v>0</v>
      </c>
      <c r="BB131" s="32"/>
      <c r="BC131" s="32"/>
      <c r="BD131" s="32"/>
      <c r="BE131" s="48" t="s">
        <v>2319</v>
      </c>
      <c r="BF131" s="49">
        <f t="shared" si="1"/>
        <v>7701500</v>
      </c>
      <c r="BH131" s="68" t="s">
        <v>2320</v>
      </c>
      <c r="BI131" s="36"/>
      <c r="BJ131" s="36"/>
      <c r="BK131" s="68" t="s">
        <v>2320</v>
      </c>
      <c r="BL131" s="36"/>
    </row>
    <row r="132" spans="1:64" ht="15" customHeight="1">
      <c r="A132" s="29" t="s">
        <v>2321</v>
      </c>
      <c r="B132" s="30" t="s">
        <v>1409</v>
      </c>
      <c r="C132" s="31" t="s">
        <v>2322</v>
      </c>
      <c r="D132" s="32">
        <v>9</v>
      </c>
      <c r="E132" s="32" t="s">
        <v>967</v>
      </c>
      <c r="F132" s="33">
        <v>44027</v>
      </c>
      <c r="G132" s="32" t="s">
        <v>2323</v>
      </c>
      <c r="H132" s="32" t="s">
        <v>899</v>
      </c>
      <c r="I132" s="32" t="s">
        <v>1130</v>
      </c>
      <c r="J132" s="34" t="s">
        <v>1131</v>
      </c>
      <c r="K132" s="34">
        <v>34220</v>
      </c>
      <c r="L132" s="34">
        <v>50320</v>
      </c>
      <c r="M132" s="35"/>
      <c r="N132" s="33">
        <v>44027</v>
      </c>
      <c r="O132" s="36"/>
      <c r="P132" s="37"/>
      <c r="Q132" s="38">
        <v>5996516</v>
      </c>
      <c r="R132" s="39"/>
      <c r="S132" s="32" t="s">
        <v>770</v>
      </c>
      <c r="T132" s="32" t="s">
        <v>771</v>
      </c>
      <c r="U132" s="40"/>
      <c r="V132" s="40">
        <v>901257844</v>
      </c>
      <c r="W132" s="41"/>
      <c r="X132" s="41" t="s">
        <v>72</v>
      </c>
      <c r="Y132" s="32" t="str">
        <f t="shared" si="0"/>
        <v>GRUPO STANDARD COLOMBIA S.A.S</v>
      </c>
      <c r="Z132" s="32" t="s">
        <v>76</v>
      </c>
      <c r="AA132" s="32" t="s">
        <v>77</v>
      </c>
      <c r="AB132" s="32" t="s">
        <v>902</v>
      </c>
      <c r="AC132" s="33">
        <v>44033</v>
      </c>
      <c r="AD132" s="34" t="s">
        <v>2324</v>
      </c>
      <c r="AE132" s="58" t="s">
        <v>1252</v>
      </c>
      <c r="AF132" s="32" t="s">
        <v>81</v>
      </c>
      <c r="AG132" s="32" t="s">
        <v>74</v>
      </c>
      <c r="AH132" s="43">
        <v>14237801</v>
      </c>
      <c r="AI132" s="36" t="s">
        <v>809</v>
      </c>
      <c r="AJ132" s="32">
        <v>145</v>
      </c>
      <c r="AK132" s="32" t="s">
        <v>83</v>
      </c>
      <c r="AL132" s="44">
        <v>44033</v>
      </c>
      <c r="AM132" s="33"/>
      <c r="AN132" s="32" t="s">
        <v>84</v>
      </c>
      <c r="AO132" s="32">
        <v>0</v>
      </c>
      <c r="AP132" s="45">
        <v>0</v>
      </c>
      <c r="AQ132" s="33"/>
      <c r="AR132" s="46">
        <v>0</v>
      </c>
      <c r="AS132" s="85"/>
      <c r="AT132" s="47">
        <v>44033</v>
      </c>
      <c r="AU132" s="47">
        <v>44180</v>
      </c>
      <c r="AV132" s="47"/>
      <c r="AW132" s="32" t="s">
        <v>85</v>
      </c>
      <c r="AX132" s="32"/>
      <c r="AY132" s="32"/>
      <c r="AZ132" s="32" t="s">
        <v>85</v>
      </c>
      <c r="BA132" s="32">
        <v>0</v>
      </c>
      <c r="BB132" s="32"/>
      <c r="BC132" s="32"/>
      <c r="BD132" s="32"/>
      <c r="BE132" s="48" t="s">
        <v>2325</v>
      </c>
      <c r="BF132" s="49">
        <f t="shared" si="1"/>
        <v>5996516</v>
      </c>
      <c r="BH132" s="67" t="s">
        <v>2326</v>
      </c>
      <c r="BI132" s="36"/>
      <c r="BJ132" s="36"/>
      <c r="BK132" s="67" t="s">
        <v>2326</v>
      </c>
      <c r="BL132" s="36"/>
    </row>
    <row r="133" spans="1:64" ht="15" customHeight="1">
      <c r="A133" s="29" t="s">
        <v>2327</v>
      </c>
      <c r="B133" s="30" t="s">
        <v>1409</v>
      </c>
      <c r="C133" s="31" t="s">
        <v>2328</v>
      </c>
      <c r="D133" s="32">
        <v>10</v>
      </c>
      <c r="E133" s="32" t="s">
        <v>2329</v>
      </c>
      <c r="F133" s="33">
        <v>44028</v>
      </c>
      <c r="G133" s="32" t="s">
        <v>2330</v>
      </c>
      <c r="H133" s="32" t="s">
        <v>899</v>
      </c>
      <c r="I133" s="32" t="s">
        <v>1130</v>
      </c>
      <c r="J133" s="34" t="s">
        <v>1131</v>
      </c>
      <c r="K133" s="34">
        <v>34020</v>
      </c>
      <c r="L133" s="34">
        <v>50420</v>
      </c>
      <c r="M133" s="35"/>
      <c r="N133" s="33">
        <v>44028</v>
      </c>
      <c r="O133" s="36"/>
      <c r="P133" s="37"/>
      <c r="Q133" s="38">
        <v>2734679</v>
      </c>
      <c r="R133" s="39"/>
      <c r="S133" s="32" t="s">
        <v>770</v>
      </c>
      <c r="T133" s="32" t="s">
        <v>771</v>
      </c>
      <c r="U133" s="40"/>
      <c r="V133" s="40">
        <v>800149403</v>
      </c>
      <c r="W133" s="41"/>
      <c r="X133" s="41" t="s">
        <v>72</v>
      </c>
      <c r="Y133" s="32" t="str">
        <f t="shared" si="0"/>
        <v>TERMEC LTDA</v>
      </c>
      <c r="Z133" s="32" t="s">
        <v>76</v>
      </c>
      <c r="AA133" s="32" t="s">
        <v>77</v>
      </c>
      <c r="AB133" s="32" t="s">
        <v>1004</v>
      </c>
      <c r="AC133" s="33">
        <v>44033</v>
      </c>
      <c r="AD133" s="34" t="s">
        <v>2331</v>
      </c>
      <c r="AE133" s="58" t="s">
        <v>1252</v>
      </c>
      <c r="AF133" s="32" t="s">
        <v>81</v>
      </c>
      <c r="AG133" s="32" t="s">
        <v>74</v>
      </c>
      <c r="AH133" s="43">
        <v>14237801</v>
      </c>
      <c r="AI133" s="36" t="s">
        <v>809</v>
      </c>
      <c r="AJ133" s="32">
        <v>161</v>
      </c>
      <c r="AK133" s="32" t="s">
        <v>83</v>
      </c>
      <c r="AL133" s="44">
        <v>44033</v>
      </c>
      <c r="AM133" s="33"/>
      <c r="AN133" s="32" t="s">
        <v>84</v>
      </c>
      <c r="AO133" s="32">
        <v>0</v>
      </c>
      <c r="AP133" s="45">
        <v>0</v>
      </c>
      <c r="AQ133" s="33"/>
      <c r="AR133" s="46">
        <v>0</v>
      </c>
      <c r="AS133" s="85"/>
      <c r="AT133" s="47">
        <v>44033</v>
      </c>
      <c r="AU133" s="47">
        <v>44196</v>
      </c>
      <c r="AV133" s="47"/>
      <c r="AW133" s="32" t="s">
        <v>85</v>
      </c>
      <c r="AX133" s="32"/>
      <c r="AY133" s="32"/>
      <c r="AZ133" s="32" t="s">
        <v>85</v>
      </c>
      <c r="BA133" s="32">
        <v>0</v>
      </c>
      <c r="BB133" s="32"/>
      <c r="BC133" s="32"/>
      <c r="BD133" s="32"/>
      <c r="BE133" s="48" t="s">
        <v>2332</v>
      </c>
      <c r="BF133" s="49">
        <f t="shared" si="1"/>
        <v>2734679</v>
      </c>
      <c r="BH133" s="68" t="s">
        <v>2333</v>
      </c>
      <c r="BI133" s="36"/>
      <c r="BJ133" s="36"/>
      <c r="BK133" s="68" t="s">
        <v>2333</v>
      </c>
      <c r="BL133" s="36"/>
    </row>
    <row r="134" spans="1:64" ht="15" customHeight="1">
      <c r="A134" s="29" t="s">
        <v>2334</v>
      </c>
      <c r="B134" s="30" t="s">
        <v>1409</v>
      </c>
      <c r="C134" s="31" t="s">
        <v>2335</v>
      </c>
      <c r="D134" s="32">
        <v>11</v>
      </c>
      <c r="E134" s="32" t="s">
        <v>2336</v>
      </c>
      <c r="F134" s="33">
        <v>44146</v>
      </c>
      <c r="G134" s="32" t="s">
        <v>2337</v>
      </c>
      <c r="H134" s="32" t="s">
        <v>899</v>
      </c>
      <c r="I134" s="32" t="s">
        <v>1130</v>
      </c>
      <c r="J134" s="34" t="s">
        <v>1131</v>
      </c>
      <c r="K134" s="34">
        <v>27820</v>
      </c>
      <c r="L134" s="34">
        <v>72920</v>
      </c>
      <c r="M134" s="35"/>
      <c r="N134" s="33">
        <v>44147</v>
      </c>
      <c r="O134" s="36"/>
      <c r="P134" s="37"/>
      <c r="Q134" s="38">
        <v>739800</v>
      </c>
      <c r="R134" s="39"/>
      <c r="S134" s="32" t="s">
        <v>770</v>
      </c>
      <c r="T134" s="32" t="s">
        <v>771</v>
      </c>
      <c r="U134" s="40"/>
      <c r="V134" s="40">
        <v>800237731</v>
      </c>
      <c r="W134" s="41"/>
      <c r="X134" s="41" t="s">
        <v>72</v>
      </c>
      <c r="Y134" s="32" t="str">
        <f t="shared" si="0"/>
        <v>TELEVIGILANCIA LTDA PROTECCION Y SEGURIDAD</v>
      </c>
      <c r="Z134" s="32" t="s">
        <v>76</v>
      </c>
      <c r="AA134" s="32" t="s">
        <v>2338</v>
      </c>
      <c r="AB134" s="32" t="s">
        <v>1004</v>
      </c>
      <c r="AC134" s="33">
        <v>44153</v>
      </c>
      <c r="AD134" s="34" t="s">
        <v>2339</v>
      </c>
      <c r="AE134" s="58" t="s">
        <v>269</v>
      </c>
      <c r="AF134" s="32" t="s">
        <v>81</v>
      </c>
      <c r="AG134" s="32" t="s">
        <v>74</v>
      </c>
      <c r="AH134" s="43">
        <v>52423663</v>
      </c>
      <c r="AI134" s="36" t="s">
        <v>108</v>
      </c>
      <c r="AJ134" s="32">
        <v>360</v>
      </c>
      <c r="AK134" s="32" t="s">
        <v>83</v>
      </c>
      <c r="AL134" s="44">
        <v>44153</v>
      </c>
      <c r="AM134" s="33"/>
      <c r="AN134" s="32" t="s">
        <v>84</v>
      </c>
      <c r="AO134" s="32">
        <v>0</v>
      </c>
      <c r="AP134" s="45">
        <v>0</v>
      </c>
      <c r="AQ134" s="33"/>
      <c r="AR134" s="46">
        <v>0</v>
      </c>
      <c r="AS134" s="85"/>
      <c r="AT134" s="47">
        <v>44166</v>
      </c>
      <c r="AU134" s="47">
        <v>44530</v>
      </c>
      <c r="AV134" s="47"/>
      <c r="AW134" s="32" t="s">
        <v>85</v>
      </c>
      <c r="AX134" s="32"/>
      <c r="AY134" s="32"/>
      <c r="AZ134" s="32" t="s">
        <v>85</v>
      </c>
      <c r="BA134" s="32">
        <v>0</v>
      </c>
      <c r="BB134" s="32"/>
      <c r="BC134" s="32"/>
      <c r="BD134" s="32" t="s">
        <v>2340</v>
      </c>
      <c r="BE134" s="48" t="s">
        <v>2341</v>
      </c>
      <c r="BF134" s="49">
        <f t="shared" si="1"/>
        <v>739800</v>
      </c>
      <c r="BH134" s="65" t="s">
        <v>2342</v>
      </c>
      <c r="BI134" s="36"/>
      <c r="BJ134" s="36"/>
      <c r="BK134" s="65" t="s">
        <v>2342</v>
      </c>
      <c r="BL134" s="36"/>
    </row>
    <row r="135" spans="1:64" ht="15" customHeight="1">
      <c r="A135" s="29" t="s">
        <v>2343</v>
      </c>
      <c r="B135" s="30" t="s">
        <v>1409</v>
      </c>
      <c r="C135" s="31" t="s">
        <v>2344</v>
      </c>
      <c r="D135" s="32">
        <v>12</v>
      </c>
      <c r="E135" s="32" t="s">
        <v>2345</v>
      </c>
      <c r="F135" s="33">
        <v>44152</v>
      </c>
      <c r="G135" s="32" t="s">
        <v>2346</v>
      </c>
      <c r="H135" s="32" t="s">
        <v>899</v>
      </c>
      <c r="I135" s="32" t="s">
        <v>1130</v>
      </c>
      <c r="J135" s="34" t="s">
        <v>1131</v>
      </c>
      <c r="K135" s="34">
        <v>27720</v>
      </c>
      <c r="L135" s="34">
        <v>78120</v>
      </c>
      <c r="M135" s="35"/>
      <c r="N135" s="33">
        <v>44160</v>
      </c>
      <c r="O135" s="36"/>
      <c r="P135" s="37"/>
      <c r="Q135" s="38">
        <v>16009228</v>
      </c>
      <c r="R135" s="39"/>
      <c r="S135" s="32" t="s">
        <v>770</v>
      </c>
      <c r="T135" s="32" t="s">
        <v>771</v>
      </c>
      <c r="U135" s="40"/>
      <c r="V135" s="40">
        <v>901346888</v>
      </c>
      <c r="W135" s="41"/>
      <c r="X135" s="41" t="s">
        <v>72</v>
      </c>
      <c r="Y135" s="32" t="str">
        <f t="shared" si="0"/>
        <v>GRUPO GESTIÓN EMPRESARIAL COLOMBIA S.A.S</v>
      </c>
      <c r="Z135" s="32" t="s">
        <v>76</v>
      </c>
      <c r="AA135" s="32" t="s">
        <v>960</v>
      </c>
      <c r="AB135" s="32" t="s">
        <v>1004</v>
      </c>
      <c r="AC135" s="33">
        <v>44155</v>
      </c>
      <c r="AD135" s="34">
        <v>100144674</v>
      </c>
      <c r="AE135" s="58" t="s">
        <v>1648</v>
      </c>
      <c r="AF135" s="32" t="s">
        <v>81</v>
      </c>
      <c r="AG135" s="32" t="s">
        <v>74</v>
      </c>
      <c r="AH135" s="43">
        <v>40045150</v>
      </c>
      <c r="AI135" s="36" t="s">
        <v>2129</v>
      </c>
      <c r="AJ135" s="32">
        <v>315</v>
      </c>
      <c r="AK135" s="32" t="s">
        <v>83</v>
      </c>
      <c r="AL135" s="44">
        <v>44155</v>
      </c>
      <c r="AM135" s="33"/>
      <c r="AN135" s="32" t="s">
        <v>84</v>
      </c>
      <c r="AO135" s="32">
        <v>0</v>
      </c>
      <c r="AP135" s="45">
        <v>0</v>
      </c>
      <c r="AQ135" s="33"/>
      <c r="AR135" s="46">
        <v>0</v>
      </c>
      <c r="AS135" s="85"/>
      <c r="AT135" s="47">
        <v>44170</v>
      </c>
      <c r="AU135" s="47">
        <v>44488</v>
      </c>
      <c r="AV135" s="47"/>
      <c r="AW135" s="32" t="s">
        <v>85</v>
      </c>
      <c r="AX135" s="32"/>
      <c r="AY135" s="32"/>
      <c r="AZ135" s="32" t="s">
        <v>85</v>
      </c>
      <c r="BA135" s="32">
        <v>0</v>
      </c>
      <c r="BB135" s="32"/>
      <c r="BC135" s="32"/>
      <c r="BD135" s="32" t="s">
        <v>2347</v>
      </c>
      <c r="BE135" s="48" t="s">
        <v>2348</v>
      </c>
      <c r="BF135" s="49">
        <f t="shared" si="1"/>
        <v>16009228</v>
      </c>
      <c r="BH135" s="65" t="s">
        <v>2349</v>
      </c>
      <c r="BI135" s="36"/>
      <c r="BJ135" s="36"/>
      <c r="BK135" s="65" t="s">
        <v>2349</v>
      </c>
      <c r="BL135" s="36"/>
    </row>
    <row r="136" spans="1:64" ht="15" customHeight="1">
      <c r="A136" s="29" t="s">
        <v>2350</v>
      </c>
      <c r="B136" s="30" t="s">
        <v>1409</v>
      </c>
      <c r="C136" s="31" t="s">
        <v>2351</v>
      </c>
      <c r="D136" s="32">
        <v>13</v>
      </c>
      <c r="E136" s="32" t="s">
        <v>897</v>
      </c>
      <c r="F136" s="33">
        <v>44161</v>
      </c>
      <c r="G136" s="32" t="s">
        <v>2352</v>
      </c>
      <c r="H136" s="32" t="s">
        <v>899</v>
      </c>
      <c r="I136" s="32" t="s">
        <v>1130</v>
      </c>
      <c r="J136" s="34" t="s">
        <v>1131</v>
      </c>
      <c r="K136" s="34">
        <v>41620</v>
      </c>
      <c r="L136" s="34">
        <v>77620</v>
      </c>
      <c r="M136" s="35"/>
      <c r="N136" s="33">
        <v>44159</v>
      </c>
      <c r="O136" s="36"/>
      <c r="P136" s="37"/>
      <c r="Q136" s="38">
        <v>1000000</v>
      </c>
      <c r="R136" s="39"/>
      <c r="S136" s="32" t="s">
        <v>770</v>
      </c>
      <c r="T136" s="32" t="s">
        <v>771</v>
      </c>
      <c r="U136" s="40"/>
      <c r="V136" s="40">
        <v>901052145</v>
      </c>
      <c r="W136" s="41"/>
      <c r="X136" s="41" t="s">
        <v>72</v>
      </c>
      <c r="Y136" s="32" t="str">
        <f t="shared" si="0"/>
        <v>AGROPALMAR DEL LLANO SAS</v>
      </c>
      <c r="Z136" s="32" t="s">
        <v>76</v>
      </c>
      <c r="AA136" s="32" t="s">
        <v>77</v>
      </c>
      <c r="AB136" s="32" t="s">
        <v>902</v>
      </c>
      <c r="AC136" s="33">
        <v>44166</v>
      </c>
      <c r="AD136" s="34" t="s">
        <v>2353</v>
      </c>
      <c r="AE136" s="58" t="s">
        <v>1516</v>
      </c>
      <c r="AF136" s="32" t="s">
        <v>81</v>
      </c>
      <c r="AG136" s="32" t="s">
        <v>74</v>
      </c>
      <c r="AH136" s="43">
        <v>79531595</v>
      </c>
      <c r="AI136" s="36" t="s">
        <v>117</v>
      </c>
      <c r="AJ136" s="32">
        <v>29</v>
      </c>
      <c r="AK136" s="32" t="s">
        <v>83</v>
      </c>
      <c r="AL136" s="44">
        <v>44166</v>
      </c>
      <c r="AM136" s="33"/>
      <c r="AN136" s="32" t="s">
        <v>84</v>
      </c>
      <c r="AO136" s="32">
        <v>0</v>
      </c>
      <c r="AP136" s="45">
        <v>0</v>
      </c>
      <c r="AQ136" s="33"/>
      <c r="AR136" s="46">
        <v>0</v>
      </c>
      <c r="AS136" s="85"/>
      <c r="AT136" s="47">
        <v>44167</v>
      </c>
      <c r="AU136" s="47">
        <v>44195</v>
      </c>
      <c r="AV136" s="47"/>
      <c r="AW136" s="32" t="s">
        <v>85</v>
      </c>
      <c r="AX136" s="32"/>
      <c r="AY136" s="32"/>
      <c r="AZ136" s="32" t="s">
        <v>85</v>
      </c>
      <c r="BA136" s="32">
        <v>0</v>
      </c>
      <c r="BB136" s="32"/>
      <c r="BC136" s="32"/>
      <c r="BD136" s="32"/>
      <c r="BE136" s="48" t="s">
        <v>2354</v>
      </c>
      <c r="BF136" s="49">
        <f t="shared" si="1"/>
        <v>1000000</v>
      </c>
      <c r="BH136" s="65" t="s">
        <v>2163</v>
      </c>
      <c r="BI136" s="36"/>
      <c r="BJ136" s="36"/>
      <c r="BK136" s="65" t="s">
        <v>2163</v>
      </c>
      <c r="BL136" s="36"/>
    </row>
    <row r="137" spans="1:64" ht="15" customHeight="1">
      <c r="A137" s="29" t="s">
        <v>2355</v>
      </c>
      <c r="B137" s="30" t="s">
        <v>1409</v>
      </c>
      <c r="C137" s="31" t="s">
        <v>2356</v>
      </c>
      <c r="D137" s="32">
        <v>14</v>
      </c>
      <c r="E137" s="32" t="s">
        <v>2357</v>
      </c>
      <c r="F137" s="33">
        <v>44161</v>
      </c>
      <c r="G137" s="32" t="s">
        <v>2358</v>
      </c>
      <c r="H137" s="32" t="s">
        <v>1110</v>
      </c>
      <c r="I137" s="32" t="s">
        <v>1130</v>
      </c>
      <c r="J137" s="34" t="s">
        <v>1131</v>
      </c>
      <c r="K137" s="34">
        <v>27820</v>
      </c>
      <c r="L137" s="34">
        <v>79820</v>
      </c>
      <c r="M137" s="35"/>
      <c r="N137" s="33">
        <v>44161</v>
      </c>
      <c r="O137" s="36"/>
      <c r="P137" s="37"/>
      <c r="Q137" s="38">
        <v>64453397</v>
      </c>
      <c r="R137" s="39"/>
      <c r="S137" s="32" t="s">
        <v>770</v>
      </c>
      <c r="T137" s="32" t="s">
        <v>771</v>
      </c>
      <c r="U137" s="40"/>
      <c r="V137" s="40">
        <v>800035936</v>
      </c>
      <c r="W137" s="41"/>
      <c r="X137" s="41" t="s">
        <v>72</v>
      </c>
      <c r="Y137" s="32" t="str">
        <f t="shared" si="0"/>
        <v>COMPAÑIA DE VIGILANCIA PRIVADA VIGILISTA LTDA</v>
      </c>
      <c r="Z137" s="32" t="s">
        <v>76</v>
      </c>
      <c r="AA137" s="32" t="s">
        <v>77</v>
      </c>
      <c r="AB137" s="32" t="s">
        <v>902</v>
      </c>
      <c r="AC137" s="33">
        <v>44161</v>
      </c>
      <c r="AD137" s="34" t="s">
        <v>2359</v>
      </c>
      <c r="AE137" s="58" t="s">
        <v>1516</v>
      </c>
      <c r="AF137" s="32" t="s">
        <v>81</v>
      </c>
      <c r="AG137" s="32" t="s">
        <v>74</v>
      </c>
      <c r="AH137" s="43">
        <v>79531595</v>
      </c>
      <c r="AI137" s="36" t="s">
        <v>117</v>
      </c>
      <c r="AJ137" s="32">
        <v>360</v>
      </c>
      <c r="AK137" s="32" t="s">
        <v>83</v>
      </c>
      <c r="AL137" s="44">
        <v>44161</v>
      </c>
      <c r="AM137" s="33"/>
      <c r="AN137" s="32" t="s">
        <v>84</v>
      </c>
      <c r="AO137" s="32">
        <v>0</v>
      </c>
      <c r="AP137" s="45">
        <v>0</v>
      </c>
      <c r="AQ137" s="33"/>
      <c r="AR137" s="46">
        <v>0</v>
      </c>
      <c r="AS137" s="85"/>
      <c r="AT137" s="47">
        <v>44166</v>
      </c>
      <c r="AU137" s="47">
        <v>44530</v>
      </c>
      <c r="AV137" s="47"/>
      <c r="AW137" s="32" t="s">
        <v>85</v>
      </c>
      <c r="AX137" s="32"/>
      <c r="AY137" s="32"/>
      <c r="AZ137" s="32" t="s">
        <v>85</v>
      </c>
      <c r="BA137" s="32">
        <v>0</v>
      </c>
      <c r="BB137" s="32"/>
      <c r="BC137" s="32"/>
      <c r="BD137" s="32" t="s">
        <v>2360</v>
      </c>
      <c r="BE137" s="48" t="s">
        <v>2361</v>
      </c>
      <c r="BF137" s="49">
        <f t="shared" si="1"/>
        <v>64453397</v>
      </c>
      <c r="BH137" s="65" t="s">
        <v>2362</v>
      </c>
      <c r="BI137" s="36"/>
      <c r="BJ137" s="36"/>
      <c r="BK137" s="65" t="s">
        <v>2362</v>
      </c>
      <c r="BL137" s="36"/>
    </row>
    <row r="138" spans="1:64" ht="15" customHeight="1">
      <c r="A138" s="29" t="s">
        <v>2363</v>
      </c>
      <c r="B138" s="30" t="s">
        <v>1409</v>
      </c>
      <c r="C138" s="31" t="s">
        <v>2364</v>
      </c>
      <c r="D138" s="32">
        <v>15</v>
      </c>
      <c r="E138" s="32" t="s">
        <v>2336</v>
      </c>
      <c r="F138" s="33">
        <v>44161</v>
      </c>
      <c r="G138" s="32" t="s">
        <v>2365</v>
      </c>
      <c r="H138" s="32" t="s">
        <v>1110</v>
      </c>
      <c r="I138" s="32" t="s">
        <v>1130</v>
      </c>
      <c r="J138" s="34" t="s">
        <v>1131</v>
      </c>
      <c r="K138" s="34">
        <v>27820</v>
      </c>
      <c r="L138" s="34">
        <v>80320</v>
      </c>
      <c r="M138" s="35"/>
      <c r="N138" s="33">
        <v>44161</v>
      </c>
      <c r="O138" s="36"/>
      <c r="P138" s="37"/>
      <c r="Q138" s="38">
        <v>100150890</v>
      </c>
      <c r="R138" s="39"/>
      <c r="S138" s="32" t="s">
        <v>770</v>
      </c>
      <c r="T138" s="32" t="s">
        <v>771</v>
      </c>
      <c r="U138" s="40"/>
      <c r="V138" s="40">
        <v>800237731</v>
      </c>
      <c r="W138" s="41"/>
      <c r="X138" s="41" t="s">
        <v>72</v>
      </c>
      <c r="Y138" s="32" t="str">
        <f t="shared" si="0"/>
        <v>TELEVIGILANCIA LTDA PROTECCION Y SEGURIDAD</v>
      </c>
      <c r="Z138" s="32" t="s">
        <v>76</v>
      </c>
      <c r="AA138" s="32" t="s">
        <v>2338</v>
      </c>
      <c r="AB138" s="32" t="s">
        <v>902</v>
      </c>
      <c r="AC138" s="33">
        <v>44162</v>
      </c>
      <c r="AD138" s="34" t="s">
        <v>2366</v>
      </c>
      <c r="AE138" s="58" t="s">
        <v>1252</v>
      </c>
      <c r="AF138" s="32" t="s">
        <v>81</v>
      </c>
      <c r="AG138" s="32" t="s">
        <v>74</v>
      </c>
      <c r="AH138" s="43">
        <v>40403093</v>
      </c>
      <c r="AI138" s="36" t="s">
        <v>1414</v>
      </c>
      <c r="AJ138" s="32">
        <v>329</v>
      </c>
      <c r="AK138" s="32" t="s">
        <v>83</v>
      </c>
      <c r="AL138" s="44">
        <v>44162</v>
      </c>
      <c r="AM138" s="33"/>
      <c r="AN138" s="32" t="s">
        <v>84</v>
      </c>
      <c r="AO138" s="32">
        <v>0</v>
      </c>
      <c r="AP138" s="45">
        <v>0</v>
      </c>
      <c r="AQ138" s="33"/>
      <c r="AR138" s="46">
        <v>0</v>
      </c>
      <c r="AS138" s="85"/>
      <c r="AT138" s="47">
        <v>44167</v>
      </c>
      <c r="AU138" s="47">
        <v>44499</v>
      </c>
      <c r="AV138" s="47"/>
      <c r="AW138" s="32" t="s">
        <v>85</v>
      </c>
      <c r="AX138" s="32"/>
      <c r="AY138" s="32"/>
      <c r="AZ138" s="32" t="s">
        <v>85</v>
      </c>
      <c r="BA138" s="32">
        <v>0</v>
      </c>
      <c r="BB138" s="32"/>
      <c r="BC138" s="32"/>
      <c r="BD138" s="32" t="s">
        <v>2367</v>
      </c>
      <c r="BE138" s="48" t="s">
        <v>2368</v>
      </c>
      <c r="BF138" s="49">
        <f t="shared" si="1"/>
        <v>100150890</v>
      </c>
      <c r="BH138" s="65" t="s">
        <v>2369</v>
      </c>
      <c r="BI138" s="36"/>
      <c r="BJ138" s="36"/>
      <c r="BK138" s="65" t="s">
        <v>2369</v>
      </c>
      <c r="BL138" s="36"/>
    </row>
    <row r="139" spans="1:64" ht="15" customHeight="1">
      <c r="A139" s="29" t="s">
        <v>2370</v>
      </c>
      <c r="B139" s="30" t="s">
        <v>1409</v>
      </c>
      <c r="C139" s="31" t="s">
        <v>2371</v>
      </c>
      <c r="D139" s="32">
        <v>16</v>
      </c>
      <c r="E139" s="32" t="s">
        <v>2372</v>
      </c>
      <c r="F139" s="33">
        <v>44161</v>
      </c>
      <c r="G139" s="32" t="s">
        <v>1250</v>
      </c>
      <c r="H139" s="32" t="s">
        <v>899</v>
      </c>
      <c r="I139" s="32" t="s">
        <v>1130</v>
      </c>
      <c r="J139" s="34" t="s">
        <v>1131</v>
      </c>
      <c r="K139" s="34">
        <v>22720</v>
      </c>
      <c r="L139" s="34">
        <v>80420</v>
      </c>
      <c r="M139" s="35"/>
      <c r="N139" s="33">
        <v>44161</v>
      </c>
      <c r="O139" s="36"/>
      <c r="P139" s="37"/>
      <c r="Q139" s="38">
        <v>27257500</v>
      </c>
      <c r="R139" s="39"/>
      <c r="S139" s="32" t="s">
        <v>770</v>
      </c>
      <c r="T139" s="32" t="s">
        <v>771</v>
      </c>
      <c r="U139" s="40"/>
      <c r="V139" s="40">
        <v>822001920</v>
      </c>
      <c r="W139" s="41"/>
      <c r="X139" s="41" t="s">
        <v>72</v>
      </c>
      <c r="Y139" s="32" t="str">
        <f t="shared" si="0"/>
        <v>CHEVROPARTES DEL LLANO LTDA</v>
      </c>
      <c r="Z139" s="32" t="s">
        <v>76</v>
      </c>
      <c r="AA139" s="32" t="s">
        <v>976</v>
      </c>
      <c r="AB139" s="32" t="s">
        <v>902</v>
      </c>
      <c r="AC139" s="33">
        <v>44165</v>
      </c>
      <c r="AD139" s="34">
        <v>13438652</v>
      </c>
      <c r="AE139" s="58" t="s">
        <v>1252</v>
      </c>
      <c r="AF139" s="32" t="s">
        <v>81</v>
      </c>
      <c r="AG139" s="32" t="s">
        <v>74</v>
      </c>
      <c r="AH139" s="43">
        <v>14237801</v>
      </c>
      <c r="AI139" s="36" t="s">
        <v>809</v>
      </c>
      <c r="AJ139" s="32">
        <v>330</v>
      </c>
      <c r="AK139" s="32" t="s">
        <v>83</v>
      </c>
      <c r="AL139" s="44">
        <v>44165</v>
      </c>
      <c r="AM139" s="33"/>
      <c r="AN139" s="32" t="s">
        <v>84</v>
      </c>
      <c r="AO139" s="32">
        <v>0</v>
      </c>
      <c r="AP139" s="45">
        <v>0</v>
      </c>
      <c r="AQ139" s="33"/>
      <c r="AR139" s="46">
        <v>0</v>
      </c>
      <c r="AS139" s="85"/>
      <c r="AT139" s="47">
        <v>44166</v>
      </c>
      <c r="AU139" s="47">
        <v>44499</v>
      </c>
      <c r="AV139" s="47"/>
      <c r="AW139" s="32" t="s">
        <v>85</v>
      </c>
      <c r="AX139" s="32"/>
      <c r="AY139" s="32"/>
      <c r="AZ139" s="32" t="s">
        <v>85</v>
      </c>
      <c r="BA139" s="32">
        <v>0</v>
      </c>
      <c r="BB139" s="32"/>
      <c r="BC139" s="32"/>
      <c r="BD139" s="32" t="s">
        <v>2373</v>
      </c>
      <c r="BE139" s="48" t="s">
        <v>2374</v>
      </c>
      <c r="BF139" s="49">
        <f t="shared" si="1"/>
        <v>27257500</v>
      </c>
      <c r="BH139" s="65" t="s">
        <v>2375</v>
      </c>
      <c r="BI139" s="36"/>
      <c r="BJ139" s="36"/>
      <c r="BK139" s="65" t="s">
        <v>2375</v>
      </c>
      <c r="BL139" s="36"/>
    </row>
    <row r="140" spans="1:64" ht="15" customHeight="1">
      <c r="A140" s="29" t="s">
        <v>2376</v>
      </c>
      <c r="B140" s="30" t="s">
        <v>1409</v>
      </c>
      <c r="C140" s="31" t="s">
        <v>2377</v>
      </c>
      <c r="D140" s="32">
        <v>1</v>
      </c>
      <c r="E140" s="32" t="s">
        <v>2378</v>
      </c>
      <c r="F140" s="33">
        <v>43907</v>
      </c>
      <c r="G140" s="32" t="s">
        <v>2379</v>
      </c>
      <c r="H140" s="32" t="s">
        <v>70</v>
      </c>
      <c r="I140" s="32" t="s">
        <v>1130</v>
      </c>
      <c r="J140" s="34" t="s">
        <v>1401</v>
      </c>
      <c r="K140" s="34">
        <v>6920</v>
      </c>
      <c r="L140" s="34">
        <v>36520</v>
      </c>
      <c r="M140" s="35"/>
      <c r="N140" s="33">
        <v>43907</v>
      </c>
      <c r="O140" s="36"/>
      <c r="P140" s="37"/>
      <c r="Q140" s="38">
        <v>2000000</v>
      </c>
      <c r="R140" s="39"/>
      <c r="S140" s="32" t="s">
        <v>770</v>
      </c>
      <c r="T140" s="32" t="s">
        <v>771</v>
      </c>
      <c r="U140" s="40"/>
      <c r="V140" s="40">
        <v>900062917</v>
      </c>
      <c r="W140" s="41"/>
      <c r="X140" s="41" t="s">
        <v>72</v>
      </c>
      <c r="Y140" s="32" t="str">
        <f t="shared" si="0"/>
        <v>SERVICIOS POSTALES Y DE MENSAJERÍA</v>
      </c>
      <c r="Z140" s="32" t="s">
        <v>749</v>
      </c>
      <c r="AA140" s="32"/>
      <c r="AB140" s="32" t="s">
        <v>750</v>
      </c>
      <c r="AC140" s="33"/>
      <c r="AD140" s="34"/>
      <c r="AE140" s="58" t="s">
        <v>1252</v>
      </c>
      <c r="AF140" s="32" t="s">
        <v>81</v>
      </c>
      <c r="AG140" s="32" t="s">
        <v>74</v>
      </c>
      <c r="AH140" s="43">
        <v>40403093</v>
      </c>
      <c r="AI140" s="36" t="s">
        <v>1414</v>
      </c>
      <c r="AJ140" s="32">
        <v>284</v>
      </c>
      <c r="AK140" s="32" t="s">
        <v>83</v>
      </c>
      <c r="AL140" s="44"/>
      <c r="AM140" s="33"/>
      <c r="AN140" s="32" t="s">
        <v>84</v>
      </c>
      <c r="AO140" s="32">
        <v>0</v>
      </c>
      <c r="AP140" s="45">
        <v>0</v>
      </c>
      <c r="AQ140" s="33"/>
      <c r="AR140" s="46">
        <v>0</v>
      </c>
      <c r="AS140" s="85"/>
      <c r="AT140" s="47">
        <v>43907</v>
      </c>
      <c r="AU140" s="47">
        <v>44195</v>
      </c>
      <c r="AV140" s="47"/>
      <c r="AW140" s="32" t="s">
        <v>85</v>
      </c>
      <c r="AX140" s="32"/>
      <c r="AY140" s="32"/>
      <c r="AZ140" s="32" t="s">
        <v>85</v>
      </c>
      <c r="BA140" s="32">
        <v>0</v>
      </c>
      <c r="BB140" s="32"/>
      <c r="BC140" s="32"/>
      <c r="BD140" s="32"/>
      <c r="BE140" s="48" t="s">
        <v>2380</v>
      </c>
      <c r="BF140" s="49">
        <f t="shared" si="1"/>
        <v>2000000</v>
      </c>
      <c r="BH140" s="36"/>
      <c r="BI140" s="36" t="s">
        <v>88</v>
      </c>
      <c r="BJ140" s="36"/>
      <c r="BK140" s="104"/>
      <c r="BL140" s="36"/>
    </row>
    <row r="141" spans="1:64" ht="12.75" customHeight="1">
      <c r="A141" s="29" t="s">
        <v>2381</v>
      </c>
      <c r="B141" s="30" t="s">
        <v>1409</v>
      </c>
      <c r="C141" s="31" t="s">
        <v>2382</v>
      </c>
      <c r="D141" s="32">
        <v>1</v>
      </c>
      <c r="E141" s="32" t="s">
        <v>967</v>
      </c>
      <c r="F141" s="33">
        <v>43969</v>
      </c>
      <c r="G141" s="32" t="s">
        <v>2383</v>
      </c>
      <c r="H141" s="32" t="s">
        <v>899</v>
      </c>
      <c r="I141" s="32" t="s">
        <v>1130</v>
      </c>
      <c r="J141" s="34" t="s">
        <v>1340</v>
      </c>
      <c r="K141" s="34">
        <v>25320</v>
      </c>
      <c r="L141" s="34">
        <v>42720</v>
      </c>
      <c r="M141" s="35"/>
      <c r="N141" s="33">
        <v>43969</v>
      </c>
      <c r="O141" s="36"/>
      <c r="P141" s="37"/>
      <c r="Q141" s="38">
        <v>2000000</v>
      </c>
      <c r="R141" s="39"/>
      <c r="S141" s="32" t="s">
        <v>770</v>
      </c>
      <c r="T141" s="32" t="s">
        <v>771</v>
      </c>
      <c r="U141" s="40"/>
      <c r="V141" s="40">
        <v>901257844</v>
      </c>
      <c r="W141" s="41"/>
      <c r="X141" s="41" t="s">
        <v>72</v>
      </c>
      <c r="Y141" s="32" t="str">
        <f t="shared" si="0"/>
        <v>GRUPO STANDARD COLOMBIA S.A.S</v>
      </c>
      <c r="Z141" s="32" t="s">
        <v>76</v>
      </c>
      <c r="AA141" s="32" t="s">
        <v>77</v>
      </c>
      <c r="AB141" s="32" t="s">
        <v>78</v>
      </c>
      <c r="AC141" s="33">
        <v>43970</v>
      </c>
      <c r="AD141" s="32" t="s">
        <v>2384</v>
      </c>
      <c r="AE141" s="58" t="s">
        <v>1252</v>
      </c>
      <c r="AF141" s="32" t="s">
        <v>81</v>
      </c>
      <c r="AG141" s="32" t="s">
        <v>74</v>
      </c>
      <c r="AH141" s="43">
        <v>14237801</v>
      </c>
      <c r="AI141" s="36" t="s">
        <v>809</v>
      </c>
      <c r="AJ141" s="32">
        <v>222</v>
      </c>
      <c r="AK141" s="32" t="s">
        <v>83</v>
      </c>
      <c r="AL141" s="44">
        <v>43970</v>
      </c>
      <c r="AM141" s="33"/>
      <c r="AN141" s="32" t="s">
        <v>84</v>
      </c>
      <c r="AO141" s="32">
        <v>0</v>
      </c>
      <c r="AP141" s="45">
        <v>0</v>
      </c>
      <c r="AQ141" s="33"/>
      <c r="AR141" s="46">
        <v>0</v>
      </c>
      <c r="AS141" s="85"/>
      <c r="AT141" s="47">
        <v>43970</v>
      </c>
      <c r="AU141" s="47">
        <v>44195</v>
      </c>
      <c r="AV141" s="47"/>
      <c r="AW141" s="32" t="s">
        <v>85</v>
      </c>
      <c r="AX141" s="32"/>
      <c r="AY141" s="32"/>
      <c r="AZ141" s="32" t="s">
        <v>85</v>
      </c>
      <c r="BA141" s="32">
        <v>0</v>
      </c>
      <c r="BB141" s="32"/>
      <c r="BC141" s="32"/>
      <c r="BD141" s="32"/>
      <c r="BE141" s="48" t="s">
        <v>2385</v>
      </c>
      <c r="BF141" s="49">
        <f t="shared" si="1"/>
        <v>2000000</v>
      </c>
      <c r="BH141" s="67" t="s">
        <v>2386</v>
      </c>
      <c r="BI141" s="36" t="s">
        <v>88</v>
      </c>
      <c r="BJ141" s="36"/>
      <c r="BK141" s="67" t="s">
        <v>2386</v>
      </c>
      <c r="BL141" s="36"/>
    </row>
    <row r="142" spans="1:64" ht="12.75" customHeight="1">
      <c r="A142" s="29" t="s">
        <v>2387</v>
      </c>
      <c r="B142" s="30" t="s">
        <v>1409</v>
      </c>
      <c r="C142" s="31" t="s">
        <v>2388</v>
      </c>
      <c r="D142" s="32">
        <v>2</v>
      </c>
      <c r="E142" s="32" t="s">
        <v>2389</v>
      </c>
      <c r="F142" s="33">
        <v>43993</v>
      </c>
      <c r="G142" s="32" t="s">
        <v>2390</v>
      </c>
      <c r="H142" s="32" t="s">
        <v>899</v>
      </c>
      <c r="I142" s="32" t="s">
        <v>1130</v>
      </c>
      <c r="J142" s="34" t="s">
        <v>1340</v>
      </c>
      <c r="K142" s="34" t="s">
        <v>2391</v>
      </c>
      <c r="L142" s="34" t="s">
        <v>2392</v>
      </c>
      <c r="M142" s="35"/>
      <c r="N142" s="33">
        <v>43993</v>
      </c>
      <c r="O142" s="36"/>
      <c r="P142" s="37"/>
      <c r="Q142" s="38">
        <v>32400000</v>
      </c>
      <c r="R142" s="39"/>
      <c r="S142" s="32" t="s">
        <v>770</v>
      </c>
      <c r="T142" s="32" t="s">
        <v>771</v>
      </c>
      <c r="U142" s="40"/>
      <c r="V142" s="40">
        <v>901081309</v>
      </c>
      <c r="W142" s="41"/>
      <c r="X142" s="41" t="s">
        <v>72</v>
      </c>
      <c r="Y142" s="32" t="str">
        <f t="shared" si="0"/>
        <v>OBRAS Y SUMINISTROS DEL LLANO S.A.S</v>
      </c>
      <c r="Z142" s="32" t="s">
        <v>76</v>
      </c>
      <c r="AA142" s="32" t="s">
        <v>77</v>
      </c>
      <c r="AB142" s="32" t="s">
        <v>919</v>
      </c>
      <c r="AC142" s="33">
        <v>43993</v>
      </c>
      <c r="AD142" s="32" t="s">
        <v>2393</v>
      </c>
      <c r="AE142" s="58" t="s">
        <v>2394</v>
      </c>
      <c r="AF142" s="32" t="s">
        <v>81</v>
      </c>
      <c r="AG142" s="32" t="s">
        <v>74</v>
      </c>
      <c r="AH142" s="43">
        <v>14237801</v>
      </c>
      <c r="AI142" s="36" t="s">
        <v>809</v>
      </c>
      <c r="AJ142" s="32">
        <v>200</v>
      </c>
      <c r="AK142" s="32" t="s">
        <v>83</v>
      </c>
      <c r="AL142" s="44">
        <v>43993</v>
      </c>
      <c r="AM142" s="33"/>
      <c r="AN142" s="32" t="s">
        <v>84</v>
      </c>
      <c r="AO142" s="32">
        <v>0</v>
      </c>
      <c r="AP142" s="45">
        <v>0</v>
      </c>
      <c r="AQ142" s="33"/>
      <c r="AR142" s="46">
        <v>0</v>
      </c>
      <c r="AS142" s="85"/>
      <c r="AT142" s="47">
        <v>43993</v>
      </c>
      <c r="AU142" s="47">
        <v>44195</v>
      </c>
      <c r="AV142" s="47"/>
      <c r="AW142" s="32" t="s">
        <v>85</v>
      </c>
      <c r="AX142" s="32"/>
      <c r="AY142" s="32"/>
      <c r="AZ142" s="32" t="s">
        <v>85</v>
      </c>
      <c r="BA142" s="32">
        <v>0</v>
      </c>
      <c r="BB142" s="32"/>
      <c r="BC142" s="32"/>
      <c r="BD142" s="32" t="s">
        <v>2395</v>
      </c>
      <c r="BE142" s="48" t="s">
        <v>2396</v>
      </c>
      <c r="BF142" s="49">
        <f t="shared" si="1"/>
        <v>32400000</v>
      </c>
      <c r="BH142" s="59"/>
      <c r="BI142" s="36"/>
      <c r="BJ142" s="36"/>
      <c r="BK142" s="59"/>
      <c r="BL142" s="36"/>
    </row>
    <row r="143" spans="1:64" ht="12.75" customHeight="1">
      <c r="A143" s="29" t="s">
        <v>2397</v>
      </c>
      <c r="B143" s="30" t="s">
        <v>1409</v>
      </c>
      <c r="C143" s="31" t="s">
        <v>2398</v>
      </c>
      <c r="D143" s="32">
        <v>1</v>
      </c>
      <c r="E143" s="32" t="s">
        <v>958</v>
      </c>
      <c r="F143" s="33">
        <v>43977</v>
      </c>
      <c r="G143" s="32" t="s">
        <v>2399</v>
      </c>
      <c r="H143" s="32" t="s">
        <v>899</v>
      </c>
      <c r="I143" s="32" t="s">
        <v>1130</v>
      </c>
      <c r="J143" s="34" t="s">
        <v>901</v>
      </c>
      <c r="K143" s="34">
        <v>28920</v>
      </c>
      <c r="L143" s="34">
        <v>43220</v>
      </c>
      <c r="M143" s="35"/>
      <c r="N143" s="33">
        <v>43977</v>
      </c>
      <c r="O143" s="36"/>
      <c r="P143" s="37"/>
      <c r="Q143" s="38">
        <v>2875600</v>
      </c>
      <c r="R143" s="39"/>
      <c r="S143" s="32" t="s">
        <v>73</v>
      </c>
      <c r="T143" s="32" t="s">
        <v>74</v>
      </c>
      <c r="U143" s="40">
        <v>13642020</v>
      </c>
      <c r="V143" s="40" t="s">
        <v>72</v>
      </c>
      <c r="W143" s="41" t="s">
        <v>75</v>
      </c>
      <c r="X143" s="41" t="s">
        <v>72</v>
      </c>
      <c r="Y143" s="32" t="str">
        <f t="shared" si="0"/>
        <v>MEDINA ALONSO PABLO VICENTE</v>
      </c>
      <c r="Z143" s="32" t="s">
        <v>76</v>
      </c>
      <c r="AA143" s="32" t="s">
        <v>960</v>
      </c>
      <c r="AB143" s="32" t="s">
        <v>78</v>
      </c>
      <c r="AC143" s="33">
        <v>43984</v>
      </c>
      <c r="AD143" s="32" t="s">
        <v>2400</v>
      </c>
      <c r="AE143" s="58" t="s">
        <v>369</v>
      </c>
      <c r="AF143" s="32" t="s">
        <v>81</v>
      </c>
      <c r="AG143" s="32" t="s">
        <v>74</v>
      </c>
      <c r="AH143" s="43">
        <v>80435324</v>
      </c>
      <c r="AI143" s="36" t="s">
        <v>370</v>
      </c>
      <c r="AJ143" s="32">
        <v>60</v>
      </c>
      <c r="AK143" s="32" t="s">
        <v>83</v>
      </c>
      <c r="AL143" s="44">
        <v>43984</v>
      </c>
      <c r="AM143" s="33"/>
      <c r="AN143" s="32" t="s">
        <v>822</v>
      </c>
      <c r="AO143" s="32">
        <v>1</v>
      </c>
      <c r="AP143" s="45">
        <v>0</v>
      </c>
      <c r="AQ143" s="33"/>
      <c r="AR143" s="46">
        <v>17</v>
      </c>
      <c r="AS143" s="33">
        <v>44035</v>
      </c>
      <c r="AT143" s="47">
        <v>43984</v>
      </c>
      <c r="AU143" s="47">
        <v>44061</v>
      </c>
      <c r="AV143" s="47"/>
      <c r="AW143" s="32" t="s">
        <v>85</v>
      </c>
      <c r="AX143" s="32"/>
      <c r="AY143" s="32"/>
      <c r="AZ143" s="32" t="s">
        <v>85</v>
      </c>
      <c r="BA143" s="32">
        <v>0</v>
      </c>
      <c r="BB143" s="32"/>
      <c r="BC143" s="32"/>
      <c r="BD143" s="32"/>
      <c r="BE143" s="48" t="s">
        <v>2401</v>
      </c>
      <c r="BF143" s="49">
        <f t="shared" si="1"/>
        <v>2875600</v>
      </c>
      <c r="BH143" s="54" t="s">
        <v>1084</v>
      </c>
      <c r="BI143" s="36" t="s">
        <v>88</v>
      </c>
      <c r="BJ143" s="36"/>
      <c r="BK143" s="54" t="s">
        <v>1084</v>
      </c>
      <c r="BL143" s="36"/>
    </row>
    <row r="144" spans="1:64" ht="12.75" customHeight="1">
      <c r="A144" s="29" t="s">
        <v>2402</v>
      </c>
      <c r="B144" s="30" t="s">
        <v>1409</v>
      </c>
      <c r="C144" s="31" t="s">
        <v>2403</v>
      </c>
      <c r="D144" s="32">
        <v>2</v>
      </c>
      <c r="E144" s="32" t="s">
        <v>2404</v>
      </c>
      <c r="F144" s="33">
        <v>44001</v>
      </c>
      <c r="G144" s="32" t="s">
        <v>1103</v>
      </c>
      <c r="H144" s="32" t="s">
        <v>899</v>
      </c>
      <c r="I144" s="32" t="s">
        <v>1130</v>
      </c>
      <c r="J144" s="34" t="s">
        <v>901</v>
      </c>
      <c r="K144" s="34">
        <v>24120</v>
      </c>
      <c r="L144" s="34">
        <v>47420</v>
      </c>
      <c r="M144" s="35"/>
      <c r="N144" s="33">
        <v>44001</v>
      </c>
      <c r="O144" s="36"/>
      <c r="P144" s="37"/>
      <c r="Q144" s="38">
        <v>1000000</v>
      </c>
      <c r="R144" s="39"/>
      <c r="S144" s="32" t="s">
        <v>770</v>
      </c>
      <c r="T144" s="32" t="s">
        <v>771</v>
      </c>
      <c r="U144" s="40"/>
      <c r="V144" s="40">
        <v>900550006</v>
      </c>
      <c r="W144" s="41"/>
      <c r="X144" s="41" t="s">
        <v>72</v>
      </c>
      <c r="Y144" s="32" t="str">
        <f t="shared" si="0"/>
        <v>DEMACO SAS</v>
      </c>
      <c r="Z144" s="32" t="s">
        <v>76</v>
      </c>
      <c r="AA144" s="32" t="s">
        <v>77</v>
      </c>
      <c r="AB144" s="32" t="s">
        <v>78</v>
      </c>
      <c r="AC144" s="33">
        <v>44006</v>
      </c>
      <c r="AD144" s="32" t="s">
        <v>2405</v>
      </c>
      <c r="AE144" s="58" t="s">
        <v>369</v>
      </c>
      <c r="AF144" s="32" t="s">
        <v>81</v>
      </c>
      <c r="AG144" s="32" t="s">
        <v>74</v>
      </c>
      <c r="AH144" s="43">
        <v>80435324</v>
      </c>
      <c r="AI144" s="36" t="s">
        <v>370</v>
      </c>
      <c r="AJ144" s="32">
        <v>60</v>
      </c>
      <c r="AK144" s="32" t="s">
        <v>83</v>
      </c>
      <c r="AL144" s="93">
        <v>44006</v>
      </c>
      <c r="AM144" s="33"/>
      <c r="AN144" s="32" t="s">
        <v>84</v>
      </c>
      <c r="AO144" s="32">
        <v>0</v>
      </c>
      <c r="AP144" s="45">
        <v>0</v>
      </c>
      <c r="AQ144" s="33"/>
      <c r="AR144" s="46">
        <v>0</v>
      </c>
      <c r="AS144" s="85"/>
      <c r="AT144" s="47">
        <v>44006</v>
      </c>
      <c r="AU144" s="47">
        <v>44066</v>
      </c>
      <c r="AV144" s="47"/>
      <c r="AW144" s="32" t="s">
        <v>85</v>
      </c>
      <c r="AX144" s="32"/>
      <c r="AY144" s="32"/>
      <c r="AZ144" s="32" t="s">
        <v>85</v>
      </c>
      <c r="BA144" s="32">
        <v>0</v>
      </c>
      <c r="BB144" s="32"/>
      <c r="BC144" s="32"/>
      <c r="BD144" s="32"/>
      <c r="BE144" s="48" t="s">
        <v>2406</v>
      </c>
      <c r="BF144" s="49">
        <f t="shared" si="1"/>
        <v>1000000</v>
      </c>
      <c r="BH144" s="54" t="s">
        <v>2407</v>
      </c>
      <c r="BI144" s="36" t="s">
        <v>88</v>
      </c>
      <c r="BJ144" s="36"/>
      <c r="BK144" s="54" t="s">
        <v>2407</v>
      </c>
      <c r="BL144" s="36"/>
    </row>
    <row r="145" spans="1:64" ht="12.75" customHeight="1">
      <c r="A145" s="29" t="s">
        <v>2408</v>
      </c>
      <c r="B145" s="30" t="s">
        <v>1409</v>
      </c>
      <c r="C145" s="31" t="s">
        <v>2409</v>
      </c>
      <c r="D145" s="32">
        <v>3</v>
      </c>
      <c r="E145" s="32" t="s">
        <v>1060</v>
      </c>
      <c r="F145" s="33">
        <v>44018</v>
      </c>
      <c r="G145" s="32" t="s">
        <v>2410</v>
      </c>
      <c r="H145" s="32" t="s">
        <v>899</v>
      </c>
      <c r="I145" s="32" t="s">
        <v>1130</v>
      </c>
      <c r="J145" s="34" t="s">
        <v>901</v>
      </c>
      <c r="K145" s="34">
        <v>33720</v>
      </c>
      <c r="L145" s="34">
        <v>49420</v>
      </c>
      <c r="M145" s="35"/>
      <c r="N145" s="33">
        <v>44019</v>
      </c>
      <c r="O145" s="36"/>
      <c r="P145" s="37"/>
      <c r="Q145" s="38">
        <v>2856000</v>
      </c>
      <c r="R145" s="39"/>
      <c r="S145" s="32" t="s">
        <v>770</v>
      </c>
      <c r="T145" s="32" t="s">
        <v>771</v>
      </c>
      <c r="U145" s="40"/>
      <c r="V145" s="40">
        <v>900625096</v>
      </c>
      <c r="W145" s="41"/>
      <c r="X145" s="41" t="s">
        <v>72</v>
      </c>
      <c r="Y145" s="32" t="str">
        <f t="shared" si="0"/>
        <v>SERVICIOS Y SUMINISTROS DEL META S.A.S</v>
      </c>
      <c r="Z145" s="32" t="s">
        <v>76</v>
      </c>
      <c r="AA145" s="32" t="s">
        <v>960</v>
      </c>
      <c r="AB145" s="32" t="s">
        <v>919</v>
      </c>
      <c r="AC145" s="33">
        <v>44020</v>
      </c>
      <c r="AD145" s="32" t="s">
        <v>2411</v>
      </c>
      <c r="AE145" s="58" t="s">
        <v>369</v>
      </c>
      <c r="AF145" s="32" t="s">
        <v>81</v>
      </c>
      <c r="AG145" s="32" t="s">
        <v>74</v>
      </c>
      <c r="AH145" s="43">
        <v>80435324</v>
      </c>
      <c r="AI145" s="36" t="s">
        <v>370</v>
      </c>
      <c r="AJ145" s="32">
        <v>90</v>
      </c>
      <c r="AK145" s="32" t="s">
        <v>83</v>
      </c>
      <c r="AL145" s="93">
        <v>44020</v>
      </c>
      <c r="AM145" s="33"/>
      <c r="AN145" s="32" t="s">
        <v>84</v>
      </c>
      <c r="AO145" s="32">
        <v>0</v>
      </c>
      <c r="AP145" s="45">
        <v>0</v>
      </c>
      <c r="AQ145" s="33"/>
      <c r="AR145" s="46">
        <v>0</v>
      </c>
      <c r="AS145" s="85"/>
      <c r="AT145" s="47">
        <v>44020</v>
      </c>
      <c r="AU145" s="47">
        <v>44111</v>
      </c>
      <c r="AV145" s="47"/>
      <c r="AW145" s="32" t="s">
        <v>85</v>
      </c>
      <c r="AX145" s="32"/>
      <c r="AY145" s="32"/>
      <c r="AZ145" s="32" t="s">
        <v>85</v>
      </c>
      <c r="BA145" s="32">
        <v>0</v>
      </c>
      <c r="BB145" s="32"/>
      <c r="BC145" s="32"/>
      <c r="BD145" s="32"/>
      <c r="BE145" s="48" t="s">
        <v>2412</v>
      </c>
      <c r="BF145" s="49">
        <f t="shared" si="1"/>
        <v>2856000</v>
      </c>
      <c r="BH145" s="105" t="s">
        <v>2313</v>
      </c>
      <c r="BI145" s="36" t="s">
        <v>88</v>
      </c>
      <c r="BJ145" s="36"/>
      <c r="BK145" s="105" t="s">
        <v>2313</v>
      </c>
      <c r="BL145" s="36"/>
    </row>
    <row r="146" spans="1:64" ht="12" customHeight="1">
      <c r="A146" s="29" t="s">
        <v>2413</v>
      </c>
      <c r="B146" s="30" t="s">
        <v>1409</v>
      </c>
      <c r="C146" s="31" t="s">
        <v>2414</v>
      </c>
      <c r="D146" s="32">
        <v>4</v>
      </c>
      <c r="E146" s="32" t="s">
        <v>2415</v>
      </c>
      <c r="F146" s="33">
        <v>44132</v>
      </c>
      <c r="G146" s="32" t="s">
        <v>2416</v>
      </c>
      <c r="H146" s="32" t="s">
        <v>899</v>
      </c>
      <c r="I146" s="32" t="s">
        <v>1130</v>
      </c>
      <c r="J146" s="34" t="s">
        <v>901</v>
      </c>
      <c r="K146" s="34">
        <v>43620</v>
      </c>
      <c r="L146" s="34">
        <v>69920</v>
      </c>
      <c r="M146" s="35"/>
      <c r="N146" s="33">
        <v>44133</v>
      </c>
      <c r="O146" s="36"/>
      <c r="P146" s="37"/>
      <c r="Q146" s="38">
        <v>6200000</v>
      </c>
      <c r="R146" s="39"/>
      <c r="S146" s="32" t="s">
        <v>770</v>
      </c>
      <c r="T146" s="32" t="s">
        <v>771</v>
      </c>
      <c r="U146" s="40"/>
      <c r="V146" s="40">
        <v>900927114</v>
      </c>
      <c r="W146" s="41"/>
      <c r="X146" s="41" t="s">
        <v>72</v>
      </c>
      <c r="Y146" s="32" t="str">
        <f t="shared" si="0"/>
        <v>SOLO CAMPO S.A.S.</v>
      </c>
      <c r="Z146" s="32" t="s">
        <v>76</v>
      </c>
      <c r="AA146" s="32" t="s">
        <v>995</v>
      </c>
      <c r="AB146" s="32" t="s">
        <v>919</v>
      </c>
      <c r="AC146" s="33">
        <v>44134</v>
      </c>
      <c r="AD146" s="32" t="s">
        <v>2417</v>
      </c>
      <c r="AE146" s="58" t="s">
        <v>269</v>
      </c>
      <c r="AF146" s="32" t="s">
        <v>81</v>
      </c>
      <c r="AG146" s="32" t="s">
        <v>74</v>
      </c>
      <c r="AH146" s="43">
        <v>52423663</v>
      </c>
      <c r="AI146" s="36" t="s">
        <v>108</v>
      </c>
      <c r="AJ146" s="32">
        <v>30</v>
      </c>
      <c r="AK146" s="32" t="s">
        <v>83</v>
      </c>
      <c r="AL146" s="44">
        <v>44134</v>
      </c>
      <c r="AM146" s="33"/>
      <c r="AN146" s="32" t="s">
        <v>84</v>
      </c>
      <c r="AO146" s="32">
        <v>0</v>
      </c>
      <c r="AP146" s="45">
        <v>0</v>
      </c>
      <c r="AQ146" s="33"/>
      <c r="AR146" s="46">
        <v>0</v>
      </c>
      <c r="AS146" s="85"/>
      <c r="AT146" s="47">
        <v>44134</v>
      </c>
      <c r="AU146" s="47">
        <v>44164</v>
      </c>
      <c r="AV146" s="47"/>
      <c r="AW146" s="32" t="s">
        <v>85</v>
      </c>
      <c r="AX146" s="32"/>
      <c r="AY146" s="32"/>
      <c r="AZ146" s="32" t="s">
        <v>85</v>
      </c>
      <c r="BA146" s="32">
        <v>0</v>
      </c>
      <c r="BB146" s="32"/>
      <c r="BC146" s="32"/>
      <c r="BD146" s="32"/>
      <c r="BE146" s="48" t="s">
        <v>2418</v>
      </c>
      <c r="BF146" s="49">
        <f t="shared" si="1"/>
        <v>6200000</v>
      </c>
      <c r="BH146" s="68" t="s">
        <v>2123</v>
      </c>
      <c r="BI146" s="36"/>
      <c r="BJ146" s="36"/>
      <c r="BK146" s="68" t="s">
        <v>2123</v>
      </c>
      <c r="BL146" s="36"/>
    </row>
    <row r="147" spans="1:64" ht="12.75" customHeight="1">
      <c r="A147" s="29" t="s">
        <v>2419</v>
      </c>
      <c r="B147" s="30" t="s">
        <v>1409</v>
      </c>
      <c r="C147" s="31" t="s">
        <v>2420</v>
      </c>
      <c r="D147" s="32">
        <v>5</v>
      </c>
      <c r="E147" s="32" t="s">
        <v>958</v>
      </c>
      <c r="F147" s="33">
        <v>44133</v>
      </c>
      <c r="G147" s="32" t="s">
        <v>2421</v>
      </c>
      <c r="H147" s="32" t="s">
        <v>899</v>
      </c>
      <c r="I147" s="32" t="s">
        <v>1130</v>
      </c>
      <c r="J147" s="34" t="s">
        <v>901</v>
      </c>
      <c r="K147" s="34">
        <v>43720</v>
      </c>
      <c r="L147" s="34">
        <v>70020</v>
      </c>
      <c r="M147" s="35"/>
      <c r="N147" s="33">
        <v>44133</v>
      </c>
      <c r="O147" s="36"/>
      <c r="P147" s="37"/>
      <c r="Q147" s="38">
        <v>33960000</v>
      </c>
      <c r="R147" s="39"/>
      <c r="S147" s="32" t="s">
        <v>73</v>
      </c>
      <c r="T147" s="32" t="s">
        <v>74</v>
      </c>
      <c r="U147" s="40">
        <v>13642020</v>
      </c>
      <c r="V147" s="40" t="s">
        <v>72</v>
      </c>
      <c r="W147" s="41" t="s">
        <v>75</v>
      </c>
      <c r="X147" s="41" t="s">
        <v>72</v>
      </c>
      <c r="Y147" s="32" t="str">
        <f t="shared" si="0"/>
        <v>MEDINA ALONSO PABLO VICENTE</v>
      </c>
      <c r="Z147" s="32" t="s">
        <v>76</v>
      </c>
      <c r="AA147" s="32" t="s">
        <v>960</v>
      </c>
      <c r="AB147" s="32" t="s">
        <v>919</v>
      </c>
      <c r="AC147" s="33">
        <v>44139</v>
      </c>
      <c r="AD147" s="32" t="s">
        <v>2422</v>
      </c>
      <c r="AE147" s="58" t="s">
        <v>269</v>
      </c>
      <c r="AF147" s="32" t="s">
        <v>81</v>
      </c>
      <c r="AG147" s="32" t="s">
        <v>74</v>
      </c>
      <c r="AH147" s="43">
        <v>52423663</v>
      </c>
      <c r="AI147" s="36" t="s">
        <v>108</v>
      </c>
      <c r="AJ147" s="32">
        <v>30</v>
      </c>
      <c r="AK147" s="32" t="s">
        <v>83</v>
      </c>
      <c r="AL147" s="44">
        <v>44139</v>
      </c>
      <c r="AM147" s="33"/>
      <c r="AN147" s="32" t="s">
        <v>822</v>
      </c>
      <c r="AO147" s="32">
        <v>0</v>
      </c>
      <c r="AP147" s="45">
        <v>0</v>
      </c>
      <c r="AQ147" s="33"/>
      <c r="AR147" s="46">
        <v>10</v>
      </c>
      <c r="AS147" s="85">
        <v>44162</v>
      </c>
      <c r="AT147" s="47">
        <v>44139</v>
      </c>
      <c r="AU147" s="47">
        <v>44178</v>
      </c>
      <c r="AV147" s="47"/>
      <c r="AW147" s="32" t="s">
        <v>85</v>
      </c>
      <c r="AX147" s="32"/>
      <c r="AY147" s="32"/>
      <c r="AZ147" s="32" t="s">
        <v>85</v>
      </c>
      <c r="BA147" s="32">
        <v>0</v>
      </c>
      <c r="BB147" s="32"/>
      <c r="BC147" s="32"/>
      <c r="BD147" s="32"/>
      <c r="BE147" s="48" t="s">
        <v>2423</v>
      </c>
      <c r="BF147" s="49">
        <f t="shared" si="1"/>
        <v>33960000</v>
      </c>
      <c r="BH147" s="63" t="s">
        <v>2424</v>
      </c>
      <c r="BI147" s="36"/>
      <c r="BJ147" s="36"/>
      <c r="BK147" s="63" t="s">
        <v>2424</v>
      </c>
      <c r="BL147" s="36"/>
    </row>
    <row r="148" spans="1:64" ht="12.75" customHeight="1">
      <c r="A148" s="29" t="s">
        <v>2425</v>
      </c>
      <c r="B148" s="30" t="s">
        <v>1409</v>
      </c>
      <c r="C148" s="31" t="s">
        <v>2426</v>
      </c>
      <c r="D148" s="32">
        <v>6</v>
      </c>
      <c r="E148" s="32" t="s">
        <v>958</v>
      </c>
      <c r="F148" s="33">
        <v>44161</v>
      </c>
      <c r="G148" s="32" t="s">
        <v>2427</v>
      </c>
      <c r="H148" s="32" t="s">
        <v>1110</v>
      </c>
      <c r="I148" s="32" t="s">
        <v>1130</v>
      </c>
      <c r="J148" s="34" t="s">
        <v>901</v>
      </c>
      <c r="K148" s="34">
        <v>43520</v>
      </c>
      <c r="L148" s="34">
        <v>79920</v>
      </c>
      <c r="M148" s="35"/>
      <c r="N148" s="33">
        <v>44161</v>
      </c>
      <c r="O148" s="36"/>
      <c r="P148" s="37"/>
      <c r="Q148" s="38">
        <v>46101670</v>
      </c>
      <c r="R148" s="39"/>
      <c r="S148" s="32" t="s">
        <v>73</v>
      </c>
      <c r="T148" s="32" t="s">
        <v>74</v>
      </c>
      <c r="U148" s="40">
        <v>13642020</v>
      </c>
      <c r="V148" s="40" t="s">
        <v>72</v>
      </c>
      <c r="W148" s="41" t="s">
        <v>75</v>
      </c>
      <c r="X148" s="41" t="s">
        <v>72</v>
      </c>
      <c r="Y148" s="32" t="str">
        <f t="shared" si="0"/>
        <v>MEDINA ALONSO PABLO VICENTE</v>
      </c>
      <c r="Z148" s="32" t="s">
        <v>76</v>
      </c>
      <c r="AA148" s="32" t="s">
        <v>960</v>
      </c>
      <c r="AB148" s="32" t="s">
        <v>78</v>
      </c>
      <c r="AC148" s="33">
        <v>44167</v>
      </c>
      <c r="AD148" s="32" t="s">
        <v>2428</v>
      </c>
      <c r="AE148" s="58" t="s">
        <v>269</v>
      </c>
      <c r="AF148" s="32" t="s">
        <v>81</v>
      </c>
      <c r="AG148" s="32" t="s">
        <v>74</v>
      </c>
      <c r="AH148" s="43">
        <v>52423663</v>
      </c>
      <c r="AI148" s="36" t="s">
        <v>108</v>
      </c>
      <c r="AJ148" s="32">
        <v>13</v>
      </c>
      <c r="AK148" s="32" t="s">
        <v>83</v>
      </c>
      <c r="AL148" s="44">
        <v>44167</v>
      </c>
      <c r="AM148" s="33"/>
      <c r="AN148" s="32" t="s">
        <v>84</v>
      </c>
      <c r="AO148" s="32">
        <v>0</v>
      </c>
      <c r="AP148" s="45">
        <v>0</v>
      </c>
      <c r="AQ148" s="33"/>
      <c r="AR148" s="46">
        <v>0</v>
      </c>
      <c r="AS148" s="85"/>
      <c r="AT148" s="47">
        <v>43863</v>
      </c>
      <c r="AU148" s="47">
        <v>44180</v>
      </c>
      <c r="AV148" s="47"/>
      <c r="AW148" s="32" t="s">
        <v>85</v>
      </c>
      <c r="AX148" s="32"/>
      <c r="AY148" s="32"/>
      <c r="AZ148" s="32" t="s">
        <v>85</v>
      </c>
      <c r="BA148" s="32">
        <v>0</v>
      </c>
      <c r="BB148" s="32"/>
      <c r="BC148" s="32"/>
      <c r="BD148" s="32"/>
      <c r="BE148" s="48" t="s">
        <v>2429</v>
      </c>
      <c r="BF148" s="49">
        <f t="shared" si="1"/>
        <v>46101670</v>
      </c>
      <c r="BH148" s="106" t="s">
        <v>2430</v>
      </c>
      <c r="BI148" s="36" t="s">
        <v>88</v>
      </c>
      <c r="BJ148" s="36"/>
      <c r="BK148" s="106" t="s">
        <v>2430</v>
      </c>
      <c r="BL148" s="36"/>
    </row>
    <row r="149" spans="1:64" ht="12.75" customHeight="1">
      <c r="A149" s="29" t="s">
        <v>2067</v>
      </c>
      <c r="B149" s="30" t="s">
        <v>1409</v>
      </c>
      <c r="C149" s="31"/>
      <c r="D149" s="32">
        <v>92</v>
      </c>
      <c r="E149" s="32"/>
      <c r="F149" s="33"/>
      <c r="G149" s="32"/>
      <c r="H149" s="32" t="s">
        <v>70</v>
      </c>
      <c r="I149" s="32" t="s">
        <v>71</v>
      </c>
      <c r="J149" s="34" t="s">
        <v>72</v>
      </c>
      <c r="K149" s="34"/>
      <c r="L149" s="34"/>
      <c r="M149" s="35"/>
      <c r="N149" s="33"/>
      <c r="O149" s="36"/>
      <c r="P149" s="37"/>
      <c r="Q149" s="38"/>
      <c r="R149" s="39"/>
      <c r="S149" s="32" t="s">
        <v>73</v>
      </c>
      <c r="T149" s="32" t="s">
        <v>74</v>
      </c>
      <c r="U149" s="40"/>
      <c r="V149" s="40" t="s">
        <v>72</v>
      </c>
      <c r="W149" s="41" t="s">
        <v>75</v>
      </c>
      <c r="X149" s="41" t="s">
        <v>72</v>
      </c>
      <c r="Y149" s="32">
        <f t="shared" si="0"/>
        <v>0</v>
      </c>
      <c r="Z149" s="32" t="s">
        <v>76</v>
      </c>
      <c r="AA149" s="32"/>
      <c r="AB149" s="32" t="s">
        <v>78</v>
      </c>
      <c r="AC149" s="33"/>
      <c r="AD149" s="32"/>
      <c r="AE149" s="58"/>
      <c r="AF149" s="32" t="s">
        <v>81</v>
      </c>
      <c r="AG149" s="32" t="s">
        <v>74</v>
      </c>
      <c r="AH149" s="43"/>
      <c r="AI149" s="36"/>
      <c r="AJ149" s="32"/>
      <c r="AK149" s="32" t="s">
        <v>83</v>
      </c>
      <c r="AL149" s="44"/>
      <c r="AM149" s="33"/>
      <c r="AN149" s="32" t="s">
        <v>84</v>
      </c>
      <c r="AO149" s="32">
        <v>0</v>
      </c>
      <c r="AP149" s="45">
        <v>0</v>
      </c>
      <c r="AQ149" s="33"/>
      <c r="AR149" s="46">
        <v>0</v>
      </c>
      <c r="AS149" s="85"/>
      <c r="AT149" s="47"/>
      <c r="AU149" s="47"/>
      <c r="AV149" s="47"/>
      <c r="AW149" s="32" t="s">
        <v>85</v>
      </c>
      <c r="AX149" s="32"/>
      <c r="AY149" s="32"/>
      <c r="AZ149" s="32" t="s">
        <v>85</v>
      </c>
      <c r="BA149" s="32">
        <v>0</v>
      </c>
      <c r="BB149" s="32"/>
      <c r="BC149" s="32"/>
      <c r="BD149" s="32"/>
      <c r="BE149" s="48"/>
      <c r="BF149" s="49">
        <f t="shared" si="1"/>
        <v>0</v>
      </c>
      <c r="BH149" s="36"/>
      <c r="BI149" s="36" t="s">
        <v>88</v>
      </c>
      <c r="BJ149" s="36"/>
      <c r="BK149" s="104"/>
      <c r="BL149" s="36"/>
    </row>
    <row r="150" spans="1:64" ht="12.75" customHeight="1">
      <c r="A150" s="29" t="s">
        <v>2074</v>
      </c>
      <c r="B150" s="30" t="s">
        <v>1409</v>
      </c>
      <c r="C150" s="31"/>
      <c r="D150" s="32">
        <v>93</v>
      </c>
      <c r="E150" s="32"/>
      <c r="F150" s="33"/>
      <c r="G150" s="32"/>
      <c r="H150" s="32" t="s">
        <v>70</v>
      </c>
      <c r="I150" s="32" t="s">
        <v>71</v>
      </c>
      <c r="J150" s="34" t="s">
        <v>72</v>
      </c>
      <c r="K150" s="34"/>
      <c r="L150" s="34"/>
      <c r="M150" s="35"/>
      <c r="N150" s="33"/>
      <c r="O150" s="36"/>
      <c r="P150" s="37"/>
      <c r="Q150" s="38"/>
      <c r="R150" s="39"/>
      <c r="S150" s="32" t="s">
        <v>73</v>
      </c>
      <c r="T150" s="32" t="s">
        <v>74</v>
      </c>
      <c r="U150" s="40"/>
      <c r="V150" s="40" t="s">
        <v>72</v>
      </c>
      <c r="W150" s="41" t="s">
        <v>75</v>
      </c>
      <c r="X150" s="41" t="s">
        <v>72</v>
      </c>
      <c r="Y150" s="32">
        <f t="shared" si="0"/>
        <v>0</v>
      </c>
      <c r="Z150" s="32" t="s">
        <v>76</v>
      </c>
      <c r="AA150" s="32"/>
      <c r="AB150" s="32" t="s">
        <v>78</v>
      </c>
      <c r="AC150" s="33"/>
      <c r="AD150" s="32"/>
      <c r="AE150" s="58"/>
      <c r="AF150" s="32" t="s">
        <v>81</v>
      </c>
      <c r="AG150" s="32" t="s">
        <v>74</v>
      </c>
      <c r="AH150" s="43"/>
      <c r="AI150" s="36"/>
      <c r="AJ150" s="32"/>
      <c r="AK150" s="32" t="s">
        <v>83</v>
      </c>
      <c r="AL150" s="44"/>
      <c r="AM150" s="33"/>
      <c r="AN150" s="32" t="s">
        <v>84</v>
      </c>
      <c r="AO150" s="32">
        <v>0</v>
      </c>
      <c r="AP150" s="45">
        <v>0</v>
      </c>
      <c r="AQ150" s="33"/>
      <c r="AR150" s="46">
        <v>0</v>
      </c>
      <c r="AS150" s="85"/>
      <c r="AT150" s="47"/>
      <c r="AU150" s="47"/>
      <c r="AV150" s="47"/>
      <c r="AW150" s="32" t="s">
        <v>85</v>
      </c>
      <c r="AX150" s="32"/>
      <c r="AY150" s="32"/>
      <c r="AZ150" s="32" t="s">
        <v>85</v>
      </c>
      <c r="BA150" s="32">
        <v>0</v>
      </c>
      <c r="BB150" s="32"/>
      <c r="BC150" s="32"/>
      <c r="BD150" s="32"/>
      <c r="BE150" s="48"/>
      <c r="BF150" s="49">
        <f t="shared" si="1"/>
        <v>0</v>
      </c>
      <c r="BH150" s="36"/>
      <c r="BI150" s="36" t="s">
        <v>88</v>
      </c>
      <c r="BJ150" s="36"/>
      <c r="BK150" s="107"/>
      <c r="BL150" s="36"/>
    </row>
    <row r="151" spans="1:64" ht="12.75" customHeight="1">
      <c r="A151" s="29" t="s">
        <v>2079</v>
      </c>
      <c r="B151" s="30" t="s">
        <v>1409</v>
      </c>
      <c r="C151" s="31"/>
      <c r="D151" s="32">
        <v>94</v>
      </c>
      <c r="E151" s="32"/>
      <c r="F151" s="33"/>
      <c r="G151" s="32"/>
      <c r="H151" s="32" t="s">
        <v>70</v>
      </c>
      <c r="I151" s="32" t="s">
        <v>71</v>
      </c>
      <c r="J151" s="34" t="s">
        <v>72</v>
      </c>
      <c r="K151" s="34"/>
      <c r="L151" s="34"/>
      <c r="M151" s="35"/>
      <c r="N151" s="33"/>
      <c r="O151" s="36"/>
      <c r="P151" s="37"/>
      <c r="Q151" s="38"/>
      <c r="R151" s="39"/>
      <c r="S151" s="32" t="s">
        <v>73</v>
      </c>
      <c r="T151" s="32" t="s">
        <v>74</v>
      </c>
      <c r="U151" s="40"/>
      <c r="V151" s="40" t="s">
        <v>72</v>
      </c>
      <c r="W151" s="41" t="s">
        <v>75</v>
      </c>
      <c r="X151" s="41" t="s">
        <v>72</v>
      </c>
      <c r="Y151" s="32">
        <f t="shared" si="0"/>
        <v>0</v>
      </c>
      <c r="Z151" s="32" t="s">
        <v>76</v>
      </c>
      <c r="AA151" s="32"/>
      <c r="AB151" s="32" t="s">
        <v>78</v>
      </c>
      <c r="AC151" s="33"/>
      <c r="AD151" s="32"/>
      <c r="AE151" s="58"/>
      <c r="AF151" s="32" t="s">
        <v>81</v>
      </c>
      <c r="AG151" s="32" t="s">
        <v>74</v>
      </c>
      <c r="AH151" s="43"/>
      <c r="AI151" s="36"/>
      <c r="AJ151" s="32"/>
      <c r="AK151" s="32" t="s">
        <v>83</v>
      </c>
      <c r="AL151" s="44"/>
      <c r="AM151" s="33"/>
      <c r="AN151" s="32" t="s">
        <v>84</v>
      </c>
      <c r="AO151" s="32">
        <v>0</v>
      </c>
      <c r="AP151" s="45">
        <v>0</v>
      </c>
      <c r="AQ151" s="33"/>
      <c r="AR151" s="46">
        <v>0</v>
      </c>
      <c r="AS151" s="85"/>
      <c r="AT151" s="47"/>
      <c r="AU151" s="47"/>
      <c r="AV151" s="47"/>
      <c r="AW151" s="32" t="s">
        <v>85</v>
      </c>
      <c r="AX151" s="32"/>
      <c r="AY151" s="32"/>
      <c r="AZ151" s="32" t="s">
        <v>85</v>
      </c>
      <c r="BA151" s="32">
        <v>0</v>
      </c>
      <c r="BB151" s="32"/>
      <c r="BC151" s="32"/>
      <c r="BD151" s="32"/>
      <c r="BE151" s="48"/>
      <c r="BF151" s="49">
        <f t="shared" si="1"/>
        <v>0</v>
      </c>
      <c r="BH151" s="36"/>
      <c r="BI151" s="36" t="s">
        <v>88</v>
      </c>
      <c r="BJ151" s="36"/>
      <c r="BK151" s="107"/>
      <c r="BL151" s="36"/>
    </row>
    <row r="152" spans="1:64" ht="12.75" customHeight="1">
      <c r="A152" s="29" t="s">
        <v>2085</v>
      </c>
      <c r="B152" s="30" t="s">
        <v>1409</v>
      </c>
      <c r="C152" s="31" t="s">
        <v>2431</v>
      </c>
      <c r="D152" s="36">
        <v>95</v>
      </c>
      <c r="E152" s="32"/>
      <c r="F152" s="33"/>
      <c r="G152" s="32"/>
      <c r="H152" s="32" t="s">
        <v>70</v>
      </c>
      <c r="I152" s="32" t="s">
        <v>71</v>
      </c>
      <c r="J152" s="34" t="s">
        <v>72</v>
      </c>
      <c r="K152" s="34"/>
      <c r="L152" s="34"/>
      <c r="M152" s="35"/>
      <c r="N152" s="33"/>
      <c r="O152" s="36"/>
      <c r="P152" s="37"/>
      <c r="Q152" s="38"/>
      <c r="R152" s="39"/>
      <c r="S152" s="32" t="s">
        <v>73</v>
      </c>
      <c r="T152" s="32" t="s">
        <v>74</v>
      </c>
      <c r="U152" s="40"/>
      <c r="V152" s="40" t="s">
        <v>72</v>
      </c>
      <c r="W152" s="41" t="s">
        <v>75</v>
      </c>
      <c r="X152" s="41" t="s">
        <v>72</v>
      </c>
      <c r="Y152" s="32">
        <f t="shared" si="0"/>
        <v>0</v>
      </c>
      <c r="Z152" s="32" t="s">
        <v>76</v>
      </c>
      <c r="AA152" s="32"/>
      <c r="AB152" s="32" t="s">
        <v>78</v>
      </c>
      <c r="AC152" s="33"/>
      <c r="AD152" s="32"/>
      <c r="AE152" s="58"/>
      <c r="AF152" s="32" t="s">
        <v>81</v>
      </c>
      <c r="AG152" s="32" t="s">
        <v>74</v>
      </c>
      <c r="AH152" s="43"/>
      <c r="AI152" s="36"/>
      <c r="AJ152" s="32"/>
      <c r="AK152" s="32" t="s">
        <v>83</v>
      </c>
      <c r="AL152" s="44"/>
      <c r="AM152" s="33"/>
      <c r="AN152" s="32" t="s">
        <v>84</v>
      </c>
      <c r="AO152" s="32">
        <v>0</v>
      </c>
      <c r="AP152" s="45">
        <v>0</v>
      </c>
      <c r="AQ152" s="33"/>
      <c r="AR152" s="46">
        <v>0</v>
      </c>
      <c r="AS152" s="85"/>
      <c r="AT152" s="47"/>
      <c r="AU152" s="47"/>
      <c r="AV152" s="47"/>
      <c r="AW152" s="32" t="s">
        <v>85</v>
      </c>
      <c r="AX152" s="32"/>
      <c r="AY152" s="32"/>
      <c r="AZ152" s="32" t="s">
        <v>85</v>
      </c>
      <c r="BA152" s="32">
        <v>0</v>
      </c>
      <c r="BB152" s="32"/>
      <c r="BC152" s="32"/>
      <c r="BD152" s="32"/>
      <c r="BE152" s="48"/>
      <c r="BF152" s="49">
        <f t="shared" si="1"/>
        <v>0</v>
      </c>
      <c r="BH152" s="36"/>
      <c r="BI152" s="36" t="s">
        <v>88</v>
      </c>
      <c r="BJ152" s="36"/>
      <c r="BK152" s="107"/>
      <c r="BL152" s="36"/>
    </row>
    <row r="153" spans="1:64" ht="12.75" customHeight="1">
      <c r="A153" s="29" t="s">
        <v>2092</v>
      </c>
      <c r="B153" s="30" t="s">
        <v>1409</v>
      </c>
      <c r="C153" s="31" t="s">
        <v>2431</v>
      </c>
      <c r="D153" s="36">
        <v>96</v>
      </c>
      <c r="E153" s="32"/>
      <c r="F153" s="33"/>
      <c r="G153" s="32"/>
      <c r="H153" s="32" t="s">
        <v>70</v>
      </c>
      <c r="I153" s="32" t="s">
        <v>71</v>
      </c>
      <c r="J153" s="34" t="s">
        <v>72</v>
      </c>
      <c r="K153" s="34"/>
      <c r="L153" s="34"/>
      <c r="M153" s="35"/>
      <c r="N153" s="33"/>
      <c r="O153" s="36"/>
      <c r="P153" s="37"/>
      <c r="Q153" s="38"/>
      <c r="R153" s="39"/>
      <c r="S153" s="32" t="s">
        <v>73</v>
      </c>
      <c r="T153" s="32" t="s">
        <v>74</v>
      </c>
      <c r="U153" s="40"/>
      <c r="V153" s="40" t="s">
        <v>72</v>
      </c>
      <c r="W153" s="41" t="s">
        <v>75</v>
      </c>
      <c r="X153" s="41" t="s">
        <v>72</v>
      </c>
      <c r="Y153" s="32">
        <f t="shared" si="0"/>
        <v>0</v>
      </c>
      <c r="Z153" s="32" t="s">
        <v>76</v>
      </c>
      <c r="AA153" s="32"/>
      <c r="AB153" s="32" t="s">
        <v>78</v>
      </c>
      <c r="AC153" s="33"/>
      <c r="AD153" s="32"/>
      <c r="AE153" s="58"/>
      <c r="AF153" s="32" t="s">
        <v>81</v>
      </c>
      <c r="AG153" s="32" t="s">
        <v>74</v>
      </c>
      <c r="AH153" s="43"/>
      <c r="AI153" s="36"/>
      <c r="AJ153" s="32"/>
      <c r="AK153" s="32" t="s">
        <v>83</v>
      </c>
      <c r="AL153" s="44"/>
      <c r="AM153" s="33"/>
      <c r="AN153" s="32" t="s">
        <v>84</v>
      </c>
      <c r="AO153" s="32">
        <v>0</v>
      </c>
      <c r="AP153" s="45">
        <v>0</v>
      </c>
      <c r="AQ153" s="33"/>
      <c r="AR153" s="46">
        <v>0</v>
      </c>
      <c r="AS153" s="85"/>
      <c r="AT153" s="47"/>
      <c r="AU153" s="47"/>
      <c r="AV153" s="47"/>
      <c r="AW153" s="32" t="s">
        <v>85</v>
      </c>
      <c r="AX153" s="32"/>
      <c r="AY153" s="32"/>
      <c r="AZ153" s="32" t="s">
        <v>85</v>
      </c>
      <c r="BA153" s="32">
        <v>0</v>
      </c>
      <c r="BB153" s="32"/>
      <c r="BC153" s="32"/>
      <c r="BD153" s="32"/>
      <c r="BE153" s="48"/>
      <c r="BF153" s="49">
        <f t="shared" si="1"/>
        <v>0</v>
      </c>
      <c r="BH153" s="36"/>
      <c r="BI153" s="36" t="s">
        <v>88</v>
      </c>
      <c r="BJ153" s="36"/>
      <c r="BK153" s="107"/>
      <c r="BL153" s="36"/>
    </row>
    <row r="154" spans="1:64" ht="12.75" customHeight="1">
      <c r="A154" s="29" t="s">
        <v>2100</v>
      </c>
      <c r="B154" s="30" t="s">
        <v>1409</v>
      </c>
      <c r="C154" s="31" t="s">
        <v>2431</v>
      </c>
      <c r="D154" s="36">
        <v>97</v>
      </c>
      <c r="E154" s="32"/>
      <c r="F154" s="33"/>
      <c r="G154" s="32"/>
      <c r="H154" s="32" t="s">
        <v>70</v>
      </c>
      <c r="I154" s="32" t="s">
        <v>71</v>
      </c>
      <c r="J154" s="34" t="s">
        <v>72</v>
      </c>
      <c r="K154" s="34"/>
      <c r="L154" s="34"/>
      <c r="M154" s="35"/>
      <c r="N154" s="33"/>
      <c r="O154" s="36"/>
      <c r="P154" s="37"/>
      <c r="Q154" s="38"/>
      <c r="R154" s="39"/>
      <c r="S154" s="32" t="s">
        <v>73</v>
      </c>
      <c r="T154" s="32" t="s">
        <v>74</v>
      </c>
      <c r="U154" s="40"/>
      <c r="V154" s="40" t="s">
        <v>72</v>
      </c>
      <c r="W154" s="41" t="s">
        <v>75</v>
      </c>
      <c r="X154" s="41" t="s">
        <v>72</v>
      </c>
      <c r="Y154" s="32">
        <f t="shared" si="0"/>
        <v>0</v>
      </c>
      <c r="Z154" s="32" t="s">
        <v>76</v>
      </c>
      <c r="AA154" s="32"/>
      <c r="AB154" s="32" t="s">
        <v>78</v>
      </c>
      <c r="AC154" s="33"/>
      <c r="AD154" s="34"/>
      <c r="AE154" s="58"/>
      <c r="AF154" s="32" t="s">
        <v>81</v>
      </c>
      <c r="AG154" s="32" t="s">
        <v>74</v>
      </c>
      <c r="AH154" s="43"/>
      <c r="AI154" s="36"/>
      <c r="AJ154" s="32"/>
      <c r="AK154" s="32" t="s">
        <v>83</v>
      </c>
      <c r="AL154" s="44"/>
      <c r="AM154" s="33"/>
      <c r="AN154" s="32" t="s">
        <v>84</v>
      </c>
      <c r="AO154" s="32">
        <v>0</v>
      </c>
      <c r="AP154" s="45">
        <v>0</v>
      </c>
      <c r="AQ154" s="33"/>
      <c r="AR154" s="46">
        <v>0</v>
      </c>
      <c r="AS154" s="85"/>
      <c r="AT154" s="47"/>
      <c r="AU154" s="47"/>
      <c r="AV154" s="47"/>
      <c r="AW154" s="32" t="s">
        <v>85</v>
      </c>
      <c r="AX154" s="32"/>
      <c r="AY154" s="32"/>
      <c r="AZ154" s="32" t="s">
        <v>85</v>
      </c>
      <c r="BA154" s="32">
        <v>0</v>
      </c>
      <c r="BB154" s="32"/>
      <c r="BC154" s="32"/>
      <c r="BD154" s="32"/>
      <c r="BE154" s="48"/>
      <c r="BF154" s="49">
        <f t="shared" si="1"/>
        <v>0</v>
      </c>
      <c r="BI154" s="36" t="s">
        <v>88</v>
      </c>
      <c r="BL154" s="36"/>
    </row>
    <row r="155" spans="1:64" ht="12.75" customHeight="1">
      <c r="A155" s="29" t="s">
        <v>2109</v>
      </c>
      <c r="B155" s="30" t="s">
        <v>1409</v>
      </c>
      <c r="C155" s="31" t="s">
        <v>2431</v>
      </c>
      <c r="D155" s="36">
        <v>98</v>
      </c>
      <c r="E155" s="32"/>
      <c r="F155" s="33"/>
      <c r="G155" s="32"/>
      <c r="H155" s="32" t="s">
        <v>70</v>
      </c>
      <c r="I155" s="32" t="s">
        <v>71</v>
      </c>
      <c r="J155" s="34" t="s">
        <v>72</v>
      </c>
      <c r="K155" s="34"/>
      <c r="L155" s="34"/>
      <c r="M155" s="35"/>
      <c r="N155" s="33"/>
      <c r="O155" s="36"/>
      <c r="P155" s="37"/>
      <c r="Q155" s="38"/>
      <c r="R155" s="39"/>
      <c r="S155" s="32" t="s">
        <v>73</v>
      </c>
      <c r="T155" s="32" t="s">
        <v>74</v>
      </c>
      <c r="U155" s="40"/>
      <c r="V155" s="40" t="s">
        <v>72</v>
      </c>
      <c r="W155" s="41" t="s">
        <v>75</v>
      </c>
      <c r="X155" s="41" t="s">
        <v>72</v>
      </c>
      <c r="Y155" s="32">
        <f t="shared" si="0"/>
        <v>0</v>
      </c>
      <c r="Z155" s="32" t="s">
        <v>76</v>
      </c>
      <c r="AA155" s="32"/>
      <c r="AB155" s="32" t="s">
        <v>78</v>
      </c>
      <c r="AC155" s="33"/>
      <c r="AD155" s="34"/>
      <c r="AE155" s="58"/>
      <c r="AF155" s="32" t="s">
        <v>81</v>
      </c>
      <c r="AG155" s="32" t="s">
        <v>74</v>
      </c>
      <c r="AH155" s="43"/>
      <c r="AI155" s="36"/>
      <c r="AJ155" s="32"/>
      <c r="AK155" s="32" t="s">
        <v>83</v>
      </c>
      <c r="AL155" s="44"/>
      <c r="AM155" s="33"/>
      <c r="AN155" s="32" t="s">
        <v>84</v>
      </c>
      <c r="AO155" s="32">
        <v>0</v>
      </c>
      <c r="AP155" s="45">
        <v>0</v>
      </c>
      <c r="AQ155" s="33"/>
      <c r="AR155" s="46">
        <v>0</v>
      </c>
      <c r="AS155" s="85"/>
      <c r="AT155" s="47"/>
      <c r="AU155" s="47"/>
      <c r="AV155" s="47"/>
      <c r="AW155" s="32" t="s">
        <v>85</v>
      </c>
      <c r="AX155" s="32"/>
      <c r="AY155" s="32"/>
      <c r="AZ155" s="32" t="s">
        <v>85</v>
      </c>
      <c r="BA155" s="32">
        <v>0</v>
      </c>
      <c r="BB155" s="32"/>
      <c r="BC155" s="32"/>
      <c r="BD155" s="32"/>
      <c r="BE155" s="48"/>
      <c r="BF155" s="49">
        <f t="shared" si="1"/>
        <v>0</v>
      </c>
      <c r="BH155" s="36"/>
      <c r="BI155" s="36" t="s">
        <v>88</v>
      </c>
      <c r="BJ155" s="36"/>
      <c r="BK155" s="107"/>
      <c r="BL155" s="36"/>
    </row>
    <row r="156" spans="1:64" ht="12.75" customHeight="1">
      <c r="A156" s="29" t="s">
        <v>2117</v>
      </c>
      <c r="B156" s="30" t="s">
        <v>1409</v>
      </c>
      <c r="C156" s="31" t="s">
        <v>2431</v>
      </c>
      <c r="D156" s="36">
        <v>99</v>
      </c>
      <c r="E156" s="32"/>
      <c r="F156" s="33"/>
      <c r="G156" s="32"/>
      <c r="H156" s="32" t="s">
        <v>70</v>
      </c>
      <c r="I156" s="32" t="s">
        <v>71</v>
      </c>
      <c r="J156" s="34" t="s">
        <v>72</v>
      </c>
      <c r="K156" s="34"/>
      <c r="L156" s="34"/>
      <c r="M156" s="35"/>
      <c r="N156" s="33"/>
      <c r="O156" s="36"/>
      <c r="P156" s="37"/>
      <c r="Q156" s="38"/>
      <c r="R156" s="39"/>
      <c r="S156" s="32" t="s">
        <v>73</v>
      </c>
      <c r="T156" s="32" t="s">
        <v>74</v>
      </c>
      <c r="U156" s="40"/>
      <c r="V156" s="40" t="s">
        <v>72</v>
      </c>
      <c r="W156" s="41" t="s">
        <v>75</v>
      </c>
      <c r="X156" s="41" t="s">
        <v>72</v>
      </c>
      <c r="Y156" s="32">
        <f t="shared" si="0"/>
        <v>0</v>
      </c>
      <c r="Z156" s="32" t="s">
        <v>76</v>
      </c>
      <c r="AA156" s="32"/>
      <c r="AB156" s="32" t="s">
        <v>78</v>
      </c>
      <c r="AC156" s="33"/>
      <c r="AD156" s="34"/>
      <c r="AE156" s="58"/>
      <c r="AF156" s="32" t="s">
        <v>81</v>
      </c>
      <c r="AG156" s="32" t="s">
        <v>74</v>
      </c>
      <c r="AH156" s="43"/>
      <c r="AI156" s="36"/>
      <c r="AJ156" s="32"/>
      <c r="AK156" s="32" t="s">
        <v>83</v>
      </c>
      <c r="AL156" s="44"/>
      <c r="AM156" s="33"/>
      <c r="AN156" s="32" t="s">
        <v>84</v>
      </c>
      <c r="AO156" s="32">
        <v>0</v>
      </c>
      <c r="AP156" s="45">
        <v>0</v>
      </c>
      <c r="AQ156" s="33"/>
      <c r="AR156" s="46">
        <v>0</v>
      </c>
      <c r="AS156" s="85"/>
      <c r="AT156" s="47"/>
      <c r="AU156" s="47"/>
      <c r="AV156" s="47"/>
      <c r="AW156" s="32" t="s">
        <v>85</v>
      </c>
      <c r="AX156" s="32"/>
      <c r="AY156" s="32"/>
      <c r="AZ156" s="32" t="s">
        <v>85</v>
      </c>
      <c r="BA156" s="32">
        <v>0</v>
      </c>
      <c r="BB156" s="32"/>
      <c r="BC156" s="32"/>
      <c r="BD156" s="32"/>
      <c r="BE156" s="48"/>
      <c r="BF156" s="49">
        <f t="shared" si="1"/>
        <v>0</v>
      </c>
      <c r="BH156" s="36"/>
      <c r="BI156" s="36" t="s">
        <v>88</v>
      </c>
      <c r="BJ156" s="36"/>
      <c r="BK156" s="107"/>
      <c r="BL156" s="36"/>
    </row>
    <row r="157" spans="1:64" ht="12.75" customHeight="1">
      <c r="A157" s="29" t="s">
        <v>2124</v>
      </c>
      <c r="B157" s="30" t="s">
        <v>1409</v>
      </c>
      <c r="C157" s="31" t="s">
        <v>2431</v>
      </c>
      <c r="D157" s="36">
        <v>100</v>
      </c>
      <c r="E157" s="32"/>
      <c r="F157" s="33"/>
      <c r="G157" s="32"/>
      <c r="H157" s="32" t="s">
        <v>70</v>
      </c>
      <c r="I157" s="32" t="s">
        <v>71</v>
      </c>
      <c r="J157" s="34" t="s">
        <v>72</v>
      </c>
      <c r="K157" s="34"/>
      <c r="L157" s="34"/>
      <c r="M157" s="35"/>
      <c r="N157" s="33"/>
      <c r="O157" s="36"/>
      <c r="Q157" s="38"/>
      <c r="R157" s="39"/>
      <c r="S157" s="32" t="s">
        <v>73</v>
      </c>
      <c r="T157" s="32" t="s">
        <v>74</v>
      </c>
      <c r="U157" s="40"/>
      <c r="V157" s="40" t="s">
        <v>72</v>
      </c>
      <c r="W157" s="41" t="s">
        <v>75</v>
      </c>
      <c r="X157" s="41" t="s">
        <v>72</v>
      </c>
      <c r="Y157" s="32">
        <f t="shared" si="0"/>
        <v>0</v>
      </c>
      <c r="Z157" s="32" t="s">
        <v>76</v>
      </c>
      <c r="AA157" s="32"/>
      <c r="AB157" s="32" t="s">
        <v>78</v>
      </c>
      <c r="AC157" s="33"/>
      <c r="AD157" s="32"/>
      <c r="AE157" s="58"/>
      <c r="AF157" s="32" t="s">
        <v>81</v>
      </c>
      <c r="AG157" s="32" t="s">
        <v>74</v>
      </c>
      <c r="AH157" s="43"/>
      <c r="AI157" s="36"/>
      <c r="AJ157" s="32"/>
      <c r="AK157" s="32" t="s">
        <v>83</v>
      </c>
      <c r="AL157" s="44"/>
      <c r="AM157" s="33"/>
      <c r="AN157" s="32" t="s">
        <v>84</v>
      </c>
      <c r="AO157" s="32">
        <v>0</v>
      </c>
      <c r="AP157" s="45">
        <v>0</v>
      </c>
      <c r="AQ157" s="33"/>
      <c r="AR157" s="46">
        <v>0</v>
      </c>
      <c r="AS157" s="85"/>
      <c r="AT157" s="47"/>
      <c r="AU157" s="47"/>
      <c r="AV157" s="47"/>
      <c r="AW157" s="32" t="s">
        <v>85</v>
      </c>
      <c r="AX157" s="32"/>
      <c r="AY157" s="32"/>
      <c r="AZ157" s="32" t="s">
        <v>85</v>
      </c>
      <c r="BA157" s="32">
        <v>0</v>
      </c>
      <c r="BB157" s="32"/>
      <c r="BC157" s="32"/>
      <c r="BD157" s="32"/>
      <c r="BE157" s="48"/>
      <c r="BF157" s="49">
        <f t="shared" si="1"/>
        <v>0</v>
      </c>
      <c r="BH157" s="36"/>
      <c r="BI157" s="36" t="s">
        <v>88</v>
      </c>
      <c r="BJ157" s="36"/>
      <c r="BK157" s="107"/>
      <c r="BL157" s="36"/>
    </row>
    <row r="158" spans="1:64" ht="12.75" customHeight="1">
      <c r="F158" s="64"/>
      <c r="N158" s="33"/>
      <c r="AL158" s="64"/>
      <c r="AM158" s="33"/>
      <c r="BE158" s="108"/>
    </row>
    <row r="159" spans="1:64" ht="12.75" customHeight="1">
      <c r="F159" s="64"/>
      <c r="N159" s="33"/>
      <c r="AL159" s="64"/>
      <c r="AM159" s="33"/>
      <c r="BE159" s="108"/>
    </row>
    <row r="160" spans="1:64" ht="12.75" customHeight="1">
      <c r="F160" s="64"/>
      <c r="N160" s="33"/>
      <c r="AL160" s="64"/>
      <c r="AM160" s="33"/>
      <c r="BE160" s="108"/>
    </row>
    <row r="161" spans="6:57" ht="12.75" customHeight="1">
      <c r="F161" s="64"/>
      <c r="N161" s="33"/>
      <c r="AL161" s="64"/>
      <c r="AM161" s="33"/>
      <c r="BE161" s="108"/>
    </row>
    <row r="162" spans="6:57" ht="12.75" customHeight="1">
      <c r="F162" s="64"/>
      <c r="N162" s="33"/>
      <c r="AL162" s="64"/>
      <c r="AM162" s="33"/>
      <c r="BE162" s="108"/>
    </row>
    <row r="163" spans="6:57" ht="12.75" customHeight="1">
      <c r="F163" s="64"/>
      <c r="N163" s="33"/>
      <c r="AL163" s="64"/>
      <c r="AM163" s="33"/>
      <c r="BE163" s="108"/>
    </row>
    <row r="164" spans="6:57" ht="12.75" customHeight="1">
      <c r="F164" s="64"/>
      <c r="N164" s="33"/>
      <c r="AL164" s="64"/>
      <c r="AM164" s="33"/>
      <c r="BE164" s="108"/>
    </row>
    <row r="165" spans="6:57" ht="12.75" customHeight="1">
      <c r="F165" s="64"/>
      <c r="N165" s="33"/>
      <c r="AL165" s="64"/>
      <c r="AM165" s="33"/>
      <c r="BE165" s="108"/>
    </row>
    <row r="166" spans="6:57" ht="12.75" customHeight="1">
      <c r="F166" s="64"/>
      <c r="N166" s="33"/>
      <c r="AL166" s="64"/>
      <c r="AM166" s="33"/>
      <c r="BE166" s="108"/>
    </row>
    <row r="167" spans="6:57" ht="12.75" customHeight="1">
      <c r="F167" s="64"/>
      <c r="N167" s="33"/>
      <c r="AL167" s="64"/>
      <c r="AM167" s="33"/>
      <c r="BE167" s="108"/>
    </row>
    <row r="168" spans="6:57" ht="12.75" customHeight="1">
      <c r="F168" s="64"/>
      <c r="N168" s="33"/>
      <c r="AL168" s="64"/>
      <c r="AM168" s="33"/>
      <c r="BE168" s="108"/>
    </row>
    <row r="169" spans="6:57" ht="12.75" customHeight="1">
      <c r="F169" s="64"/>
      <c r="N169" s="33"/>
      <c r="AL169" s="64"/>
      <c r="AM169" s="33"/>
      <c r="BE169" s="108"/>
    </row>
    <row r="170" spans="6:57" ht="12.75" customHeight="1">
      <c r="F170" s="64"/>
      <c r="N170" s="33"/>
      <c r="AL170" s="64"/>
      <c r="AM170" s="33"/>
      <c r="BE170" s="108"/>
    </row>
    <row r="171" spans="6:57" ht="12.75" customHeight="1">
      <c r="F171" s="64"/>
      <c r="N171" s="33"/>
      <c r="AL171" s="64"/>
      <c r="AM171" s="33"/>
      <c r="BE171" s="108"/>
    </row>
    <row r="172" spans="6:57" ht="12.75" customHeight="1">
      <c r="F172" s="64"/>
      <c r="N172" s="33"/>
      <c r="AL172" s="64"/>
      <c r="AM172" s="33"/>
      <c r="BE172" s="108"/>
    </row>
    <row r="173" spans="6:57" ht="12.75" customHeight="1">
      <c r="F173" s="64"/>
      <c r="N173" s="33"/>
      <c r="AL173" s="64"/>
      <c r="AM173" s="33"/>
      <c r="BE173" s="108"/>
    </row>
    <row r="174" spans="6:57" ht="12.75" customHeight="1">
      <c r="F174" s="64"/>
      <c r="N174" s="33"/>
      <c r="AL174" s="64"/>
      <c r="AM174" s="33"/>
      <c r="BE174" s="108"/>
    </row>
    <row r="175" spans="6:57" ht="12.75" customHeight="1">
      <c r="F175" s="64"/>
      <c r="N175" s="33"/>
      <c r="AL175" s="64"/>
      <c r="AM175" s="33"/>
      <c r="BE175" s="108"/>
    </row>
    <row r="176" spans="6:57" ht="12.75" customHeight="1">
      <c r="F176" s="64"/>
      <c r="N176" s="33"/>
      <c r="AL176" s="64"/>
      <c r="AM176" s="33"/>
      <c r="BE176" s="108"/>
    </row>
    <row r="177" spans="6:57" ht="12.75" customHeight="1">
      <c r="F177" s="64"/>
      <c r="N177" s="33"/>
      <c r="AL177" s="64"/>
      <c r="AM177" s="33"/>
      <c r="BE177" s="108"/>
    </row>
    <row r="178" spans="6:57" ht="12.75" customHeight="1">
      <c r="F178" s="64"/>
      <c r="N178" s="33"/>
      <c r="AM178" s="33"/>
      <c r="BE178" s="108"/>
    </row>
    <row r="179" spans="6:57" ht="12.75" customHeight="1">
      <c r="F179" s="64"/>
      <c r="N179" s="33"/>
      <c r="AM179" s="33"/>
      <c r="BE179" s="108"/>
    </row>
    <row r="180" spans="6:57" ht="12.75" customHeight="1">
      <c r="F180" s="64"/>
      <c r="N180" s="33"/>
      <c r="AM180" s="33"/>
      <c r="BE180" s="108"/>
    </row>
    <row r="181" spans="6:57" ht="12.75" customHeight="1">
      <c r="F181" s="64"/>
      <c r="N181" s="33"/>
      <c r="AM181" s="33"/>
      <c r="BE181" s="108"/>
    </row>
    <row r="182" spans="6:57" ht="12.75" customHeight="1">
      <c r="F182" s="64"/>
      <c r="N182" s="33"/>
      <c r="AM182" s="33"/>
      <c r="BE182" s="108"/>
    </row>
    <row r="183" spans="6:57" ht="12.75" customHeight="1">
      <c r="F183" s="64"/>
      <c r="N183" s="33"/>
      <c r="AM183" s="33"/>
      <c r="BE183" s="108"/>
    </row>
    <row r="184" spans="6:57" ht="12.75" customHeight="1">
      <c r="F184" s="64"/>
      <c r="N184" s="33"/>
      <c r="AM184" s="33"/>
      <c r="BE184" s="108"/>
    </row>
    <row r="185" spans="6:57" ht="12.75" customHeight="1">
      <c r="F185" s="64"/>
      <c r="N185" s="33"/>
      <c r="AM185" s="33"/>
      <c r="BE185" s="108"/>
    </row>
    <row r="186" spans="6:57" ht="12.75" customHeight="1">
      <c r="F186" s="64"/>
      <c r="N186" s="33"/>
      <c r="AM186" s="33"/>
      <c r="BE186" s="108"/>
    </row>
    <row r="187" spans="6:57" ht="12.75" customHeight="1">
      <c r="F187" s="64"/>
      <c r="N187" s="109"/>
      <c r="AM187" s="33"/>
      <c r="BE187" s="108"/>
    </row>
    <row r="188" spans="6:57" ht="12.75" customHeight="1">
      <c r="F188" s="64"/>
      <c r="N188" s="109"/>
      <c r="AM188" s="33"/>
      <c r="BE188" s="108"/>
    </row>
    <row r="189" spans="6:57" ht="12.75" customHeight="1">
      <c r="F189" s="64"/>
      <c r="N189" s="109"/>
      <c r="AM189" s="33"/>
      <c r="BE189" s="108"/>
    </row>
    <row r="190" spans="6:57" ht="12.75" customHeight="1">
      <c r="F190" s="64"/>
      <c r="N190" s="109"/>
      <c r="AM190" s="33"/>
      <c r="BE190" s="108"/>
    </row>
    <row r="191" spans="6:57" ht="12.75" customHeight="1">
      <c r="F191" s="64"/>
      <c r="N191" s="109"/>
      <c r="AM191" s="33"/>
      <c r="BE191" s="108"/>
    </row>
    <row r="192" spans="6:57" ht="12.75" customHeight="1">
      <c r="F192" s="64"/>
      <c r="N192" s="109"/>
      <c r="AM192" s="33"/>
      <c r="BE192" s="108"/>
    </row>
    <row r="193" spans="6:57" ht="12.75" customHeight="1">
      <c r="F193" s="64"/>
      <c r="N193" s="109"/>
      <c r="AM193" s="33"/>
      <c r="BE193" s="108"/>
    </row>
    <row r="194" spans="6:57" ht="12.75" customHeight="1">
      <c r="F194" s="64"/>
      <c r="N194" s="109"/>
      <c r="AM194" s="33"/>
      <c r="BE194" s="108"/>
    </row>
    <row r="195" spans="6:57" ht="12.75" customHeight="1">
      <c r="F195" s="64"/>
      <c r="N195" s="109"/>
      <c r="AM195" s="33"/>
      <c r="BE195" s="108"/>
    </row>
    <row r="196" spans="6:57" ht="12.75" customHeight="1">
      <c r="F196" s="64"/>
      <c r="N196" s="109"/>
      <c r="AM196" s="33"/>
      <c r="BE196" s="108"/>
    </row>
    <row r="197" spans="6:57" ht="12.75" customHeight="1">
      <c r="F197" s="64"/>
      <c r="N197" s="109"/>
      <c r="AM197" s="33"/>
      <c r="BE197" s="108"/>
    </row>
    <row r="198" spans="6:57" ht="12.75" customHeight="1">
      <c r="F198" s="64"/>
      <c r="N198" s="109"/>
      <c r="AM198" s="33"/>
      <c r="BE198" s="108"/>
    </row>
    <row r="199" spans="6:57" ht="12.75" customHeight="1">
      <c r="F199" s="64"/>
      <c r="N199" s="109"/>
      <c r="AM199" s="33"/>
      <c r="BE199" s="108"/>
    </row>
    <row r="200" spans="6:57" ht="12.75" customHeight="1">
      <c r="F200" s="64"/>
      <c r="N200" s="109"/>
      <c r="AM200" s="33"/>
      <c r="BE200" s="108"/>
    </row>
    <row r="201" spans="6:57" ht="12.75" customHeight="1">
      <c r="F201" s="64"/>
      <c r="N201" s="109"/>
      <c r="AM201" s="33"/>
      <c r="BE201" s="108"/>
    </row>
    <row r="202" spans="6:57" ht="12.75" customHeight="1">
      <c r="F202" s="64"/>
      <c r="N202" s="109"/>
      <c r="AM202" s="33"/>
      <c r="BE202" s="108"/>
    </row>
    <row r="203" spans="6:57" ht="12.75" customHeight="1">
      <c r="F203" s="64"/>
      <c r="N203" s="109"/>
      <c r="AM203" s="33"/>
      <c r="BE203" s="108"/>
    </row>
    <row r="204" spans="6:57" ht="12.75" customHeight="1">
      <c r="F204" s="64"/>
      <c r="N204" s="109"/>
      <c r="AM204" s="33"/>
      <c r="BE204" s="108"/>
    </row>
    <row r="205" spans="6:57" ht="12.75" customHeight="1">
      <c r="F205" s="64"/>
      <c r="N205" s="109"/>
      <c r="AM205" s="33"/>
      <c r="BE205" s="108"/>
    </row>
    <row r="206" spans="6:57" ht="12.75" customHeight="1">
      <c r="F206" s="64"/>
      <c r="N206" s="109"/>
      <c r="AM206" s="33"/>
      <c r="BE206" s="108"/>
    </row>
    <row r="207" spans="6:57" ht="12.75" customHeight="1">
      <c r="F207" s="64"/>
      <c r="N207" s="109"/>
      <c r="AM207" s="33"/>
      <c r="BE207" s="108"/>
    </row>
    <row r="208" spans="6:57" ht="12.75" customHeight="1">
      <c r="F208" s="64"/>
      <c r="N208" s="109"/>
      <c r="AM208" s="33"/>
      <c r="BE208" s="108"/>
    </row>
    <row r="209" spans="6:57" ht="12.75" customHeight="1">
      <c r="F209" s="64"/>
      <c r="N209" s="109"/>
      <c r="AM209" s="33"/>
      <c r="BE209" s="108"/>
    </row>
    <row r="210" spans="6:57" ht="12.75" customHeight="1">
      <c r="F210" s="64"/>
      <c r="N210" s="109"/>
      <c r="AM210" s="33"/>
      <c r="BE210" s="108"/>
    </row>
    <row r="211" spans="6:57" ht="12.75" customHeight="1">
      <c r="F211" s="64"/>
      <c r="N211" s="109"/>
      <c r="AM211" s="33"/>
      <c r="BE211" s="108"/>
    </row>
    <row r="212" spans="6:57" ht="12.75" customHeight="1">
      <c r="F212" s="64"/>
      <c r="N212" s="109"/>
      <c r="AM212" s="33"/>
      <c r="BE212" s="108"/>
    </row>
    <row r="213" spans="6:57" ht="12.75" customHeight="1">
      <c r="F213" s="64"/>
      <c r="N213" s="109"/>
      <c r="AM213" s="33"/>
      <c r="BE213" s="108"/>
    </row>
    <row r="214" spans="6:57" ht="12.75" customHeight="1">
      <c r="F214" s="64"/>
      <c r="N214" s="109"/>
      <c r="AM214" s="33"/>
      <c r="BE214" s="108"/>
    </row>
    <row r="215" spans="6:57" ht="12.75" customHeight="1">
      <c r="F215" s="64"/>
      <c r="N215" s="109"/>
      <c r="AM215" s="33"/>
      <c r="BE215" s="108"/>
    </row>
    <row r="216" spans="6:57" ht="12.75" customHeight="1">
      <c r="F216" s="64"/>
      <c r="N216" s="109"/>
      <c r="AM216" s="33"/>
      <c r="BE216" s="108"/>
    </row>
    <row r="217" spans="6:57" ht="12.75" customHeight="1">
      <c r="F217" s="64"/>
      <c r="N217" s="109"/>
      <c r="AM217" s="33"/>
      <c r="BE217" s="108"/>
    </row>
    <row r="218" spans="6:57" ht="12.75" customHeight="1">
      <c r="F218" s="64"/>
      <c r="N218" s="109"/>
      <c r="AM218" s="33"/>
      <c r="BE218" s="108"/>
    </row>
    <row r="219" spans="6:57" ht="12.75" customHeight="1">
      <c r="F219" s="64"/>
      <c r="N219" s="109"/>
      <c r="AM219" s="33"/>
      <c r="BE219" s="108"/>
    </row>
    <row r="220" spans="6:57" ht="12.75" customHeight="1">
      <c r="F220" s="64"/>
      <c r="N220" s="109"/>
      <c r="AM220" s="33"/>
      <c r="BE220" s="108"/>
    </row>
    <row r="221" spans="6:57" ht="12.75" customHeight="1">
      <c r="F221" s="64"/>
      <c r="N221" s="109"/>
      <c r="BE221" s="108"/>
    </row>
    <row r="222" spans="6:57" ht="12.75" customHeight="1">
      <c r="F222" s="64"/>
      <c r="N222" s="109"/>
      <c r="BE222" s="108"/>
    </row>
    <row r="223" spans="6:57" ht="12.75" customHeight="1">
      <c r="F223" s="64"/>
      <c r="N223" s="109"/>
      <c r="BE223" s="108"/>
    </row>
    <row r="224" spans="6:57" ht="12.75" customHeight="1">
      <c r="F224" s="64"/>
      <c r="N224" s="109"/>
      <c r="BE224" s="108"/>
    </row>
    <row r="225" spans="6:57" ht="12.75" customHeight="1">
      <c r="F225" s="64"/>
      <c r="N225" s="109"/>
      <c r="BE225" s="108"/>
    </row>
    <row r="226" spans="6:57" ht="12.75" customHeight="1">
      <c r="F226" s="64"/>
      <c r="N226" s="109"/>
      <c r="BE226" s="108"/>
    </row>
    <row r="227" spans="6:57" ht="12.75" customHeight="1">
      <c r="F227" s="64"/>
      <c r="N227" s="109"/>
      <c r="BE227" s="108"/>
    </row>
    <row r="228" spans="6:57" ht="12.75" customHeight="1">
      <c r="F228" s="64"/>
      <c r="N228" s="109"/>
      <c r="BE228" s="108"/>
    </row>
    <row r="229" spans="6:57" ht="12.75" customHeight="1">
      <c r="F229" s="64"/>
      <c r="N229" s="109"/>
      <c r="BE229" s="108"/>
    </row>
    <row r="230" spans="6:57" ht="12.75" customHeight="1">
      <c r="F230" s="64"/>
      <c r="N230" s="109"/>
      <c r="BE230" s="108"/>
    </row>
    <row r="231" spans="6:57" ht="12.75" customHeight="1">
      <c r="F231" s="64"/>
      <c r="N231" s="109"/>
      <c r="BE231" s="108"/>
    </row>
    <row r="232" spans="6:57" ht="12.75" customHeight="1">
      <c r="F232" s="64"/>
      <c r="N232" s="109"/>
      <c r="BE232" s="108"/>
    </row>
    <row r="233" spans="6:57" ht="12.75" customHeight="1">
      <c r="F233" s="64"/>
      <c r="N233" s="109"/>
      <c r="BE233" s="108"/>
    </row>
    <row r="234" spans="6:57" ht="12.75" customHeight="1">
      <c r="F234" s="64"/>
      <c r="N234" s="109"/>
      <c r="BE234" s="108"/>
    </row>
    <row r="235" spans="6:57" ht="12.75" customHeight="1">
      <c r="F235" s="64"/>
      <c r="N235" s="109"/>
      <c r="BE235" s="108"/>
    </row>
    <row r="236" spans="6:57" ht="12.75" customHeight="1">
      <c r="F236" s="64"/>
      <c r="N236" s="109"/>
      <c r="BE236" s="108"/>
    </row>
    <row r="237" spans="6:57" ht="12.75" customHeight="1">
      <c r="F237" s="64"/>
      <c r="N237" s="109"/>
      <c r="BE237" s="108"/>
    </row>
    <row r="238" spans="6:57" ht="12.75" customHeight="1">
      <c r="F238" s="64"/>
      <c r="N238" s="109"/>
      <c r="BE238" s="108"/>
    </row>
    <row r="239" spans="6:57" ht="12.75" customHeight="1">
      <c r="F239" s="64"/>
      <c r="N239" s="109"/>
      <c r="BE239" s="108"/>
    </row>
    <row r="240" spans="6:57" ht="12.75" customHeight="1">
      <c r="F240" s="64"/>
      <c r="N240" s="109"/>
      <c r="BE240" s="108"/>
    </row>
    <row r="241" spans="6:57" ht="12.75" customHeight="1">
      <c r="F241" s="64"/>
      <c r="N241" s="109"/>
      <c r="BE241" s="108"/>
    </row>
    <row r="242" spans="6:57" ht="12.75" customHeight="1">
      <c r="F242" s="64"/>
      <c r="N242" s="109"/>
      <c r="BE242" s="108"/>
    </row>
    <row r="243" spans="6:57" ht="12.75" customHeight="1">
      <c r="F243" s="64"/>
      <c r="N243" s="109"/>
      <c r="BE243" s="108"/>
    </row>
    <row r="244" spans="6:57" ht="12.75" customHeight="1">
      <c r="F244" s="64"/>
      <c r="N244" s="109"/>
      <c r="BE244" s="108"/>
    </row>
    <row r="245" spans="6:57" ht="12.75" customHeight="1">
      <c r="F245" s="64"/>
      <c r="N245" s="109"/>
      <c r="BE245" s="108"/>
    </row>
    <row r="246" spans="6:57" ht="12.75" customHeight="1">
      <c r="F246" s="64"/>
      <c r="N246" s="109"/>
      <c r="BE246" s="108"/>
    </row>
    <row r="247" spans="6:57" ht="12.75" customHeight="1">
      <c r="F247" s="64"/>
      <c r="N247" s="109"/>
      <c r="BE247" s="108"/>
    </row>
    <row r="248" spans="6:57" ht="12.75" customHeight="1">
      <c r="F248" s="64"/>
      <c r="N248" s="109"/>
      <c r="BE248" s="108"/>
    </row>
    <row r="249" spans="6:57" ht="12.75" customHeight="1">
      <c r="F249" s="64"/>
      <c r="N249" s="109"/>
      <c r="BE249" s="108"/>
    </row>
    <row r="250" spans="6:57" ht="12.75" customHeight="1">
      <c r="F250" s="64"/>
      <c r="N250" s="109"/>
      <c r="BE250" s="108"/>
    </row>
    <row r="251" spans="6:57" ht="12.75" customHeight="1">
      <c r="F251" s="64"/>
      <c r="N251" s="109"/>
      <c r="BE251" s="108"/>
    </row>
    <row r="252" spans="6:57" ht="12.75" customHeight="1">
      <c r="F252" s="64"/>
      <c r="N252" s="109"/>
      <c r="BE252" s="108"/>
    </row>
    <row r="253" spans="6:57" ht="12.75" customHeight="1">
      <c r="F253" s="64"/>
      <c r="N253" s="109"/>
      <c r="BE253" s="108"/>
    </row>
    <row r="254" spans="6:57" ht="12.75" customHeight="1">
      <c r="F254" s="64"/>
      <c r="N254" s="109"/>
      <c r="BE254" s="108"/>
    </row>
    <row r="255" spans="6:57" ht="12.75" customHeight="1">
      <c r="F255" s="64"/>
      <c r="N255" s="109"/>
      <c r="BE255" s="108"/>
    </row>
    <row r="256" spans="6:57" ht="12.75" customHeight="1">
      <c r="F256" s="64"/>
      <c r="N256" s="109"/>
      <c r="BE256" s="108"/>
    </row>
    <row r="257" spans="6:57" ht="12.75" customHeight="1">
      <c r="F257" s="64"/>
      <c r="N257" s="109"/>
      <c r="BE257" s="108"/>
    </row>
    <row r="258" spans="6:57" ht="12.75" customHeight="1">
      <c r="F258" s="64"/>
      <c r="N258" s="109"/>
      <c r="BE258" s="108"/>
    </row>
    <row r="259" spans="6:57" ht="12.75" customHeight="1">
      <c r="F259" s="64"/>
      <c r="N259" s="109"/>
      <c r="BE259" s="108"/>
    </row>
    <row r="260" spans="6:57" ht="12.75" customHeight="1">
      <c r="F260" s="64"/>
      <c r="N260" s="109"/>
      <c r="BE260" s="108"/>
    </row>
    <row r="261" spans="6:57" ht="12.75" customHeight="1">
      <c r="F261" s="64"/>
      <c r="N261" s="109"/>
      <c r="BE261" s="108"/>
    </row>
    <row r="262" spans="6:57" ht="12.75" customHeight="1">
      <c r="F262" s="64"/>
      <c r="N262" s="109"/>
      <c r="BE262" s="108"/>
    </row>
    <row r="263" spans="6:57" ht="12.75" customHeight="1">
      <c r="F263" s="64"/>
      <c r="N263" s="109"/>
      <c r="BE263" s="108"/>
    </row>
    <row r="264" spans="6:57" ht="12.75" customHeight="1">
      <c r="F264" s="64"/>
      <c r="N264" s="109"/>
      <c r="BE264" s="108"/>
    </row>
    <row r="265" spans="6:57" ht="12.75" customHeight="1">
      <c r="F265" s="64"/>
      <c r="N265" s="109"/>
      <c r="BE265" s="108"/>
    </row>
    <row r="266" spans="6:57" ht="12.75" customHeight="1">
      <c r="F266" s="64"/>
      <c r="N266" s="109"/>
      <c r="BE266" s="108"/>
    </row>
    <row r="267" spans="6:57" ht="12.75" customHeight="1">
      <c r="F267" s="64"/>
      <c r="N267" s="109"/>
      <c r="BE267" s="108"/>
    </row>
    <row r="268" spans="6:57" ht="12.75" customHeight="1">
      <c r="F268" s="64"/>
      <c r="N268" s="109"/>
      <c r="BE268" s="108"/>
    </row>
    <row r="269" spans="6:57" ht="12.75" customHeight="1">
      <c r="F269" s="64"/>
      <c r="N269" s="109"/>
      <c r="BE269" s="108"/>
    </row>
    <row r="270" spans="6:57" ht="12.75" customHeight="1">
      <c r="F270" s="64"/>
      <c r="N270" s="109"/>
      <c r="BE270" s="108"/>
    </row>
    <row r="271" spans="6:57" ht="12.75" customHeight="1">
      <c r="F271" s="64"/>
      <c r="N271" s="109"/>
      <c r="BE271" s="108"/>
    </row>
    <row r="272" spans="6:57" ht="12.75" customHeight="1">
      <c r="F272" s="64"/>
      <c r="N272" s="109"/>
      <c r="BE272" s="108"/>
    </row>
    <row r="273" spans="6:57" ht="12.75" customHeight="1">
      <c r="F273" s="64"/>
      <c r="N273" s="109"/>
      <c r="BE273" s="108"/>
    </row>
    <row r="274" spans="6:57" ht="12.75" customHeight="1">
      <c r="F274" s="64"/>
      <c r="N274" s="109"/>
      <c r="BE274" s="108"/>
    </row>
    <row r="275" spans="6:57" ht="12.75" customHeight="1">
      <c r="F275" s="64"/>
      <c r="N275" s="109"/>
      <c r="BE275" s="108"/>
    </row>
    <row r="276" spans="6:57" ht="12.75" customHeight="1">
      <c r="F276" s="64"/>
      <c r="N276" s="109"/>
      <c r="BE276" s="108"/>
    </row>
    <row r="277" spans="6:57" ht="12.75" customHeight="1">
      <c r="F277" s="64"/>
      <c r="N277" s="109"/>
      <c r="BE277" s="108"/>
    </row>
    <row r="278" spans="6:57" ht="12.75" customHeight="1">
      <c r="F278" s="64"/>
      <c r="N278" s="109"/>
      <c r="BE278" s="108"/>
    </row>
    <row r="279" spans="6:57" ht="12.75" customHeight="1">
      <c r="F279" s="64"/>
      <c r="N279" s="109"/>
      <c r="BE279" s="108"/>
    </row>
    <row r="280" spans="6:57" ht="12.75" customHeight="1">
      <c r="F280" s="64"/>
      <c r="N280" s="109"/>
      <c r="BE280" s="108"/>
    </row>
    <row r="281" spans="6:57" ht="12.75" customHeight="1">
      <c r="F281" s="64"/>
      <c r="N281" s="109"/>
      <c r="BE281" s="108"/>
    </row>
    <row r="282" spans="6:57" ht="12.75" customHeight="1">
      <c r="F282" s="64"/>
      <c r="N282" s="109"/>
      <c r="BE282" s="108"/>
    </row>
    <row r="283" spans="6:57" ht="12.75" customHeight="1">
      <c r="F283" s="64"/>
      <c r="N283" s="109"/>
      <c r="BE283" s="108"/>
    </row>
    <row r="284" spans="6:57" ht="12.75" customHeight="1">
      <c r="F284" s="64"/>
      <c r="N284" s="109"/>
      <c r="BE284" s="108"/>
    </row>
    <row r="285" spans="6:57" ht="12.75" customHeight="1">
      <c r="F285" s="64"/>
      <c r="N285" s="109"/>
      <c r="BE285" s="108"/>
    </row>
    <row r="286" spans="6:57" ht="12.75" customHeight="1">
      <c r="F286" s="64"/>
      <c r="N286" s="109"/>
      <c r="BE286" s="108"/>
    </row>
    <row r="287" spans="6:57" ht="12.75" customHeight="1">
      <c r="F287" s="64"/>
      <c r="N287" s="109"/>
      <c r="BE287" s="108"/>
    </row>
    <row r="288" spans="6:57" ht="12.75" customHeight="1">
      <c r="F288" s="64"/>
      <c r="N288" s="109"/>
      <c r="BE288" s="108"/>
    </row>
    <row r="289" spans="6:57" ht="12.75" customHeight="1">
      <c r="F289" s="64"/>
      <c r="N289" s="109"/>
      <c r="BE289" s="108"/>
    </row>
    <row r="290" spans="6:57" ht="12.75" customHeight="1">
      <c r="F290" s="64"/>
      <c r="N290" s="109"/>
      <c r="BE290" s="108"/>
    </row>
    <row r="291" spans="6:57" ht="12.75" customHeight="1">
      <c r="F291" s="64"/>
      <c r="N291" s="109"/>
      <c r="BE291" s="108"/>
    </row>
    <row r="292" spans="6:57" ht="12.75" customHeight="1">
      <c r="F292" s="64"/>
      <c r="N292" s="109"/>
      <c r="BE292" s="108"/>
    </row>
    <row r="293" spans="6:57" ht="12.75" customHeight="1">
      <c r="F293" s="64"/>
      <c r="N293" s="109"/>
      <c r="BE293" s="108"/>
    </row>
    <row r="294" spans="6:57" ht="12.75" customHeight="1">
      <c r="F294" s="64"/>
      <c r="N294" s="109"/>
      <c r="BE294" s="108"/>
    </row>
    <row r="295" spans="6:57" ht="12.75" customHeight="1">
      <c r="F295" s="64"/>
      <c r="N295" s="109"/>
      <c r="BE295" s="108"/>
    </row>
    <row r="296" spans="6:57" ht="12.75" customHeight="1">
      <c r="F296" s="64"/>
      <c r="N296" s="109"/>
      <c r="BE296" s="108"/>
    </row>
    <row r="297" spans="6:57" ht="12.75" customHeight="1">
      <c r="F297" s="64"/>
      <c r="N297" s="109"/>
      <c r="BE297" s="108"/>
    </row>
    <row r="298" spans="6:57" ht="12.75" customHeight="1">
      <c r="F298" s="64"/>
      <c r="N298" s="109"/>
      <c r="BE298" s="108"/>
    </row>
    <row r="299" spans="6:57" ht="12.75" customHeight="1">
      <c r="F299" s="64"/>
      <c r="N299" s="109"/>
      <c r="BE299" s="108"/>
    </row>
    <row r="300" spans="6:57" ht="12.75" customHeight="1">
      <c r="F300" s="64"/>
      <c r="N300" s="109"/>
      <c r="BE300" s="108"/>
    </row>
    <row r="301" spans="6:57" ht="12.75" customHeight="1">
      <c r="F301" s="64"/>
      <c r="N301" s="109"/>
      <c r="BE301" s="108"/>
    </row>
    <row r="302" spans="6:57" ht="12.75" customHeight="1">
      <c r="F302" s="64"/>
      <c r="N302" s="109"/>
      <c r="BE302" s="108"/>
    </row>
    <row r="303" spans="6:57" ht="12.75" customHeight="1">
      <c r="F303" s="64"/>
      <c r="N303" s="109"/>
      <c r="BE303" s="108"/>
    </row>
    <row r="304" spans="6:57" ht="12.75" customHeight="1">
      <c r="F304" s="64"/>
      <c r="N304" s="109"/>
      <c r="BE304" s="108"/>
    </row>
    <row r="305" spans="6:57" ht="12.75" customHeight="1">
      <c r="F305" s="64"/>
      <c r="N305" s="109"/>
      <c r="BE305" s="108"/>
    </row>
    <row r="306" spans="6:57" ht="12.75" customHeight="1">
      <c r="F306" s="64"/>
      <c r="N306" s="109"/>
      <c r="BE306" s="108"/>
    </row>
    <row r="307" spans="6:57" ht="12.75" customHeight="1">
      <c r="F307" s="64"/>
      <c r="N307" s="109"/>
      <c r="BE307" s="108"/>
    </row>
    <row r="308" spans="6:57" ht="12.75" customHeight="1">
      <c r="F308" s="64"/>
      <c r="N308" s="109"/>
      <c r="BE308" s="108"/>
    </row>
    <row r="309" spans="6:57" ht="12.75" customHeight="1">
      <c r="F309" s="64"/>
      <c r="N309" s="109"/>
      <c r="BE309" s="108"/>
    </row>
    <row r="310" spans="6:57" ht="12.75" customHeight="1">
      <c r="F310" s="64"/>
      <c r="N310" s="109"/>
      <c r="BE310" s="108"/>
    </row>
    <row r="311" spans="6:57" ht="12.75" customHeight="1">
      <c r="F311" s="64"/>
      <c r="N311" s="109"/>
      <c r="BE311" s="108"/>
    </row>
    <row r="312" spans="6:57" ht="12.75" customHeight="1">
      <c r="F312" s="64"/>
      <c r="N312" s="109"/>
      <c r="BE312" s="108"/>
    </row>
    <row r="313" spans="6:57" ht="12.75" customHeight="1">
      <c r="F313" s="64"/>
      <c r="N313" s="109"/>
      <c r="BE313" s="108"/>
    </row>
    <row r="314" spans="6:57" ht="12.75" customHeight="1">
      <c r="F314" s="64"/>
      <c r="N314" s="109"/>
      <c r="BE314" s="108"/>
    </row>
    <row r="315" spans="6:57" ht="12.75" customHeight="1">
      <c r="F315" s="64"/>
      <c r="N315" s="109"/>
      <c r="BE315" s="108"/>
    </row>
    <row r="316" spans="6:57" ht="12.75" customHeight="1">
      <c r="F316" s="64"/>
      <c r="N316" s="109"/>
      <c r="BE316" s="108"/>
    </row>
    <row r="317" spans="6:57" ht="12.75" customHeight="1">
      <c r="F317" s="64"/>
      <c r="N317" s="109"/>
      <c r="BE317" s="108"/>
    </row>
    <row r="318" spans="6:57" ht="12.75" customHeight="1">
      <c r="F318" s="64"/>
      <c r="N318" s="109"/>
      <c r="BE318" s="108"/>
    </row>
    <row r="319" spans="6:57" ht="12.75" customHeight="1">
      <c r="F319" s="64"/>
      <c r="N319" s="109"/>
      <c r="BE319" s="108"/>
    </row>
    <row r="320" spans="6:57" ht="12.75" customHeight="1">
      <c r="F320" s="64"/>
      <c r="N320" s="109"/>
      <c r="BE320" s="108"/>
    </row>
    <row r="321" spans="6:57" ht="12.75" customHeight="1">
      <c r="F321" s="64"/>
      <c r="N321" s="109"/>
      <c r="BE321" s="108"/>
    </row>
    <row r="322" spans="6:57" ht="12.75" customHeight="1">
      <c r="F322" s="64"/>
      <c r="N322" s="109"/>
      <c r="BE322" s="108"/>
    </row>
    <row r="323" spans="6:57" ht="12.75" customHeight="1">
      <c r="F323" s="64"/>
      <c r="N323" s="109"/>
      <c r="BE323" s="108"/>
    </row>
    <row r="324" spans="6:57" ht="12.75" customHeight="1">
      <c r="F324" s="64"/>
      <c r="N324" s="109"/>
      <c r="BE324" s="108"/>
    </row>
    <row r="325" spans="6:57" ht="12.75" customHeight="1">
      <c r="F325" s="64"/>
      <c r="N325" s="109"/>
      <c r="BE325" s="108"/>
    </row>
    <row r="326" spans="6:57" ht="12.75" customHeight="1">
      <c r="F326" s="64"/>
      <c r="N326" s="109"/>
      <c r="BE326" s="108"/>
    </row>
    <row r="327" spans="6:57" ht="12.75" customHeight="1">
      <c r="F327" s="64"/>
      <c r="N327" s="109"/>
      <c r="BE327" s="108"/>
    </row>
    <row r="328" spans="6:57" ht="12.75" customHeight="1">
      <c r="F328" s="64"/>
      <c r="N328" s="109"/>
      <c r="BE328" s="108"/>
    </row>
    <row r="329" spans="6:57" ht="12.75" customHeight="1">
      <c r="F329" s="64"/>
      <c r="N329" s="109"/>
      <c r="BE329" s="108"/>
    </row>
    <row r="330" spans="6:57" ht="12.75" customHeight="1">
      <c r="F330" s="64"/>
      <c r="N330" s="109"/>
      <c r="BE330" s="108"/>
    </row>
    <row r="331" spans="6:57" ht="12.75" customHeight="1">
      <c r="F331" s="64"/>
      <c r="N331" s="109"/>
      <c r="BE331" s="108"/>
    </row>
    <row r="332" spans="6:57" ht="12.75" customHeight="1">
      <c r="F332" s="64"/>
      <c r="N332" s="109"/>
      <c r="BE332" s="108"/>
    </row>
    <row r="333" spans="6:57" ht="12.75" customHeight="1">
      <c r="F333" s="64"/>
      <c r="N333" s="109"/>
      <c r="BE333" s="108"/>
    </row>
    <row r="334" spans="6:57" ht="12.75" customHeight="1">
      <c r="F334" s="64"/>
      <c r="N334" s="109"/>
      <c r="BE334" s="108"/>
    </row>
    <row r="335" spans="6:57" ht="12.75" customHeight="1">
      <c r="F335" s="64"/>
      <c r="N335" s="109"/>
      <c r="BE335" s="108"/>
    </row>
    <row r="336" spans="6:57" ht="12.75" customHeight="1">
      <c r="F336" s="64"/>
      <c r="N336" s="109"/>
      <c r="BE336" s="108"/>
    </row>
    <row r="337" spans="6:57" ht="12.75" customHeight="1">
      <c r="F337" s="64"/>
      <c r="N337" s="109"/>
      <c r="BE337" s="108"/>
    </row>
    <row r="338" spans="6:57" ht="12.75" customHeight="1">
      <c r="F338" s="64"/>
      <c r="N338" s="109"/>
      <c r="BE338" s="108"/>
    </row>
    <row r="339" spans="6:57" ht="12.75" customHeight="1">
      <c r="F339" s="64"/>
      <c r="N339" s="109"/>
      <c r="BE339" s="108"/>
    </row>
    <row r="340" spans="6:57" ht="12.75" customHeight="1">
      <c r="F340" s="64"/>
      <c r="N340" s="109"/>
      <c r="BE340" s="108"/>
    </row>
    <row r="341" spans="6:57" ht="12.75" customHeight="1">
      <c r="F341" s="64"/>
      <c r="N341" s="109"/>
      <c r="BE341" s="108"/>
    </row>
    <row r="342" spans="6:57" ht="12.75" customHeight="1">
      <c r="F342" s="64"/>
      <c r="N342" s="109"/>
      <c r="BE342" s="108"/>
    </row>
    <row r="343" spans="6:57" ht="12.75" customHeight="1">
      <c r="F343" s="64"/>
      <c r="N343" s="109"/>
      <c r="BE343" s="108"/>
    </row>
    <row r="344" spans="6:57" ht="12.75" customHeight="1">
      <c r="F344" s="64"/>
      <c r="N344" s="109"/>
      <c r="BE344" s="108"/>
    </row>
    <row r="345" spans="6:57" ht="12.75" customHeight="1">
      <c r="F345" s="64"/>
      <c r="N345" s="109"/>
      <c r="BE345" s="108"/>
    </row>
    <row r="346" spans="6:57" ht="12.75" customHeight="1">
      <c r="F346" s="64"/>
      <c r="N346" s="109"/>
      <c r="BE346" s="108"/>
    </row>
    <row r="347" spans="6:57" ht="12.75" customHeight="1">
      <c r="F347" s="64"/>
      <c r="N347" s="109"/>
      <c r="BE347" s="108"/>
    </row>
    <row r="348" spans="6:57" ht="12.75" customHeight="1">
      <c r="F348" s="64"/>
      <c r="N348" s="109"/>
      <c r="BE348" s="108"/>
    </row>
    <row r="349" spans="6:57" ht="12.75" customHeight="1">
      <c r="F349" s="64"/>
      <c r="N349" s="109"/>
      <c r="BE349" s="108"/>
    </row>
    <row r="350" spans="6:57" ht="12.75" customHeight="1">
      <c r="F350" s="64"/>
      <c r="N350" s="109"/>
      <c r="BE350" s="108"/>
    </row>
    <row r="351" spans="6:57" ht="12.75" customHeight="1">
      <c r="F351" s="64"/>
      <c r="N351" s="109"/>
      <c r="BE351" s="108"/>
    </row>
    <row r="352" spans="6:57" ht="12.75" customHeight="1">
      <c r="F352" s="64"/>
      <c r="N352" s="109"/>
      <c r="BE352" s="108"/>
    </row>
    <row r="353" spans="6:57" ht="12.75" customHeight="1">
      <c r="F353" s="64"/>
      <c r="N353" s="109"/>
      <c r="BE353" s="108"/>
    </row>
    <row r="354" spans="6:57" ht="12.75" customHeight="1">
      <c r="F354" s="64"/>
      <c r="N354" s="109"/>
      <c r="BE354" s="108"/>
    </row>
    <row r="355" spans="6:57" ht="12.75" customHeight="1">
      <c r="F355" s="64"/>
      <c r="N355" s="109"/>
      <c r="BE355" s="108"/>
    </row>
    <row r="356" spans="6:57" ht="12.75" customHeight="1">
      <c r="F356" s="64"/>
      <c r="N356" s="109"/>
      <c r="BE356" s="108"/>
    </row>
    <row r="357" spans="6:57" ht="12.75" customHeight="1">
      <c r="F357" s="64"/>
      <c r="N357" s="109"/>
      <c r="BE357" s="108"/>
    </row>
    <row r="358" spans="6:57" ht="12.75" customHeight="1">
      <c r="F358" s="64"/>
      <c r="N358" s="109"/>
      <c r="BE358" s="108"/>
    </row>
    <row r="359" spans="6:57" ht="12.75" customHeight="1">
      <c r="F359" s="64"/>
      <c r="N359" s="109"/>
      <c r="BE359" s="108"/>
    </row>
    <row r="360" spans="6:57" ht="12.75" customHeight="1">
      <c r="F360" s="64"/>
      <c r="N360" s="109"/>
      <c r="BE360" s="108"/>
    </row>
    <row r="361" spans="6:57" ht="12.75" customHeight="1">
      <c r="F361" s="64"/>
      <c r="N361" s="109"/>
      <c r="BE361" s="108"/>
    </row>
    <row r="362" spans="6:57" ht="12.75" customHeight="1">
      <c r="F362" s="64"/>
      <c r="N362" s="109"/>
      <c r="BE362" s="108"/>
    </row>
    <row r="363" spans="6:57" ht="12.75" customHeight="1">
      <c r="F363" s="64"/>
      <c r="N363" s="109"/>
      <c r="BE363" s="108"/>
    </row>
    <row r="364" spans="6:57" ht="12.75" customHeight="1">
      <c r="F364" s="64"/>
      <c r="N364" s="109"/>
      <c r="BE364" s="108"/>
    </row>
    <row r="365" spans="6:57" ht="12.75" customHeight="1">
      <c r="F365" s="64"/>
      <c r="N365" s="109"/>
      <c r="BE365" s="108"/>
    </row>
    <row r="366" spans="6:57" ht="12.75" customHeight="1">
      <c r="F366" s="64"/>
      <c r="N366" s="109"/>
      <c r="BE366" s="108"/>
    </row>
    <row r="367" spans="6:57" ht="12.75" customHeight="1">
      <c r="F367" s="64"/>
      <c r="N367" s="109"/>
      <c r="BE367" s="108"/>
    </row>
    <row r="368" spans="6:57" ht="12.75" customHeight="1">
      <c r="F368" s="64"/>
      <c r="N368" s="109"/>
      <c r="BE368" s="108"/>
    </row>
    <row r="369" spans="6:57" ht="12.75" customHeight="1">
      <c r="F369" s="64"/>
      <c r="N369" s="109"/>
      <c r="BE369" s="108"/>
    </row>
    <row r="370" spans="6:57" ht="12.75" customHeight="1">
      <c r="F370" s="64"/>
      <c r="N370" s="109"/>
      <c r="BE370" s="108"/>
    </row>
    <row r="371" spans="6:57" ht="12.75" customHeight="1">
      <c r="F371" s="64"/>
      <c r="N371" s="109"/>
      <c r="BE371" s="108"/>
    </row>
    <row r="372" spans="6:57" ht="12.75" customHeight="1">
      <c r="F372" s="64"/>
      <c r="N372" s="109"/>
      <c r="BE372" s="108"/>
    </row>
    <row r="373" spans="6:57" ht="12.75" customHeight="1">
      <c r="F373" s="64"/>
      <c r="N373" s="109"/>
      <c r="BE373" s="108"/>
    </row>
    <row r="374" spans="6:57" ht="12.75" customHeight="1">
      <c r="F374" s="64"/>
      <c r="N374" s="109"/>
      <c r="BE374" s="108"/>
    </row>
    <row r="375" spans="6:57" ht="12.75" customHeight="1">
      <c r="F375" s="64"/>
      <c r="N375" s="109"/>
      <c r="BE375" s="108"/>
    </row>
    <row r="376" spans="6:57" ht="12.75" customHeight="1">
      <c r="F376" s="64"/>
      <c r="N376" s="109"/>
      <c r="BE376" s="108"/>
    </row>
    <row r="377" spans="6:57" ht="12.75" customHeight="1">
      <c r="F377" s="64"/>
      <c r="N377" s="109"/>
      <c r="BE377" s="108"/>
    </row>
    <row r="378" spans="6:57" ht="12.75" customHeight="1">
      <c r="F378" s="64"/>
      <c r="N378" s="109"/>
      <c r="BE378" s="108"/>
    </row>
    <row r="379" spans="6:57" ht="12.75" customHeight="1">
      <c r="F379" s="64"/>
      <c r="N379" s="109"/>
      <c r="BE379" s="108"/>
    </row>
    <row r="380" spans="6:57" ht="12.75" customHeight="1">
      <c r="F380" s="64"/>
      <c r="N380" s="109"/>
      <c r="BE380" s="108"/>
    </row>
    <row r="381" spans="6:57" ht="12.75" customHeight="1">
      <c r="F381" s="64"/>
      <c r="N381" s="109"/>
      <c r="BE381" s="108"/>
    </row>
    <row r="382" spans="6:57" ht="12.75" customHeight="1">
      <c r="F382" s="64"/>
      <c r="N382" s="109"/>
      <c r="BE382" s="108"/>
    </row>
    <row r="383" spans="6:57" ht="12.75" customHeight="1">
      <c r="F383" s="64"/>
      <c r="N383" s="109"/>
      <c r="BE383" s="108"/>
    </row>
    <row r="384" spans="6:57" ht="12.75" customHeight="1">
      <c r="F384" s="64"/>
      <c r="N384" s="109"/>
      <c r="BE384" s="108"/>
    </row>
    <row r="385" spans="6:57" ht="12.75" customHeight="1">
      <c r="F385" s="64"/>
      <c r="N385" s="109"/>
      <c r="BE385" s="108"/>
    </row>
    <row r="386" spans="6:57" ht="12.75" customHeight="1">
      <c r="F386" s="64"/>
      <c r="N386" s="109"/>
      <c r="BE386" s="108"/>
    </row>
    <row r="387" spans="6:57" ht="12.75" customHeight="1">
      <c r="F387" s="64"/>
      <c r="N387" s="109"/>
      <c r="BE387" s="108"/>
    </row>
    <row r="388" spans="6:57" ht="12.75" customHeight="1">
      <c r="F388" s="64"/>
      <c r="N388" s="109"/>
      <c r="BE388" s="108"/>
    </row>
    <row r="389" spans="6:57" ht="12.75" customHeight="1">
      <c r="F389" s="64"/>
      <c r="N389" s="109"/>
      <c r="BE389" s="108"/>
    </row>
    <row r="390" spans="6:57" ht="12.75" customHeight="1">
      <c r="F390" s="64"/>
      <c r="N390" s="109"/>
      <c r="BE390" s="108"/>
    </row>
    <row r="391" spans="6:57" ht="12.75" customHeight="1">
      <c r="F391" s="64"/>
      <c r="N391" s="109"/>
      <c r="BE391" s="108"/>
    </row>
    <row r="392" spans="6:57" ht="12.75" customHeight="1">
      <c r="F392" s="64"/>
      <c r="N392" s="109"/>
      <c r="BE392" s="108"/>
    </row>
    <row r="393" spans="6:57" ht="12.75" customHeight="1">
      <c r="F393" s="64"/>
      <c r="N393" s="109"/>
      <c r="BE393" s="108"/>
    </row>
    <row r="394" spans="6:57" ht="12.75" customHeight="1">
      <c r="F394" s="64"/>
      <c r="N394" s="109"/>
      <c r="BE394" s="108"/>
    </row>
    <row r="395" spans="6:57" ht="12.75" customHeight="1">
      <c r="F395" s="64"/>
      <c r="N395" s="109"/>
      <c r="BE395" s="108"/>
    </row>
    <row r="396" spans="6:57" ht="12.75" customHeight="1">
      <c r="F396" s="64"/>
      <c r="N396" s="109"/>
      <c r="BE396" s="108"/>
    </row>
    <row r="397" spans="6:57" ht="12.75" customHeight="1">
      <c r="F397" s="64"/>
      <c r="N397" s="109"/>
      <c r="BE397" s="108"/>
    </row>
    <row r="398" spans="6:57" ht="12.75" customHeight="1">
      <c r="F398" s="64"/>
      <c r="N398" s="109"/>
      <c r="BE398" s="108"/>
    </row>
    <row r="399" spans="6:57" ht="12.75" customHeight="1">
      <c r="F399" s="64"/>
      <c r="N399" s="109"/>
      <c r="BE399" s="108"/>
    </row>
    <row r="400" spans="6:57" ht="12.75" customHeight="1">
      <c r="F400" s="64"/>
      <c r="N400" s="109"/>
      <c r="BE400" s="108"/>
    </row>
    <row r="401" spans="6:57" ht="12.75" customHeight="1">
      <c r="F401" s="64"/>
      <c r="N401" s="109"/>
      <c r="BE401" s="108"/>
    </row>
    <row r="402" spans="6:57" ht="12.75" customHeight="1">
      <c r="F402" s="64"/>
      <c r="N402" s="109"/>
      <c r="BE402" s="108"/>
    </row>
    <row r="403" spans="6:57" ht="12.75" customHeight="1">
      <c r="F403" s="64"/>
      <c r="N403" s="109"/>
      <c r="BE403" s="108"/>
    </row>
    <row r="404" spans="6:57" ht="12.75" customHeight="1">
      <c r="F404" s="64"/>
      <c r="N404" s="109"/>
      <c r="BE404" s="108"/>
    </row>
    <row r="405" spans="6:57" ht="12.75" customHeight="1">
      <c r="F405" s="64"/>
      <c r="N405" s="109"/>
      <c r="BE405" s="108"/>
    </row>
    <row r="406" spans="6:57" ht="12.75" customHeight="1">
      <c r="F406" s="64"/>
      <c r="N406" s="109"/>
      <c r="BE406" s="108"/>
    </row>
    <row r="407" spans="6:57" ht="12.75" customHeight="1">
      <c r="F407" s="64"/>
      <c r="N407" s="109"/>
      <c r="BE407" s="108"/>
    </row>
    <row r="408" spans="6:57" ht="12.75" customHeight="1">
      <c r="F408" s="64"/>
      <c r="N408" s="109"/>
      <c r="BE408" s="108"/>
    </row>
    <row r="409" spans="6:57" ht="12.75" customHeight="1">
      <c r="F409" s="64"/>
      <c r="N409" s="109"/>
      <c r="BE409" s="108"/>
    </row>
    <row r="410" spans="6:57" ht="12.75" customHeight="1">
      <c r="F410" s="64"/>
      <c r="N410" s="109"/>
      <c r="BE410" s="108"/>
    </row>
    <row r="411" spans="6:57" ht="12.75" customHeight="1">
      <c r="F411" s="64"/>
      <c r="N411" s="109"/>
      <c r="BE411" s="108"/>
    </row>
    <row r="412" spans="6:57" ht="12.75" customHeight="1">
      <c r="F412" s="64"/>
      <c r="N412" s="109"/>
      <c r="BE412" s="108"/>
    </row>
    <row r="413" spans="6:57" ht="12.75" customHeight="1">
      <c r="F413" s="64"/>
      <c r="N413" s="109"/>
      <c r="BE413" s="108"/>
    </row>
    <row r="414" spans="6:57" ht="12.75" customHeight="1">
      <c r="F414" s="64"/>
      <c r="N414" s="109"/>
      <c r="BE414" s="108"/>
    </row>
    <row r="415" spans="6:57" ht="12.75" customHeight="1">
      <c r="F415" s="64"/>
      <c r="N415" s="109"/>
      <c r="BE415" s="108"/>
    </row>
    <row r="416" spans="6:57" ht="12.75" customHeight="1">
      <c r="F416" s="64"/>
      <c r="N416" s="109"/>
      <c r="BE416" s="108"/>
    </row>
    <row r="417" spans="6:57" ht="12.75" customHeight="1">
      <c r="F417" s="64"/>
      <c r="N417" s="109"/>
      <c r="BE417" s="108"/>
    </row>
    <row r="418" spans="6:57" ht="12.75" customHeight="1">
      <c r="F418" s="64"/>
      <c r="N418" s="109"/>
      <c r="BE418" s="108"/>
    </row>
    <row r="419" spans="6:57" ht="12.75" customHeight="1">
      <c r="F419" s="64"/>
      <c r="N419" s="109"/>
      <c r="BE419" s="108"/>
    </row>
    <row r="420" spans="6:57" ht="12.75" customHeight="1">
      <c r="F420" s="64"/>
      <c r="N420" s="109"/>
      <c r="BE420" s="108"/>
    </row>
    <row r="421" spans="6:57" ht="12.75" customHeight="1">
      <c r="F421" s="64"/>
      <c r="N421" s="109"/>
      <c r="BE421" s="108"/>
    </row>
    <row r="422" spans="6:57" ht="12.75" customHeight="1">
      <c r="F422" s="64"/>
      <c r="N422" s="109"/>
      <c r="BE422" s="108"/>
    </row>
    <row r="423" spans="6:57" ht="12.75" customHeight="1">
      <c r="F423" s="64"/>
      <c r="N423" s="109"/>
      <c r="BE423" s="108"/>
    </row>
    <row r="424" spans="6:57" ht="12.75" customHeight="1">
      <c r="F424" s="64"/>
      <c r="N424" s="109"/>
      <c r="BE424" s="108"/>
    </row>
    <row r="425" spans="6:57" ht="12.75" customHeight="1">
      <c r="F425" s="64"/>
      <c r="N425" s="109"/>
      <c r="BE425" s="108"/>
    </row>
    <row r="426" spans="6:57" ht="12.75" customHeight="1">
      <c r="F426" s="64"/>
      <c r="N426" s="109"/>
      <c r="BE426" s="108"/>
    </row>
    <row r="427" spans="6:57" ht="12.75" customHeight="1">
      <c r="F427" s="64"/>
      <c r="N427" s="109"/>
      <c r="BE427" s="108"/>
    </row>
    <row r="428" spans="6:57" ht="12.75" customHeight="1">
      <c r="F428" s="64"/>
      <c r="N428" s="109"/>
      <c r="BE428" s="108"/>
    </row>
    <row r="429" spans="6:57" ht="12.75" customHeight="1">
      <c r="F429" s="64"/>
      <c r="N429" s="109"/>
      <c r="BE429" s="108"/>
    </row>
    <row r="430" spans="6:57" ht="12.75" customHeight="1">
      <c r="F430" s="64"/>
      <c r="N430" s="109"/>
      <c r="BE430" s="108"/>
    </row>
    <row r="431" spans="6:57" ht="12.75" customHeight="1">
      <c r="F431" s="64"/>
      <c r="N431" s="109"/>
      <c r="BE431" s="108"/>
    </row>
    <row r="432" spans="6:57" ht="12.75" customHeight="1">
      <c r="F432" s="64"/>
      <c r="N432" s="109"/>
      <c r="BE432" s="108"/>
    </row>
    <row r="433" spans="6:57" ht="12.75" customHeight="1">
      <c r="F433" s="64"/>
      <c r="N433" s="109"/>
      <c r="BE433" s="108"/>
    </row>
    <row r="434" spans="6:57" ht="12.75" customHeight="1">
      <c r="F434" s="64"/>
      <c r="N434" s="109"/>
      <c r="BE434" s="108"/>
    </row>
    <row r="435" spans="6:57" ht="12.75" customHeight="1">
      <c r="F435" s="64"/>
      <c r="N435" s="109"/>
      <c r="BE435" s="108"/>
    </row>
    <row r="436" spans="6:57" ht="12.75" customHeight="1">
      <c r="F436" s="64"/>
      <c r="N436" s="109"/>
      <c r="BE436" s="108"/>
    </row>
    <row r="437" spans="6:57" ht="12.75" customHeight="1">
      <c r="F437" s="64"/>
      <c r="N437" s="109"/>
      <c r="BE437" s="108"/>
    </row>
    <row r="438" spans="6:57" ht="12.75" customHeight="1">
      <c r="F438" s="64"/>
      <c r="N438" s="109"/>
      <c r="BE438" s="108"/>
    </row>
    <row r="439" spans="6:57" ht="12.75" customHeight="1">
      <c r="F439" s="64"/>
      <c r="N439" s="109"/>
      <c r="BE439" s="108"/>
    </row>
    <row r="440" spans="6:57" ht="12.75" customHeight="1">
      <c r="F440" s="64"/>
      <c r="N440" s="109"/>
      <c r="BE440" s="108"/>
    </row>
    <row r="441" spans="6:57" ht="12.75" customHeight="1">
      <c r="F441" s="64"/>
      <c r="N441" s="109"/>
      <c r="BE441" s="108"/>
    </row>
    <row r="442" spans="6:57" ht="12.75" customHeight="1">
      <c r="F442" s="64"/>
      <c r="N442" s="109"/>
      <c r="BE442" s="108"/>
    </row>
    <row r="443" spans="6:57" ht="12.75" customHeight="1">
      <c r="F443" s="64"/>
      <c r="N443" s="109"/>
      <c r="BE443" s="108"/>
    </row>
    <row r="444" spans="6:57" ht="12.75" customHeight="1">
      <c r="F444" s="64"/>
      <c r="N444" s="109"/>
      <c r="BE444" s="108"/>
    </row>
    <row r="445" spans="6:57" ht="12.75" customHeight="1">
      <c r="F445" s="64"/>
      <c r="N445" s="109"/>
      <c r="BE445" s="108"/>
    </row>
    <row r="446" spans="6:57" ht="12.75" customHeight="1">
      <c r="F446" s="64"/>
      <c r="N446" s="109"/>
      <c r="BE446" s="108"/>
    </row>
    <row r="447" spans="6:57" ht="12.75" customHeight="1">
      <c r="F447" s="64"/>
      <c r="N447" s="109"/>
      <c r="BE447" s="108"/>
    </row>
    <row r="448" spans="6:57" ht="12.75" customHeight="1">
      <c r="F448" s="64"/>
      <c r="N448" s="109"/>
      <c r="BE448" s="108"/>
    </row>
    <row r="449" spans="6:57" ht="12.75" customHeight="1">
      <c r="F449" s="64"/>
      <c r="N449" s="109"/>
      <c r="BE449" s="108"/>
    </row>
    <row r="450" spans="6:57" ht="12.75" customHeight="1">
      <c r="F450" s="64"/>
      <c r="N450" s="109"/>
      <c r="BE450" s="108"/>
    </row>
    <row r="451" spans="6:57" ht="12.75" customHeight="1">
      <c r="F451" s="64"/>
      <c r="N451" s="109"/>
      <c r="BE451" s="108"/>
    </row>
    <row r="452" spans="6:57" ht="12.75" customHeight="1">
      <c r="F452" s="64"/>
      <c r="N452" s="109"/>
      <c r="BE452" s="108"/>
    </row>
    <row r="453" spans="6:57" ht="12.75" customHeight="1">
      <c r="F453" s="64"/>
      <c r="N453" s="109"/>
      <c r="BE453" s="108"/>
    </row>
    <row r="454" spans="6:57" ht="12.75" customHeight="1">
      <c r="F454" s="64"/>
      <c r="N454" s="109"/>
      <c r="BE454" s="108"/>
    </row>
    <row r="455" spans="6:57" ht="12.75" customHeight="1">
      <c r="F455" s="64"/>
      <c r="N455" s="109"/>
      <c r="BE455" s="108"/>
    </row>
    <row r="456" spans="6:57" ht="12.75" customHeight="1">
      <c r="F456" s="64"/>
      <c r="N456" s="109"/>
      <c r="BE456" s="108"/>
    </row>
    <row r="457" spans="6:57" ht="12.75" customHeight="1">
      <c r="F457" s="64"/>
      <c r="N457" s="109"/>
      <c r="BE457" s="108"/>
    </row>
    <row r="458" spans="6:57" ht="12.75" customHeight="1">
      <c r="F458" s="64"/>
      <c r="N458" s="109"/>
      <c r="BE458" s="108"/>
    </row>
    <row r="459" spans="6:57" ht="12.75" customHeight="1">
      <c r="F459" s="64"/>
      <c r="N459" s="109"/>
      <c r="BE459" s="108"/>
    </row>
    <row r="460" spans="6:57" ht="12.75" customHeight="1">
      <c r="F460" s="64"/>
      <c r="N460" s="109"/>
      <c r="BE460" s="108"/>
    </row>
    <row r="461" spans="6:57" ht="12.75" customHeight="1">
      <c r="F461" s="64"/>
      <c r="N461" s="109"/>
      <c r="BE461" s="108"/>
    </row>
    <row r="462" spans="6:57" ht="12.75" customHeight="1">
      <c r="F462" s="64"/>
      <c r="N462" s="109"/>
      <c r="BE462" s="108"/>
    </row>
    <row r="463" spans="6:57" ht="12.75" customHeight="1">
      <c r="F463" s="64"/>
      <c r="N463" s="109"/>
      <c r="BE463" s="108"/>
    </row>
    <row r="464" spans="6:57" ht="12.75" customHeight="1">
      <c r="F464" s="64"/>
      <c r="N464" s="109"/>
      <c r="BE464" s="108"/>
    </row>
    <row r="465" spans="6:57" ht="12.75" customHeight="1">
      <c r="F465" s="64"/>
      <c r="N465" s="109"/>
      <c r="BE465" s="108"/>
    </row>
    <row r="466" spans="6:57" ht="12.75" customHeight="1">
      <c r="F466" s="64"/>
      <c r="N466" s="109"/>
      <c r="BE466" s="108"/>
    </row>
    <row r="467" spans="6:57" ht="12.75" customHeight="1">
      <c r="F467" s="64"/>
      <c r="N467" s="109"/>
      <c r="BE467" s="108"/>
    </row>
    <row r="468" spans="6:57" ht="12.75" customHeight="1">
      <c r="F468" s="64"/>
      <c r="N468" s="109"/>
      <c r="BE468" s="108"/>
    </row>
    <row r="469" spans="6:57" ht="12.75" customHeight="1">
      <c r="F469" s="64"/>
      <c r="N469" s="109"/>
      <c r="BE469" s="108"/>
    </row>
    <row r="470" spans="6:57" ht="12.75" customHeight="1">
      <c r="F470" s="64"/>
      <c r="N470" s="109"/>
      <c r="BE470" s="108"/>
    </row>
    <row r="471" spans="6:57" ht="12.75" customHeight="1">
      <c r="F471" s="64"/>
      <c r="N471" s="109"/>
      <c r="BE471" s="108"/>
    </row>
    <row r="472" spans="6:57" ht="12.75" customHeight="1">
      <c r="F472" s="64"/>
      <c r="N472" s="109"/>
      <c r="BE472" s="108"/>
    </row>
    <row r="473" spans="6:57" ht="12.75" customHeight="1">
      <c r="F473" s="64"/>
      <c r="N473" s="109"/>
      <c r="BE473" s="108"/>
    </row>
    <row r="474" spans="6:57" ht="12.75" customHeight="1">
      <c r="F474" s="64"/>
      <c r="N474" s="109"/>
      <c r="BE474" s="108"/>
    </row>
    <row r="475" spans="6:57" ht="12.75" customHeight="1">
      <c r="F475" s="64"/>
      <c r="N475" s="109"/>
      <c r="BE475" s="108"/>
    </row>
    <row r="476" spans="6:57" ht="12.75" customHeight="1">
      <c r="F476" s="64"/>
      <c r="N476" s="109"/>
      <c r="BE476" s="108"/>
    </row>
    <row r="477" spans="6:57" ht="12.75" customHeight="1">
      <c r="F477" s="64"/>
      <c r="N477" s="109"/>
      <c r="BE477" s="108"/>
    </row>
    <row r="478" spans="6:57" ht="12.75" customHeight="1">
      <c r="F478" s="64"/>
      <c r="N478" s="109"/>
      <c r="BE478" s="108"/>
    </row>
    <row r="479" spans="6:57" ht="12.75" customHeight="1">
      <c r="F479" s="64"/>
      <c r="N479" s="109"/>
      <c r="BE479" s="108"/>
    </row>
    <row r="480" spans="6:57" ht="12.75" customHeight="1">
      <c r="F480" s="64"/>
      <c r="N480" s="109"/>
      <c r="BE480" s="108"/>
    </row>
    <row r="481" spans="6:57" ht="12.75" customHeight="1">
      <c r="F481" s="64"/>
      <c r="N481" s="109"/>
      <c r="BE481" s="108"/>
    </row>
    <row r="482" spans="6:57" ht="12.75" customHeight="1">
      <c r="F482" s="64"/>
      <c r="N482" s="109"/>
      <c r="BE482" s="108"/>
    </row>
    <row r="483" spans="6:57" ht="12.75" customHeight="1">
      <c r="F483" s="64"/>
      <c r="N483" s="109"/>
      <c r="BE483" s="108"/>
    </row>
    <row r="484" spans="6:57" ht="12.75" customHeight="1">
      <c r="F484" s="64"/>
      <c r="N484" s="109"/>
      <c r="BE484" s="108"/>
    </row>
    <row r="485" spans="6:57" ht="12.75" customHeight="1">
      <c r="F485" s="64"/>
      <c r="N485" s="109"/>
      <c r="BE485" s="108"/>
    </row>
    <row r="486" spans="6:57" ht="12.75" customHeight="1">
      <c r="F486" s="64"/>
      <c r="N486" s="109"/>
      <c r="BE486" s="108"/>
    </row>
    <row r="487" spans="6:57" ht="12.75" customHeight="1">
      <c r="F487" s="64"/>
      <c r="N487" s="109"/>
      <c r="BE487" s="108"/>
    </row>
    <row r="488" spans="6:57" ht="12.75" customHeight="1">
      <c r="F488" s="64"/>
      <c r="N488" s="109"/>
      <c r="BE488" s="108"/>
    </row>
    <row r="489" spans="6:57" ht="12.75" customHeight="1">
      <c r="F489" s="64"/>
      <c r="N489" s="109"/>
      <c r="BE489" s="108"/>
    </row>
    <row r="490" spans="6:57" ht="12.75" customHeight="1">
      <c r="F490" s="64"/>
      <c r="N490" s="109"/>
      <c r="BE490" s="108"/>
    </row>
    <row r="491" spans="6:57" ht="12.75" customHeight="1">
      <c r="F491" s="64"/>
      <c r="N491" s="109"/>
      <c r="BE491" s="108"/>
    </row>
    <row r="492" spans="6:57" ht="12.75" customHeight="1">
      <c r="F492" s="64"/>
      <c r="N492" s="109"/>
      <c r="BE492" s="108"/>
    </row>
    <row r="493" spans="6:57" ht="12.75" customHeight="1">
      <c r="F493" s="64"/>
      <c r="N493" s="109"/>
      <c r="BE493" s="108"/>
    </row>
    <row r="494" spans="6:57" ht="12.75" customHeight="1">
      <c r="F494" s="64"/>
      <c r="N494" s="109"/>
      <c r="BE494" s="108"/>
    </row>
    <row r="495" spans="6:57" ht="12.75" customHeight="1">
      <c r="F495" s="64"/>
      <c r="N495" s="109"/>
      <c r="BE495" s="108"/>
    </row>
    <row r="496" spans="6:57" ht="12.75" customHeight="1">
      <c r="F496" s="64"/>
      <c r="N496" s="109"/>
      <c r="BE496" s="108"/>
    </row>
    <row r="497" spans="6:57" ht="12.75" customHeight="1">
      <c r="F497" s="64"/>
      <c r="N497" s="109"/>
      <c r="BE497" s="108"/>
    </row>
    <row r="498" spans="6:57" ht="12.75" customHeight="1">
      <c r="F498" s="64"/>
      <c r="N498" s="109"/>
      <c r="BE498" s="108"/>
    </row>
    <row r="499" spans="6:57" ht="12.75" customHeight="1">
      <c r="F499" s="64"/>
      <c r="N499" s="109"/>
      <c r="BE499" s="108"/>
    </row>
    <row r="500" spans="6:57" ht="12.75" customHeight="1">
      <c r="F500" s="64"/>
      <c r="N500" s="109"/>
      <c r="BE500" s="108"/>
    </row>
    <row r="501" spans="6:57" ht="12.75" customHeight="1">
      <c r="F501" s="64"/>
      <c r="N501" s="109"/>
      <c r="BE501" s="108"/>
    </row>
    <row r="502" spans="6:57" ht="12.75" customHeight="1">
      <c r="F502" s="64"/>
      <c r="N502" s="109"/>
      <c r="BE502" s="108"/>
    </row>
    <row r="503" spans="6:57" ht="12.75" customHeight="1">
      <c r="F503" s="64"/>
      <c r="N503" s="109"/>
      <c r="BE503" s="108"/>
    </row>
    <row r="504" spans="6:57" ht="12.75" customHeight="1">
      <c r="F504" s="64"/>
      <c r="N504" s="109"/>
      <c r="BE504" s="108"/>
    </row>
    <row r="505" spans="6:57" ht="12.75" customHeight="1">
      <c r="F505" s="64"/>
      <c r="N505" s="109"/>
      <c r="BE505" s="108"/>
    </row>
    <row r="506" spans="6:57" ht="12.75" customHeight="1">
      <c r="F506" s="64"/>
      <c r="N506" s="109"/>
      <c r="BE506" s="108"/>
    </row>
    <row r="507" spans="6:57" ht="12.75" customHeight="1">
      <c r="F507" s="64"/>
      <c r="N507" s="109"/>
      <c r="BE507" s="108"/>
    </row>
    <row r="508" spans="6:57" ht="12.75" customHeight="1">
      <c r="F508" s="64"/>
      <c r="N508" s="109"/>
      <c r="BE508" s="108"/>
    </row>
    <row r="509" spans="6:57" ht="12.75" customHeight="1">
      <c r="F509" s="64"/>
      <c r="N509" s="109"/>
      <c r="BE509" s="108"/>
    </row>
    <row r="510" spans="6:57" ht="12.75" customHeight="1">
      <c r="F510" s="64"/>
      <c r="N510" s="109"/>
      <c r="BE510" s="108"/>
    </row>
    <row r="511" spans="6:57" ht="12.75" customHeight="1">
      <c r="F511" s="64"/>
      <c r="N511" s="109"/>
      <c r="BE511" s="108"/>
    </row>
    <row r="512" spans="6:57" ht="12.75" customHeight="1">
      <c r="F512" s="64"/>
      <c r="N512" s="109"/>
      <c r="BE512" s="108"/>
    </row>
    <row r="513" spans="6:57" ht="12.75" customHeight="1">
      <c r="F513" s="64"/>
      <c r="N513" s="109"/>
      <c r="BE513" s="108"/>
    </row>
    <row r="514" spans="6:57" ht="12.75" customHeight="1">
      <c r="F514" s="64"/>
      <c r="N514" s="109"/>
      <c r="BE514" s="108"/>
    </row>
    <row r="515" spans="6:57" ht="12.75" customHeight="1">
      <c r="F515" s="64"/>
      <c r="N515" s="109"/>
      <c r="BE515" s="108"/>
    </row>
    <row r="516" spans="6:57" ht="12.75" customHeight="1">
      <c r="F516" s="64"/>
      <c r="N516" s="109"/>
      <c r="BE516" s="108"/>
    </row>
    <row r="517" spans="6:57" ht="12.75" customHeight="1">
      <c r="F517" s="64"/>
      <c r="N517" s="109"/>
      <c r="BE517" s="108"/>
    </row>
    <row r="518" spans="6:57" ht="12.75" customHeight="1">
      <c r="F518" s="64"/>
      <c r="N518" s="109"/>
      <c r="BE518" s="108"/>
    </row>
    <row r="519" spans="6:57" ht="12.75" customHeight="1">
      <c r="F519" s="64"/>
      <c r="N519" s="109"/>
      <c r="BE519" s="108"/>
    </row>
    <row r="520" spans="6:57" ht="12.75" customHeight="1">
      <c r="F520" s="64"/>
      <c r="N520" s="109"/>
      <c r="BE520" s="108"/>
    </row>
    <row r="521" spans="6:57" ht="12.75" customHeight="1">
      <c r="F521" s="64"/>
      <c r="N521" s="109"/>
      <c r="BE521" s="108"/>
    </row>
    <row r="522" spans="6:57" ht="12.75" customHeight="1">
      <c r="F522" s="64"/>
      <c r="N522" s="109"/>
      <c r="BE522" s="108"/>
    </row>
    <row r="523" spans="6:57" ht="12.75" customHeight="1">
      <c r="F523" s="64"/>
      <c r="N523" s="109"/>
      <c r="BE523" s="108"/>
    </row>
    <row r="524" spans="6:57" ht="12.75" customHeight="1">
      <c r="F524" s="64"/>
      <c r="N524" s="109"/>
      <c r="BE524" s="108"/>
    </row>
    <row r="525" spans="6:57" ht="12.75" customHeight="1">
      <c r="F525" s="64"/>
      <c r="N525" s="109"/>
      <c r="BE525" s="108"/>
    </row>
    <row r="526" spans="6:57" ht="12.75" customHeight="1">
      <c r="F526" s="64"/>
      <c r="N526" s="109"/>
      <c r="BE526" s="108"/>
    </row>
    <row r="527" spans="6:57" ht="12.75" customHeight="1">
      <c r="F527" s="64"/>
      <c r="N527" s="109"/>
      <c r="BE527" s="108"/>
    </row>
    <row r="528" spans="6:57" ht="12.75" customHeight="1">
      <c r="F528" s="64"/>
      <c r="N528" s="109"/>
      <c r="BE528" s="108"/>
    </row>
    <row r="529" spans="6:57" ht="12.75" customHeight="1">
      <c r="F529" s="64"/>
      <c r="N529" s="109"/>
      <c r="BE529" s="108"/>
    </row>
    <row r="530" spans="6:57" ht="12.75" customHeight="1">
      <c r="F530" s="64"/>
      <c r="N530" s="109"/>
      <c r="BE530" s="108"/>
    </row>
    <row r="531" spans="6:57" ht="12.75" customHeight="1">
      <c r="F531" s="64"/>
      <c r="N531" s="109"/>
      <c r="BE531" s="108"/>
    </row>
    <row r="532" spans="6:57" ht="12.75" customHeight="1">
      <c r="F532" s="64"/>
      <c r="N532" s="109"/>
      <c r="BE532" s="108"/>
    </row>
    <row r="533" spans="6:57" ht="12.75" customHeight="1">
      <c r="F533" s="64"/>
      <c r="N533" s="109"/>
      <c r="BE533" s="108"/>
    </row>
    <row r="534" spans="6:57" ht="12.75" customHeight="1">
      <c r="F534" s="64"/>
      <c r="N534" s="109"/>
      <c r="BE534" s="108"/>
    </row>
    <row r="535" spans="6:57" ht="12.75" customHeight="1">
      <c r="F535" s="64"/>
      <c r="N535" s="109"/>
      <c r="BE535" s="108"/>
    </row>
    <row r="536" spans="6:57" ht="12.75" customHeight="1">
      <c r="F536" s="64"/>
      <c r="N536" s="109"/>
      <c r="BE536" s="108"/>
    </row>
    <row r="537" spans="6:57" ht="12.75" customHeight="1">
      <c r="F537" s="64"/>
      <c r="N537" s="109"/>
      <c r="BE537" s="108"/>
    </row>
    <row r="538" spans="6:57" ht="12.75" customHeight="1">
      <c r="F538" s="64"/>
      <c r="N538" s="109"/>
      <c r="BE538" s="108"/>
    </row>
    <row r="539" spans="6:57" ht="12.75" customHeight="1">
      <c r="F539" s="64"/>
      <c r="N539" s="109"/>
      <c r="BE539" s="108"/>
    </row>
    <row r="540" spans="6:57" ht="12.75" customHeight="1">
      <c r="F540" s="64"/>
      <c r="N540" s="109"/>
      <c r="BE540" s="108"/>
    </row>
    <row r="541" spans="6:57" ht="12.75" customHeight="1">
      <c r="F541" s="64"/>
      <c r="N541" s="109"/>
      <c r="BE541" s="108"/>
    </row>
    <row r="542" spans="6:57" ht="12.75" customHeight="1">
      <c r="F542" s="64"/>
      <c r="N542" s="109"/>
      <c r="BE542" s="108"/>
    </row>
    <row r="543" spans="6:57" ht="12.75" customHeight="1">
      <c r="F543" s="64"/>
      <c r="N543" s="109"/>
      <c r="BE543" s="108"/>
    </row>
    <row r="544" spans="6:57" ht="12.75" customHeight="1">
      <c r="F544" s="64"/>
      <c r="N544" s="109"/>
      <c r="BE544" s="108"/>
    </row>
    <row r="545" spans="6:57" ht="12.75" customHeight="1">
      <c r="F545" s="64"/>
      <c r="N545" s="109"/>
      <c r="BE545" s="108"/>
    </row>
    <row r="546" spans="6:57" ht="12.75" customHeight="1">
      <c r="F546" s="64"/>
      <c r="N546" s="109"/>
      <c r="BE546" s="108"/>
    </row>
    <row r="547" spans="6:57" ht="12.75" customHeight="1">
      <c r="F547" s="64"/>
      <c r="N547" s="109"/>
      <c r="BE547" s="108"/>
    </row>
    <row r="548" spans="6:57" ht="12.75" customHeight="1">
      <c r="F548" s="64"/>
      <c r="N548" s="109"/>
      <c r="BE548" s="108"/>
    </row>
    <row r="549" spans="6:57" ht="12.75" customHeight="1">
      <c r="F549" s="64"/>
      <c r="N549" s="109"/>
      <c r="BE549" s="108"/>
    </row>
    <row r="550" spans="6:57" ht="12.75" customHeight="1">
      <c r="F550" s="64"/>
      <c r="N550" s="109"/>
      <c r="BE550" s="108"/>
    </row>
    <row r="551" spans="6:57" ht="12.75" customHeight="1">
      <c r="F551" s="64"/>
      <c r="N551" s="109"/>
      <c r="BE551" s="108"/>
    </row>
    <row r="552" spans="6:57" ht="12.75" customHeight="1">
      <c r="F552" s="64"/>
      <c r="N552" s="109"/>
      <c r="BE552" s="108"/>
    </row>
    <row r="553" spans="6:57" ht="12.75" customHeight="1">
      <c r="F553" s="64"/>
      <c r="N553" s="109"/>
      <c r="BE553" s="108"/>
    </row>
    <row r="554" spans="6:57" ht="12.75" customHeight="1">
      <c r="F554" s="64"/>
      <c r="N554" s="109"/>
      <c r="BE554" s="108"/>
    </row>
    <row r="555" spans="6:57" ht="12.75" customHeight="1">
      <c r="F555" s="64"/>
      <c r="N555" s="109"/>
      <c r="BE555" s="108"/>
    </row>
    <row r="556" spans="6:57" ht="12.75" customHeight="1">
      <c r="F556" s="64"/>
      <c r="N556" s="109"/>
      <c r="BE556" s="108"/>
    </row>
    <row r="557" spans="6:57" ht="12.75" customHeight="1">
      <c r="F557" s="64"/>
      <c r="N557" s="109"/>
      <c r="BE557" s="108"/>
    </row>
    <row r="558" spans="6:57" ht="12.75" customHeight="1">
      <c r="F558" s="64"/>
      <c r="N558" s="109"/>
      <c r="BE558" s="108"/>
    </row>
    <row r="559" spans="6:57" ht="12.75" customHeight="1">
      <c r="F559" s="64"/>
      <c r="N559" s="109"/>
      <c r="BE559" s="108"/>
    </row>
    <row r="560" spans="6:57" ht="12.75" customHeight="1">
      <c r="F560" s="64"/>
      <c r="N560" s="109"/>
      <c r="BE560" s="108"/>
    </row>
    <row r="561" spans="6:57" ht="12.75" customHeight="1">
      <c r="F561" s="64"/>
      <c r="N561" s="109"/>
      <c r="BE561" s="108"/>
    </row>
    <row r="562" spans="6:57" ht="12.75" customHeight="1">
      <c r="F562" s="64"/>
      <c r="N562" s="109"/>
      <c r="BE562" s="108"/>
    </row>
    <row r="563" spans="6:57" ht="12.75" customHeight="1">
      <c r="F563" s="64"/>
      <c r="N563" s="109"/>
      <c r="BE563" s="108"/>
    </row>
    <row r="564" spans="6:57" ht="12.75" customHeight="1">
      <c r="F564" s="64"/>
      <c r="N564" s="109"/>
      <c r="BE564" s="108"/>
    </row>
    <row r="565" spans="6:57" ht="12.75" customHeight="1">
      <c r="F565" s="64"/>
      <c r="N565" s="109"/>
      <c r="BE565" s="108"/>
    </row>
    <row r="566" spans="6:57" ht="12.75" customHeight="1">
      <c r="F566" s="64"/>
      <c r="N566" s="109"/>
      <c r="BE566" s="108"/>
    </row>
    <row r="567" spans="6:57" ht="12.75" customHeight="1">
      <c r="F567" s="64"/>
      <c r="N567" s="109"/>
      <c r="BE567" s="108"/>
    </row>
    <row r="568" spans="6:57" ht="12.75" customHeight="1">
      <c r="F568" s="64"/>
      <c r="N568" s="109"/>
      <c r="BE568" s="108"/>
    </row>
    <row r="569" spans="6:57" ht="12.75" customHeight="1">
      <c r="F569" s="64"/>
      <c r="N569" s="109"/>
      <c r="BE569" s="108"/>
    </row>
    <row r="570" spans="6:57" ht="12.75" customHeight="1">
      <c r="F570" s="64"/>
      <c r="N570" s="109"/>
      <c r="BE570" s="108"/>
    </row>
    <row r="571" spans="6:57" ht="12.75" customHeight="1">
      <c r="F571" s="64"/>
      <c r="N571" s="109"/>
      <c r="BE571" s="108"/>
    </row>
    <row r="572" spans="6:57" ht="12.75" customHeight="1">
      <c r="F572" s="64"/>
      <c r="N572" s="109"/>
      <c r="BE572" s="108"/>
    </row>
    <row r="573" spans="6:57" ht="12.75" customHeight="1">
      <c r="F573" s="64"/>
      <c r="N573" s="109"/>
      <c r="BE573" s="108"/>
    </row>
    <row r="574" spans="6:57" ht="12.75" customHeight="1">
      <c r="F574" s="64"/>
      <c r="N574" s="109"/>
      <c r="BE574" s="108"/>
    </row>
    <row r="575" spans="6:57" ht="12.75" customHeight="1">
      <c r="F575" s="64"/>
      <c r="N575" s="109"/>
      <c r="BE575" s="108"/>
    </row>
    <row r="576" spans="6:57" ht="12.75" customHeight="1">
      <c r="F576" s="64"/>
      <c r="N576" s="109"/>
      <c r="BE576" s="108"/>
    </row>
    <row r="577" spans="6:57" ht="12.75" customHeight="1">
      <c r="F577" s="64"/>
      <c r="N577" s="109"/>
      <c r="BE577" s="108"/>
    </row>
    <row r="578" spans="6:57" ht="12.75" customHeight="1">
      <c r="F578" s="64"/>
      <c r="N578" s="109"/>
      <c r="BE578" s="108"/>
    </row>
    <row r="579" spans="6:57" ht="12.75" customHeight="1">
      <c r="F579" s="64"/>
      <c r="N579" s="109"/>
      <c r="BE579" s="108"/>
    </row>
    <row r="580" spans="6:57" ht="12.75" customHeight="1">
      <c r="F580" s="64"/>
      <c r="N580" s="109"/>
      <c r="BE580" s="108"/>
    </row>
    <row r="581" spans="6:57" ht="12.75" customHeight="1">
      <c r="F581" s="64"/>
      <c r="N581" s="109"/>
      <c r="BE581" s="108"/>
    </row>
    <row r="582" spans="6:57" ht="12.75" customHeight="1">
      <c r="F582" s="64"/>
      <c r="N582" s="109"/>
      <c r="BE582" s="108"/>
    </row>
    <row r="583" spans="6:57" ht="12.75" customHeight="1">
      <c r="F583" s="64"/>
      <c r="N583" s="109"/>
      <c r="BE583" s="108"/>
    </row>
    <row r="584" spans="6:57" ht="12.75" customHeight="1">
      <c r="F584" s="64"/>
      <c r="N584" s="109"/>
      <c r="BE584" s="108"/>
    </row>
    <row r="585" spans="6:57" ht="12.75" customHeight="1">
      <c r="F585" s="64"/>
      <c r="N585" s="109"/>
      <c r="BE585" s="108"/>
    </row>
    <row r="586" spans="6:57" ht="12.75" customHeight="1">
      <c r="F586" s="64"/>
      <c r="N586" s="109"/>
      <c r="BE586" s="108"/>
    </row>
    <row r="587" spans="6:57" ht="12.75" customHeight="1">
      <c r="F587" s="64"/>
      <c r="N587" s="109"/>
      <c r="BE587" s="108"/>
    </row>
    <row r="588" spans="6:57" ht="12.75" customHeight="1">
      <c r="F588" s="64"/>
      <c r="N588" s="109"/>
      <c r="BE588" s="108"/>
    </row>
    <row r="589" spans="6:57" ht="12.75" customHeight="1">
      <c r="F589" s="64"/>
      <c r="N589" s="109"/>
      <c r="BE589" s="108"/>
    </row>
    <row r="590" spans="6:57" ht="12.75" customHeight="1">
      <c r="F590" s="64"/>
      <c r="N590" s="109"/>
      <c r="BE590" s="108"/>
    </row>
    <row r="591" spans="6:57" ht="12.75" customHeight="1">
      <c r="F591" s="64"/>
      <c r="N591" s="109"/>
      <c r="BE591" s="108"/>
    </row>
    <row r="592" spans="6:57" ht="12.75" customHeight="1">
      <c r="F592" s="64"/>
      <c r="N592" s="109"/>
      <c r="BE592" s="108"/>
    </row>
    <row r="593" spans="6:57" ht="12.75" customHeight="1">
      <c r="F593" s="64"/>
      <c r="N593" s="109"/>
      <c r="BE593" s="108"/>
    </row>
    <row r="594" spans="6:57" ht="12.75" customHeight="1">
      <c r="F594" s="64"/>
      <c r="N594" s="109"/>
      <c r="BE594" s="108"/>
    </row>
    <row r="595" spans="6:57" ht="12.75" customHeight="1">
      <c r="F595" s="64"/>
      <c r="N595" s="109"/>
      <c r="BE595" s="108"/>
    </row>
    <row r="596" spans="6:57" ht="12.75" customHeight="1">
      <c r="F596" s="64"/>
      <c r="N596" s="109"/>
      <c r="BE596" s="108"/>
    </row>
    <row r="597" spans="6:57" ht="12.75" customHeight="1">
      <c r="F597" s="64"/>
      <c r="N597" s="109"/>
      <c r="BE597" s="108"/>
    </row>
    <row r="598" spans="6:57" ht="12.75" customHeight="1">
      <c r="F598" s="64"/>
      <c r="N598" s="109"/>
      <c r="BE598" s="108"/>
    </row>
    <row r="599" spans="6:57" ht="12.75" customHeight="1">
      <c r="F599" s="64"/>
      <c r="N599" s="109"/>
      <c r="BE599" s="108"/>
    </row>
    <row r="600" spans="6:57" ht="12.75" customHeight="1">
      <c r="F600" s="64"/>
      <c r="N600" s="109"/>
      <c r="BE600" s="108"/>
    </row>
    <row r="601" spans="6:57" ht="12.75" customHeight="1">
      <c r="F601" s="64"/>
      <c r="N601" s="109"/>
      <c r="BE601" s="108"/>
    </row>
    <row r="602" spans="6:57" ht="12.75" customHeight="1">
      <c r="F602" s="64"/>
      <c r="N602" s="109"/>
      <c r="BE602" s="108"/>
    </row>
    <row r="603" spans="6:57" ht="12.75" customHeight="1">
      <c r="F603" s="64"/>
      <c r="N603" s="109"/>
      <c r="BE603" s="108"/>
    </row>
    <row r="604" spans="6:57" ht="12.75" customHeight="1">
      <c r="F604" s="64"/>
      <c r="N604" s="109"/>
      <c r="BE604" s="108"/>
    </row>
    <row r="605" spans="6:57" ht="12.75" customHeight="1">
      <c r="F605" s="64"/>
      <c r="N605" s="109"/>
      <c r="BE605" s="108"/>
    </row>
    <row r="606" spans="6:57" ht="12.75" customHeight="1">
      <c r="F606" s="64"/>
      <c r="N606" s="109"/>
      <c r="BE606" s="108"/>
    </row>
    <row r="607" spans="6:57" ht="12.75" customHeight="1">
      <c r="F607" s="64"/>
      <c r="N607" s="109"/>
      <c r="BE607" s="108"/>
    </row>
    <row r="608" spans="6:57" ht="12.75" customHeight="1">
      <c r="F608" s="64"/>
      <c r="N608" s="109"/>
      <c r="BE608" s="108"/>
    </row>
    <row r="609" spans="6:57" ht="12.75" customHeight="1">
      <c r="F609" s="64"/>
      <c r="N609" s="109"/>
      <c r="BE609" s="108"/>
    </row>
    <row r="610" spans="6:57" ht="12.75" customHeight="1">
      <c r="F610" s="64"/>
      <c r="N610" s="109"/>
      <c r="BE610" s="108"/>
    </row>
    <row r="611" spans="6:57" ht="12.75" customHeight="1">
      <c r="F611" s="64"/>
      <c r="N611" s="109"/>
      <c r="BE611" s="108"/>
    </row>
    <row r="612" spans="6:57" ht="12.75" customHeight="1">
      <c r="F612" s="64"/>
      <c r="N612" s="109"/>
      <c r="BE612" s="108"/>
    </row>
    <row r="613" spans="6:57" ht="12.75" customHeight="1">
      <c r="F613" s="64"/>
      <c r="N613" s="109"/>
      <c r="BE613" s="108"/>
    </row>
    <row r="614" spans="6:57" ht="12.75" customHeight="1">
      <c r="F614" s="64"/>
      <c r="N614" s="109"/>
      <c r="BE614" s="108"/>
    </row>
    <row r="615" spans="6:57" ht="12.75" customHeight="1">
      <c r="F615" s="64"/>
      <c r="N615" s="109"/>
      <c r="BE615" s="108"/>
    </row>
    <row r="616" spans="6:57" ht="12.75" customHeight="1">
      <c r="F616" s="64"/>
      <c r="N616" s="109"/>
      <c r="BE616" s="108"/>
    </row>
    <row r="617" spans="6:57" ht="12.75" customHeight="1">
      <c r="F617" s="64"/>
      <c r="N617" s="109"/>
      <c r="BE617" s="108"/>
    </row>
    <row r="618" spans="6:57" ht="12.75" customHeight="1">
      <c r="F618" s="64"/>
      <c r="N618" s="109"/>
      <c r="BE618" s="108"/>
    </row>
    <row r="619" spans="6:57" ht="12.75" customHeight="1">
      <c r="F619" s="64"/>
      <c r="N619" s="109"/>
      <c r="BE619" s="108"/>
    </row>
    <row r="620" spans="6:57" ht="12.75" customHeight="1">
      <c r="F620" s="64"/>
      <c r="N620" s="109"/>
      <c r="BE620" s="108"/>
    </row>
    <row r="621" spans="6:57" ht="12.75" customHeight="1">
      <c r="F621" s="64"/>
      <c r="N621" s="109"/>
      <c r="BE621" s="108"/>
    </row>
    <row r="622" spans="6:57" ht="12.75" customHeight="1">
      <c r="F622" s="64"/>
      <c r="N622" s="109"/>
      <c r="BE622" s="108"/>
    </row>
    <row r="623" spans="6:57" ht="12.75" customHeight="1">
      <c r="F623" s="64"/>
      <c r="N623" s="109"/>
      <c r="BE623" s="108"/>
    </row>
    <row r="624" spans="6:57" ht="12.75" customHeight="1">
      <c r="F624" s="64"/>
      <c r="N624" s="109"/>
      <c r="BE624" s="108"/>
    </row>
    <row r="625" spans="6:57" ht="12.75" customHeight="1">
      <c r="F625" s="64"/>
      <c r="N625" s="109"/>
      <c r="BE625" s="108"/>
    </row>
    <row r="626" spans="6:57" ht="12.75" customHeight="1">
      <c r="F626" s="64"/>
      <c r="N626" s="109"/>
      <c r="BE626" s="108"/>
    </row>
    <row r="627" spans="6:57" ht="12.75" customHeight="1">
      <c r="F627" s="64"/>
      <c r="N627" s="109"/>
      <c r="BE627" s="108"/>
    </row>
    <row r="628" spans="6:57" ht="12.75" customHeight="1">
      <c r="F628" s="64"/>
      <c r="N628" s="109"/>
      <c r="BE628" s="108"/>
    </row>
    <row r="629" spans="6:57" ht="12.75" customHeight="1">
      <c r="F629" s="64"/>
      <c r="N629" s="109"/>
      <c r="BE629" s="108"/>
    </row>
    <row r="630" spans="6:57" ht="12.75" customHeight="1">
      <c r="F630" s="64"/>
      <c r="N630" s="109"/>
      <c r="BE630" s="108"/>
    </row>
    <row r="631" spans="6:57" ht="12.75" customHeight="1">
      <c r="F631" s="64"/>
      <c r="N631" s="109"/>
      <c r="BE631" s="108"/>
    </row>
    <row r="632" spans="6:57" ht="12.75" customHeight="1">
      <c r="F632" s="64"/>
      <c r="N632" s="109"/>
      <c r="BE632" s="108"/>
    </row>
    <row r="633" spans="6:57" ht="12.75" customHeight="1">
      <c r="F633" s="64"/>
      <c r="N633" s="109"/>
      <c r="BE633" s="108"/>
    </row>
    <row r="634" spans="6:57" ht="12.75" customHeight="1">
      <c r="F634" s="64"/>
      <c r="N634" s="109"/>
      <c r="BE634" s="108"/>
    </row>
    <row r="635" spans="6:57" ht="12.75" customHeight="1">
      <c r="F635" s="64"/>
      <c r="N635" s="109"/>
      <c r="BE635" s="108"/>
    </row>
    <row r="636" spans="6:57" ht="12.75" customHeight="1">
      <c r="F636" s="64"/>
      <c r="N636" s="109"/>
      <c r="BE636" s="108"/>
    </row>
    <row r="637" spans="6:57" ht="12.75" customHeight="1">
      <c r="F637" s="64"/>
      <c r="N637" s="109"/>
      <c r="BE637" s="108"/>
    </row>
    <row r="638" spans="6:57" ht="12.75" customHeight="1">
      <c r="F638" s="64"/>
      <c r="N638" s="109"/>
      <c r="BE638" s="108"/>
    </row>
    <row r="639" spans="6:57" ht="12.75" customHeight="1">
      <c r="F639" s="64"/>
      <c r="N639" s="109"/>
      <c r="BE639" s="108"/>
    </row>
    <row r="640" spans="6:57" ht="12.75" customHeight="1">
      <c r="F640" s="64"/>
      <c r="N640" s="109"/>
      <c r="BE640" s="108"/>
    </row>
    <row r="641" spans="6:57" ht="12.75" customHeight="1">
      <c r="F641" s="64"/>
      <c r="N641" s="109"/>
      <c r="BE641" s="108"/>
    </row>
    <row r="642" spans="6:57" ht="12.75" customHeight="1">
      <c r="F642" s="64"/>
      <c r="N642" s="109"/>
      <c r="BE642" s="108"/>
    </row>
    <row r="643" spans="6:57" ht="12.75" customHeight="1">
      <c r="F643" s="64"/>
      <c r="N643" s="109"/>
      <c r="BE643" s="108"/>
    </row>
    <row r="644" spans="6:57" ht="12.75" customHeight="1">
      <c r="F644" s="64"/>
      <c r="N644" s="109"/>
      <c r="BE644" s="108"/>
    </row>
    <row r="645" spans="6:57" ht="12.75" customHeight="1">
      <c r="F645" s="64"/>
      <c r="N645" s="109"/>
      <c r="BE645" s="108"/>
    </row>
    <row r="646" spans="6:57" ht="12.75" customHeight="1">
      <c r="F646" s="64"/>
      <c r="N646" s="109"/>
      <c r="BE646" s="108"/>
    </row>
    <row r="647" spans="6:57" ht="12.75" customHeight="1">
      <c r="F647" s="64"/>
      <c r="N647" s="109"/>
      <c r="BE647" s="108"/>
    </row>
    <row r="648" spans="6:57" ht="12.75" customHeight="1">
      <c r="F648" s="64"/>
      <c r="N648" s="109"/>
      <c r="BE648" s="108"/>
    </row>
    <row r="649" spans="6:57" ht="12.75" customHeight="1">
      <c r="F649" s="64"/>
      <c r="N649" s="109"/>
      <c r="BE649" s="108"/>
    </row>
    <row r="650" spans="6:57" ht="12.75" customHeight="1">
      <c r="F650" s="64"/>
      <c r="N650" s="109"/>
      <c r="BE650" s="108"/>
    </row>
    <row r="651" spans="6:57" ht="12.75" customHeight="1">
      <c r="F651" s="64"/>
      <c r="N651" s="109"/>
      <c r="BE651" s="108"/>
    </row>
    <row r="652" spans="6:57" ht="12.75" customHeight="1">
      <c r="F652" s="64"/>
      <c r="N652" s="109"/>
      <c r="BE652" s="108"/>
    </row>
    <row r="653" spans="6:57" ht="12.75" customHeight="1">
      <c r="F653" s="64"/>
      <c r="N653" s="109"/>
      <c r="BE653" s="108"/>
    </row>
    <row r="654" spans="6:57" ht="12.75" customHeight="1">
      <c r="F654" s="64"/>
      <c r="N654" s="109"/>
      <c r="BE654" s="108"/>
    </row>
    <row r="655" spans="6:57" ht="12.75" customHeight="1">
      <c r="F655" s="110"/>
      <c r="N655" s="109"/>
      <c r="BE655" s="108"/>
    </row>
  </sheetData>
  <dataValidations count="2">
    <dataValidation type="list" allowBlank="1" sqref="AN2:AN157 S2:T157 AE2:AG157 H2:J157 BI2:BI157 O2:O157 AK2:AK157 AB1:AB655 W1:W655 Z2:Z157 AW2:AW157 AZ2:AZ157 AA2:AA220">
      <formula1>#REF!</formula1>
    </dataValidation>
    <dataValidation type="list" allowBlank="1" showErrorMessage="1" sqref="B2:B157">
      <formula1>#REF!</formula1>
    </dataValidation>
  </dataValidations>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1" r:id="rId19"/>
    <hyperlink ref="BK11" r:id="rId20"/>
    <hyperlink ref="BH12" r:id="rId21"/>
    <hyperlink ref="BK12" r:id="rId22"/>
    <hyperlink ref="BH13" r:id="rId23"/>
    <hyperlink ref="BK13" r:id="rId24"/>
    <hyperlink ref="BH14" r:id="rId25"/>
    <hyperlink ref="BK14" r:id="rId26"/>
    <hyperlink ref="BH15" r:id="rId27"/>
    <hyperlink ref="BK15" r:id="rId28"/>
    <hyperlink ref="BH16" r:id="rId29"/>
    <hyperlink ref="BK16" r:id="rId30"/>
    <hyperlink ref="BH17" r:id="rId31"/>
    <hyperlink ref="BK17" r:id="rId32"/>
    <hyperlink ref="BH18" r:id="rId33"/>
    <hyperlink ref="BK18" r:id="rId34"/>
    <hyperlink ref="BH19" r:id="rId35"/>
    <hyperlink ref="BK19" r:id="rId36"/>
    <hyperlink ref="BH20" r:id="rId37"/>
    <hyperlink ref="BK20" r:id="rId38"/>
    <hyperlink ref="BH21" r:id="rId39"/>
    <hyperlink ref="BK21" r:id="rId40"/>
    <hyperlink ref="BH22" r:id="rId41"/>
    <hyperlink ref="BK22" r:id="rId42"/>
    <hyperlink ref="BH23" r:id="rId43"/>
    <hyperlink ref="BK23" r:id="rId44"/>
    <hyperlink ref="BH24" r:id="rId45"/>
    <hyperlink ref="BK24" r:id="rId46"/>
    <hyperlink ref="BH25" r:id="rId47"/>
    <hyperlink ref="BK25" r:id="rId48"/>
    <hyperlink ref="BH26" r:id="rId49"/>
    <hyperlink ref="BK26" r:id="rId50"/>
    <hyperlink ref="BH27" r:id="rId51"/>
    <hyperlink ref="BK27" r:id="rId52"/>
    <hyperlink ref="BH28" r:id="rId53"/>
    <hyperlink ref="BK28" r:id="rId54"/>
    <hyperlink ref="BH29" r:id="rId55"/>
    <hyperlink ref="BK29" r:id="rId56"/>
    <hyperlink ref="BH30" r:id="rId57"/>
    <hyperlink ref="BK30" r:id="rId58"/>
    <hyperlink ref="BH31" r:id="rId59"/>
    <hyperlink ref="BK31" r:id="rId60"/>
    <hyperlink ref="BH32" r:id="rId61"/>
    <hyperlink ref="BK32" r:id="rId62"/>
    <hyperlink ref="BH33" r:id="rId63"/>
    <hyperlink ref="BK33" r:id="rId64"/>
    <hyperlink ref="BH34" r:id="rId65"/>
    <hyperlink ref="BK34" r:id="rId66"/>
    <hyperlink ref="BH35" r:id="rId67"/>
    <hyperlink ref="BK35" r:id="rId68"/>
    <hyperlink ref="BH36" r:id="rId69"/>
    <hyperlink ref="BK36" r:id="rId70"/>
    <hyperlink ref="BH37" r:id="rId71"/>
    <hyperlink ref="BK37" r:id="rId72"/>
    <hyperlink ref="BH38" r:id="rId73"/>
    <hyperlink ref="BK38" r:id="rId74"/>
    <hyperlink ref="BH39" r:id="rId75"/>
    <hyperlink ref="BK39" r:id="rId76"/>
    <hyperlink ref="BK40" r:id="rId77"/>
    <hyperlink ref="BH41" r:id="rId78"/>
    <hyperlink ref="BK41" r:id="rId79"/>
    <hyperlink ref="BH42" r:id="rId80"/>
    <hyperlink ref="BK42" r:id="rId81"/>
    <hyperlink ref="BH43" r:id="rId82"/>
    <hyperlink ref="BK43" r:id="rId83"/>
    <hyperlink ref="BH44" r:id="rId84"/>
    <hyperlink ref="BK44" r:id="rId85"/>
    <hyperlink ref="BH45" r:id="rId86"/>
    <hyperlink ref="BK45" r:id="rId87"/>
    <hyperlink ref="BH46" r:id="rId88"/>
    <hyperlink ref="BK46" r:id="rId89"/>
    <hyperlink ref="BH47" r:id="rId90"/>
    <hyperlink ref="BK47" r:id="rId91"/>
    <hyperlink ref="BH48" r:id="rId92"/>
    <hyperlink ref="BK48" r:id="rId93"/>
    <hyperlink ref="BH49" r:id="rId94"/>
    <hyperlink ref="BK49" r:id="rId95"/>
    <hyperlink ref="BH50" r:id="rId96"/>
    <hyperlink ref="BK50" r:id="rId97"/>
    <hyperlink ref="BH51" r:id="rId98"/>
    <hyperlink ref="BK51" r:id="rId99"/>
    <hyperlink ref="BH52" r:id="rId100"/>
    <hyperlink ref="BK52" r:id="rId101"/>
    <hyperlink ref="BH53" r:id="rId102"/>
    <hyperlink ref="BK53" r:id="rId103"/>
    <hyperlink ref="BH54" r:id="rId104"/>
    <hyperlink ref="BK54" r:id="rId105"/>
    <hyperlink ref="BH55" r:id="rId106"/>
    <hyperlink ref="BK55" r:id="rId107"/>
    <hyperlink ref="BH56" r:id="rId108"/>
    <hyperlink ref="BK56" r:id="rId109"/>
    <hyperlink ref="BH57" r:id="rId110"/>
    <hyperlink ref="BK57" r:id="rId111"/>
    <hyperlink ref="BH58" r:id="rId112"/>
    <hyperlink ref="BK58" r:id="rId113"/>
    <hyperlink ref="BH59" r:id="rId114"/>
    <hyperlink ref="BK59" r:id="rId115"/>
    <hyperlink ref="BH60" r:id="rId116"/>
    <hyperlink ref="BK60" r:id="rId117"/>
    <hyperlink ref="BH61" r:id="rId118"/>
    <hyperlink ref="BK61" r:id="rId119"/>
    <hyperlink ref="BH62" r:id="rId120"/>
    <hyperlink ref="BK62" r:id="rId121"/>
    <hyperlink ref="BH63" r:id="rId122"/>
    <hyperlink ref="BK63" r:id="rId123"/>
    <hyperlink ref="BH64" r:id="rId124"/>
    <hyperlink ref="BK64" r:id="rId125"/>
    <hyperlink ref="BH65" r:id="rId126"/>
    <hyperlink ref="BK65" r:id="rId127"/>
    <hyperlink ref="BH66" r:id="rId128"/>
    <hyperlink ref="BK66" r:id="rId129"/>
    <hyperlink ref="BH67" r:id="rId130"/>
    <hyperlink ref="BK67" r:id="rId131"/>
    <hyperlink ref="BH68" r:id="rId132"/>
    <hyperlink ref="BK68" r:id="rId133"/>
    <hyperlink ref="BH69" r:id="rId134"/>
    <hyperlink ref="BK69" r:id="rId135"/>
    <hyperlink ref="BH70" r:id="rId136"/>
    <hyperlink ref="BK70" r:id="rId137"/>
    <hyperlink ref="BH71" r:id="rId138"/>
    <hyperlink ref="BK71" r:id="rId139"/>
    <hyperlink ref="BH72" r:id="rId140"/>
    <hyperlink ref="BK72" r:id="rId141"/>
    <hyperlink ref="BH73" r:id="rId142"/>
    <hyperlink ref="BK73" r:id="rId143"/>
    <hyperlink ref="BH74" r:id="rId144"/>
    <hyperlink ref="BK74" r:id="rId145"/>
    <hyperlink ref="BH75" r:id="rId146"/>
    <hyperlink ref="BK75" r:id="rId147"/>
    <hyperlink ref="BH76" r:id="rId148"/>
    <hyperlink ref="BK76" r:id="rId149"/>
    <hyperlink ref="BH77" r:id="rId150"/>
    <hyperlink ref="BK77" r:id="rId151"/>
    <hyperlink ref="BH78" r:id="rId152"/>
    <hyperlink ref="BK78" r:id="rId153"/>
    <hyperlink ref="BH79" r:id="rId154"/>
    <hyperlink ref="BK79" r:id="rId155"/>
    <hyperlink ref="BH80" r:id="rId156"/>
    <hyperlink ref="BK80" r:id="rId157"/>
    <hyperlink ref="BH81" r:id="rId158"/>
    <hyperlink ref="BK81" r:id="rId159"/>
    <hyperlink ref="BH82" r:id="rId160"/>
    <hyperlink ref="BK82" r:id="rId161"/>
    <hyperlink ref="BH83" r:id="rId162"/>
    <hyperlink ref="BK83" r:id="rId163"/>
    <hyperlink ref="BH84" r:id="rId164"/>
    <hyperlink ref="BK84" r:id="rId165"/>
    <hyperlink ref="BH85" r:id="rId166"/>
    <hyperlink ref="BK85" r:id="rId167"/>
    <hyperlink ref="BH86" r:id="rId168"/>
    <hyperlink ref="BK86" r:id="rId169"/>
    <hyperlink ref="BH87" r:id="rId170"/>
    <hyperlink ref="BK87" r:id="rId171"/>
    <hyperlink ref="BH88" r:id="rId172"/>
    <hyperlink ref="BK88" r:id="rId173"/>
    <hyperlink ref="BH89" r:id="rId174"/>
    <hyperlink ref="BK89" r:id="rId175"/>
    <hyperlink ref="BH90" r:id="rId176"/>
    <hyperlink ref="BK90" r:id="rId177"/>
    <hyperlink ref="BH91" r:id="rId178"/>
    <hyperlink ref="BK91" r:id="rId179"/>
    <hyperlink ref="BL91" r:id="rId180"/>
    <hyperlink ref="BH92" r:id="rId181"/>
    <hyperlink ref="BK92" r:id="rId182"/>
    <hyperlink ref="BH93" r:id="rId183"/>
    <hyperlink ref="BK93" r:id="rId184"/>
    <hyperlink ref="BH94" r:id="rId185"/>
    <hyperlink ref="BK94" r:id="rId186"/>
    <hyperlink ref="BH95" r:id="rId187"/>
    <hyperlink ref="BK95" r:id="rId188"/>
    <hyperlink ref="BH96" r:id="rId189"/>
    <hyperlink ref="BK96" r:id="rId190"/>
    <hyperlink ref="BH97" r:id="rId191"/>
    <hyperlink ref="BK97" r:id="rId192"/>
    <hyperlink ref="BH98" r:id="rId193"/>
    <hyperlink ref="BK98" r:id="rId194"/>
    <hyperlink ref="BH99" r:id="rId195"/>
    <hyperlink ref="BK99" r:id="rId196"/>
    <hyperlink ref="BH100" r:id="rId197"/>
    <hyperlink ref="BK100" r:id="rId198"/>
    <hyperlink ref="BH101" r:id="rId199"/>
    <hyperlink ref="BK101" r:id="rId200"/>
    <hyperlink ref="BH102" r:id="rId201"/>
    <hyperlink ref="BK102" r:id="rId202"/>
    <hyperlink ref="BH103" r:id="rId203"/>
    <hyperlink ref="BK103" r:id="rId204"/>
    <hyperlink ref="BH104" r:id="rId205"/>
    <hyperlink ref="BK104" r:id="rId206"/>
    <hyperlink ref="BH105" r:id="rId207"/>
    <hyperlink ref="BK105" r:id="rId208"/>
    <hyperlink ref="BH106" r:id="rId209"/>
    <hyperlink ref="BK106" r:id="rId210"/>
    <hyperlink ref="BH108" r:id="rId211"/>
    <hyperlink ref="BK108" r:id="rId212"/>
    <hyperlink ref="BH109" r:id="rId213"/>
    <hyperlink ref="BK109" r:id="rId214"/>
    <hyperlink ref="BH110" r:id="rId215"/>
    <hyperlink ref="BK110" r:id="rId216"/>
    <hyperlink ref="BH111" r:id="rId217"/>
    <hyperlink ref="BK111" r:id="rId218"/>
    <hyperlink ref="BH112" r:id="rId219"/>
    <hyperlink ref="BK112" r:id="rId220"/>
    <hyperlink ref="BH113" r:id="rId221"/>
    <hyperlink ref="BK113" r:id="rId222"/>
    <hyperlink ref="BH114" r:id="rId223"/>
    <hyperlink ref="BK114" r:id="rId224"/>
    <hyperlink ref="BH115" r:id="rId225"/>
    <hyperlink ref="BK115" r:id="rId226"/>
    <hyperlink ref="BH116" r:id="rId227"/>
    <hyperlink ref="BK116" r:id="rId228"/>
    <hyperlink ref="BH117" r:id="rId229"/>
    <hyperlink ref="BK117" r:id="rId230"/>
    <hyperlink ref="BH118" r:id="rId231"/>
    <hyperlink ref="BK118" r:id="rId232"/>
    <hyperlink ref="BH119" r:id="rId233"/>
    <hyperlink ref="BK119" r:id="rId234"/>
    <hyperlink ref="BH120" r:id="rId235"/>
    <hyperlink ref="BK120" r:id="rId236"/>
    <hyperlink ref="BH121" r:id="rId237"/>
    <hyperlink ref="BK121" r:id="rId238"/>
    <hyperlink ref="BH122" r:id="rId239"/>
    <hyperlink ref="BK122" r:id="rId240"/>
    <hyperlink ref="BH123" r:id="rId241"/>
    <hyperlink ref="BK123" r:id="rId242"/>
    <hyperlink ref="BH124" r:id="rId243"/>
    <hyperlink ref="BK124" r:id="rId244"/>
    <hyperlink ref="BH125" r:id="rId245"/>
    <hyperlink ref="BK125" r:id="rId246"/>
    <hyperlink ref="BH126" r:id="rId247"/>
    <hyperlink ref="BK126" r:id="rId248"/>
    <hyperlink ref="BH127" r:id="rId249"/>
    <hyperlink ref="BK127" r:id="rId250"/>
    <hyperlink ref="BH128" r:id="rId251"/>
    <hyperlink ref="BK128" r:id="rId252"/>
    <hyperlink ref="BH129" r:id="rId253"/>
    <hyperlink ref="BK129" r:id="rId254"/>
    <hyperlink ref="BH130" r:id="rId255"/>
    <hyperlink ref="BK130" r:id="rId256"/>
    <hyperlink ref="BH131" r:id="rId257"/>
    <hyperlink ref="BK131" r:id="rId258"/>
    <hyperlink ref="BH132" r:id="rId259"/>
    <hyperlink ref="BK132" r:id="rId260"/>
    <hyperlink ref="BH133" r:id="rId261"/>
    <hyperlink ref="BK133" r:id="rId262"/>
    <hyperlink ref="BH134" r:id="rId263"/>
    <hyperlink ref="BK134" r:id="rId264"/>
    <hyperlink ref="BH135" r:id="rId265"/>
    <hyperlink ref="BK135" r:id="rId266"/>
    <hyperlink ref="BH136" r:id="rId267"/>
    <hyperlink ref="BK136" r:id="rId268"/>
    <hyperlink ref="BH137" r:id="rId269"/>
    <hyperlink ref="BK137" r:id="rId270"/>
    <hyperlink ref="BH138" r:id="rId271"/>
    <hyperlink ref="BK138" r:id="rId272"/>
    <hyperlink ref="BH139" r:id="rId273"/>
    <hyperlink ref="BK139" r:id="rId274"/>
    <hyperlink ref="BH141" r:id="rId275"/>
    <hyperlink ref="BK141" r:id="rId276"/>
    <hyperlink ref="BH143" r:id="rId277"/>
    <hyperlink ref="BK143" r:id="rId278"/>
    <hyperlink ref="BH144" r:id="rId279"/>
    <hyperlink ref="BK144" r:id="rId280"/>
    <hyperlink ref="BH145" r:id="rId281"/>
    <hyperlink ref="BK145" r:id="rId282"/>
    <hyperlink ref="BH146" r:id="rId283"/>
    <hyperlink ref="BK146" r:id="rId284"/>
    <hyperlink ref="BH147" r:id="rId285"/>
    <hyperlink ref="BK147" r:id="rId286"/>
    <hyperlink ref="BH148" r:id="rId287"/>
    <hyperlink ref="BK148" r:id="rId28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4"/>
  <sheetViews>
    <sheetView workbookViewId="0">
      <selection sqref="A1:XFD1048576"/>
    </sheetView>
  </sheetViews>
  <sheetFormatPr baseColWidth="10" defaultColWidth="17.28515625" defaultRowHeight="15"/>
  <cols>
    <col min="1" max="1" width="7.28515625" style="12" customWidth="1"/>
    <col min="2" max="2" width="24.140625" style="12" customWidth="1"/>
    <col min="3" max="3" width="24.85546875" style="12" customWidth="1"/>
    <col min="4" max="4" width="27.85546875" style="12" customWidth="1"/>
    <col min="5" max="16384" width="17.28515625" style="12"/>
  </cols>
  <sheetData>
    <row r="1" spans="1:18" ht="45">
      <c r="A1" s="111" t="s">
        <v>2432</v>
      </c>
      <c r="B1" s="112" t="s">
        <v>2433</v>
      </c>
      <c r="C1" s="113" t="s">
        <v>2434</v>
      </c>
      <c r="D1" s="113" t="s">
        <v>2435</v>
      </c>
      <c r="E1" s="113" t="s">
        <v>2436</v>
      </c>
      <c r="F1" s="113" t="s">
        <v>2437</v>
      </c>
      <c r="G1" s="113" t="s">
        <v>2438</v>
      </c>
      <c r="H1" s="114" t="s">
        <v>2439</v>
      </c>
      <c r="I1" s="113" t="s">
        <v>2440</v>
      </c>
      <c r="J1" s="113" t="s">
        <v>2441</v>
      </c>
      <c r="K1" s="113" t="s">
        <v>7</v>
      </c>
      <c r="L1" s="113" t="s">
        <v>2442</v>
      </c>
      <c r="M1" s="113" t="s">
        <v>2443</v>
      </c>
      <c r="N1" s="113" t="s">
        <v>2444</v>
      </c>
      <c r="O1" s="113" t="s">
        <v>2445</v>
      </c>
      <c r="P1" s="115"/>
      <c r="Q1" s="115"/>
      <c r="R1" s="115"/>
    </row>
    <row r="2" spans="1:18">
      <c r="A2" s="58">
        <v>1</v>
      </c>
      <c r="B2" s="116" t="str">
        <f>'[1]2. NACIONAL'!A2</f>
        <v>DTOR-CPS-001-N-2020</v>
      </c>
      <c r="C2" s="41" t="s">
        <v>2446</v>
      </c>
      <c r="D2" s="41" t="s">
        <v>2447</v>
      </c>
      <c r="E2" s="117">
        <f>VLOOKUP(B2,'[1]2. NACIONAL'!A:BK,21,0)</f>
        <v>80184592</v>
      </c>
      <c r="F2" s="41" t="s">
        <v>2448</v>
      </c>
      <c r="G2" s="118">
        <v>30027</v>
      </c>
      <c r="H2" s="119" t="s">
        <v>2448</v>
      </c>
      <c r="I2" s="120" t="s">
        <v>2449</v>
      </c>
      <c r="J2" s="121" t="s">
        <v>2450</v>
      </c>
      <c r="K2" s="116" t="str">
        <f>VLOOKUP(B2,'[1]2. NACIONAL'!A:BK,7,0)</f>
        <v>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v>
      </c>
      <c r="L2" s="41" t="s">
        <v>2451</v>
      </c>
      <c r="M2" s="41">
        <v>3208567269</v>
      </c>
      <c r="N2" s="122">
        <f>VLOOKUP(B2,'[1]2. NACIONAL'!A:BK,16,0)</f>
        <v>5971344</v>
      </c>
      <c r="O2" s="116" t="str">
        <f>VLOOKUP(B2,'[1]2. NACIONAL'!A:BK,31,0)</f>
        <v>DTOR</v>
      </c>
    </row>
    <row r="3" spans="1:18">
      <c r="A3" s="58">
        <v>2</v>
      </c>
      <c r="B3" s="116" t="str">
        <f>'[1]2. NACIONAL'!A3</f>
        <v>DTOR-CPS-002-N-2020</v>
      </c>
      <c r="C3" s="41" t="s">
        <v>2452</v>
      </c>
      <c r="D3" s="41" t="s">
        <v>2453</v>
      </c>
      <c r="E3" s="117">
        <f>VLOOKUP(B3,'[1]2. NACIONAL'!A:BK,21,0)</f>
        <v>1123085091</v>
      </c>
      <c r="F3" s="41" t="s">
        <v>2454</v>
      </c>
      <c r="G3" s="118">
        <v>32622</v>
      </c>
      <c r="H3" s="119" t="s">
        <v>2454</v>
      </c>
      <c r="I3" s="120" t="s">
        <v>2455</v>
      </c>
      <c r="J3" s="121" t="s">
        <v>2456</v>
      </c>
      <c r="K3" s="116" t="str">
        <f>VLOOKUP(B3,'[1]2. NACIONAL'!A:BK,7,0)</f>
        <v>Prestación de servicios profesionales y de apoyo a la gestión al área administrativa y financiera de la Dirección territorial Orinoquia, en el proceso de recursos financieros.</v>
      </c>
      <c r="L3" s="41" t="s">
        <v>2457</v>
      </c>
      <c r="M3" s="41">
        <v>3132019041</v>
      </c>
      <c r="N3" s="122">
        <f>VLOOKUP(B3,'[1]2. NACIONAL'!A:BK,16,0)</f>
        <v>3156754</v>
      </c>
      <c r="O3" s="116" t="str">
        <f>VLOOKUP(B3,'[1]2. NACIONAL'!A:BK,31,0)</f>
        <v>DTOR</v>
      </c>
    </row>
    <row r="4" spans="1:18">
      <c r="A4" s="58">
        <v>3</v>
      </c>
      <c r="B4" s="116" t="str">
        <f>'[1]2. NACIONAL'!A4</f>
        <v>DTOR-CPS-003-N-2020</v>
      </c>
      <c r="C4" s="41" t="s">
        <v>2458</v>
      </c>
      <c r="D4" s="41" t="s">
        <v>2459</v>
      </c>
      <c r="E4" s="117">
        <f>VLOOKUP(B4,'[1]2. NACIONAL'!A:BK,21,0)</f>
        <v>1121843074</v>
      </c>
      <c r="F4" s="41" t="s">
        <v>2460</v>
      </c>
      <c r="G4" s="118">
        <v>32349</v>
      </c>
      <c r="H4" s="119" t="s">
        <v>2460</v>
      </c>
      <c r="I4" s="120" t="s">
        <v>2461</v>
      </c>
      <c r="J4" s="121" t="s">
        <v>2462</v>
      </c>
      <c r="K4" s="116" t="str">
        <f>VLOOKUP(B4,'[1]2. NACIONAL'!A:BK,7,0)</f>
        <v>Prestación de servicios técnicos y de apoyo a la Oficina administrativa y financiera, en lo relacionado con el inventario y propiedad planta y equipo de la DIRECCIÓN TERRITORIAL ORINOQUIA, así como actividades propias  de recursos físicos.</v>
      </c>
      <c r="L4" s="41" t="s">
        <v>2463</v>
      </c>
      <c r="M4" s="41">
        <v>3102582315</v>
      </c>
      <c r="N4" s="122">
        <f>VLOOKUP(B4,'[1]2. NACIONAL'!A:BK,16,0)</f>
        <v>2663850</v>
      </c>
      <c r="O4" s="116" t="str">
        <f>VLOOKUP(B4,'[1]2. NACIONAL'!A:BK,31,0)</f>
        <v>DTOR</v>
      </c>
    </row>
    <row r="5" spans="1:18">
      <c r="A5" s="58">
        <v>4</v>
      </c>
      <c r="B5" s="116" t="str">
        <f>'[1]2. NACIONAL'!A5</f>
        <v>DTOR-CPS-004-N-2020</v>
      </c>
      <c r="C5" s="41" t="s">
        <v>2464</v>
      </c>
      <c r="D5" s="41" t="s">
        <v>2465</v>
      </c>
      <c r="E5" s="117">
        <f>VLOOKUP(B5,'[1]2. NACIONAL'!A:BK,21,0)</f>
        <v>79857013</v>
      </c>
      <c r="F5" s="41" t="s">
        <v>2448</v>
      </c>
      <c r="G5" s="118">
        <v>27308</v>
      </c>
      <c r="H5" s="119" t="s">
        <v>2448</v>
      </c>
      <c r="I5" s="120" t="s">
        <v>59</v>
      </c>
      <c r="J5" s="121" t="s">
        <v>2466</v>
      </c>
      <c r="K5" s="116" t="str">
        <f>VLOOKUP(B5,'[1]2. NACIONAL'!A:BK,7,0)</f>
        <v>Contrato de Prestación de servicios profesionales como abogado de apoyo a la gestión de procesos de contratación que requiera llevar a cabo la Dirección Territorial Orinoquia.</v>
      </c>
      <c r="L5" s="41" t="s">
        <v>2467</v>
      </c>
      <c r="M5" s="41">
        <v>3102085252</v>
      </c>
      <c r="N5" s="122">
        <f>VLOOKUP(B5,'[1]2. NACIONAL'!A:BK,16,0)</f>
        <v>3565146</v>
      </c>
      <c r="O5" s="116" t="str">
        <f>VLOOKUP(B5,'[1]2. NACIONAL'!A:BK,31,0)</f>
        <v>DTOR</v>
      </c>
    </row>
    <row r="6" spans="1:18">
      <c r="A6" s="58">
        <v>5</v>
      </c>
      <c r="B6" s="116" t="str">
        <f>'[1]2. NACIONAL'!A6</f>
        <v>DTOR-CPS-005-N-2020</v>
      </c>
      <c r="C6" s="36" t="s">
        <v>2468</v>
      </c>
      <c r="D6" s="41" t="s">
        <v>2469</v>
      </c>
      <c r="E6" s="117">
        <f>VLOOKUP(B6,'[1]2. NACIONAL'!A:BK,21,0)</f>
        <v>1022381132</v>
      </c>
      <c r="F6" s="41" t="s">
        <v>2448</v>
      </c>
      <c r="G6" s="118">
        <v>33979</v>
      </c>
      <c r="H6" s="119" t="s">
        <v>2448</v>
      </c>
      <c r="I6" s="120" t="s">
        <v>2470</v>
      </c>
      <c r="J6" s="121" t="s">
        <v>2471</v>
      </c>
      <c r="K6" s="116" t="str">
        <f>VLOOKUP(B6,'[1]2. NACIONAL'!A:BK,7,0)</f>
        <v>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v>
      </c>
      <c r="L6" s="41" t="s">
        <v>2472</v>
      </c>
      <c r="M6" s="123">
        <v>3168735560</v>
      </c>
      <c r="N6" s="122">
        <f>VLOOKUP(B6,'[1]2. NACIONAL'!A:BK,16,0)</f>
        <v>5397388</v>
      </c>
      <c r="O6" s="116" t="str">
        <f>VLOOKUP(B6,'[1]2. NACIONAL'!A:BK,31,0)</f>
        <v>DTOR</v>
      </c>
    </row>
    <row r="7" spans="1:18">
      <c r="A7" s="58">
        <v>6</v>
      </c>
      <c r="B7" s="116" t="str">
        <f>'[1]2. NACIONAL'!A7</f>
        <v>DTOR-CPS-006-N-2020</v>
      </c>
      <c r="C7" s="41" t="s">
        <v>2473</v>
      </c>
      <c r="D7" s="41" t="s">
        <v>2474</v>
      </c>
      <c r="E7" s="117">
        <f>VLOOKUP(B7,'[1]2. NACIONAL'!A:BK,21,0)</f>
        <v>52015727</v>
      </c>
      <c r="F7" s="41" t="s">
        <v>2475</v>
      </c>
      <c r="G7" s="118">
        <v>25889</v>
      </c>
      <c r="H7" s="119" t="s">
        <v>2475</v>
      </c>
      <c r="I7" s="120" t="s">
        <v>2476</v>
      </c>
      <c r="J7" s="121" t="s">
        <v>2477</v>
      </c>
      <c r="K7" s="116" t="str">
        <f>VLOOKUP(B7,'[1]2. NACIONAL'!A:BK,7,0)</f>
        <v>Prestar los servicios profesionales y de apoyo a la gestión a la Dirección Territorial Orinoquia para la planificación y fortalecimiento del SIRAP Orinoquia y los procesos de declaratoria de Nuevas Áreas priorizados en la Orinoquia para 2020.</v>
      </c>
      <c r="L7" s="120" t="s">
        <v>2478</v>
      </c>
      <c r="M7" s="41">
        <v>3213133757</v>
      </c>
      <c r="N7" s="122">
        <f>VLOOKUP(B7,'[1]2. NACIONAL'!A:BK,16,0)</f>
        <v>5971344</v>
      </c>
      <c r="O7" s="116" t="str">
        <f>VLOOKUP(B7,'[1]2. NACIONAL'!A:BK,31,0)</f>
        <v>DTOR</v>
      </c>
    </row>
    <row r="8" spans="1:18">
      <c r="A8" s="58">
        <v>7</v>
      </c>
      <c r="B8" s="116" t="str">
        <f>'[1]2. NACIONAL'!A8</f>
        <v>DTOR-CPS-007-N-2020</v>
      </c>
      <c r="C8" s="41" t="s">
        <v>2479</v>
      </c>
      <c r="D8" s="41" t="s">
        <v>2480</v>
      </c>
      <c r="E8" s="117">
        <f>VLOOKUP(B8,'[1]2. NACIONAL'!A:BK,21,0)</f>
        <v>51891660</v>
      </c>
      <c r="F8" s="41" t="s">
        <v>2448</v>
      </c>
      <c r="G8" s="118">
        <v>24940</v>
      </c>
      <c r="H8" s="119" t="s">
        <v>2448</v>
      </c>
      <c r="I8" s="124" t="s">
        <v>2481</v>
      </c>
      <c r="J8" s="121" t="s">
        <v>2482</v>
      </c>
      <c r="K8" s="116" t="str">
        <f>VLOOKUP(B8,'[1]2. NACIONAL'!A:BK,7,0)</f>
        <v>Prestación de servicios profesionales para la gestión y la implementación de proyectos de cooperación en articulación intra e interinstitucional, para el manejo efectivo de las áreas protegidas en la Dirección Territorial Orinoquia y la consolidación del SIRAP Orinoquia.</v>
      </c>
      <c r="L8" s="41" t="s">
        <v>2483</v>
      </c>
      <c r="M8" s="41">
        <v>3153495409</v>
      </c>
      <c r="N8" s="122">
        <f>VLOOKUP(B8,'[1]2. NACIONAL'!A:BK,16,0)</f>
        <v>6313509</v>
      </c>
      <c r="O8" s="116" t="str">
        <f>VLOOKUP(B8,'[1]2. NACIONAL'!A:BK,31,0)</f>
        <v>DTOR</v>
      </c>
    </row>
    <row r="9" spans="1:18" ht="16.5" customHeight="1">
      <c r="A9" s="58">
        <v>8</v>
      </c>
      <c r="B9" s="116" t="str">
        <f>'[1]2. NACIONAL'!A9</f>
        <v>DTOR-CPS-008-N-2020</v>
      </c>
      <c r="C9" s="41" t="s">
        <v>2484</v>
      </c>
      <c r="D9" s="41" t="s">
        <v>2485</v>
      </c>
      <c r="E9" s="117">
        <f>VLOOKUP(B9,'[1]2. NACIONAL'!A:BK,21,0)</f>
        <v>1069490668</v>
      </c>
      <c r="F9" s="41" t="s">
        <v>2486</v>
      </c>
      <c r="G9" s="118">
        <v>34046</v>
      </c>
      <c r="H9" s="119" t="s">
        <v>2487</v>
      </c>
      <c r="I9" s="120" t="s">
        <v>2488</v>
      </c>
      <c r="J9" s="124" t="s">
        <v>2489</v>
      </c>
      <c r="K9" s="116" t="str">
        <f>VLOOKUP(B9,'[1]2.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 s="41" t="s">
        <v>2490</v>
      </c>
      <c r="M9" s="123">
        <v>3126225019</v>
      </c>
      <c r="N9" s="122">
        <f>VLOOKUP(B9,'[1]2. NACIONAL'!A:BK,16,0)</f>
        <v>3852124</v>
      </c>
      <c r="O9" s="116" t="str">
        <f>VLOOKUP(B9,'[1]2. NACIONAL'!A:BK,31,0)</f>
        <v>PNN TUPARRO</v>
      </c>
    </row>
    <row r="10" spans="1:18">
      <c r="A10" s="58">
        <v>9</v>
      </c>
      <c r="B10" s="116" t="str">
        <f>'[1]2. NACIONAL'!A10</f>
        <v>DTOR-CPS-009-N-2020</v>
      </c>
      <c r="C10" s="41" t="s">
        <v>2491</v>
      </c>
      <c r="D10" s="41" t="s">
        <v>2492</v>
      </c>
      <c r="E10" s="117">
        <f>VLOOKUP(B10,'[1]2. NACIONAL'!A:BK,21,0)</f>
        <v>1124191477</v>
      </c>
      <c r="F10" s="41" t="s">
        <v>2493</v>
      </c>
      <c r="G10" s="118">
        <v>35043</v>
      </c>
      <c r="H10" s="119" t="s">
        <v>2493</v>
      </c>
      <c r="I10" s="120" t="s">
        <v>2494</v>
      </c>
      <c r="J10" s="121" t="s">
        <v>2495</v>
      </c>
      <c r="K10" s="116" t="str">
        <f>VLOOKUP(B10,'[1]2. NACIONAL'!A:BK,7,0)</f>
        <v>Prestación de servicios técnicos y de apoyo en la implementación de las acciones priorizadas para el fortalecimiento del proceso de direccionamiento estratégico a partir del Modelo Integrado de Planeación y Gestión para la Dirección Territorial Orinoquia</v>
      </c>
      <c r="L10" s="123" t="s">
        <v>2496</v>
      </c>
      <c r="M10" s="123">
        <v>3142222699</v>
      </c>
      <c r="N10" s="122">
        <f>VLOOKUP(B10,'[1]2. NACIONAL'!A:BK,16,0)</f>
        <v>2663850</v>
      </c>
      <c r="O10" s="116" t="str">
        <f>VLOOKUP(B10,'[1]2. NACIONAL'!A:BK,31,0)</f>
        <v>DTOR</v>
      </c>
    </row>
    <row r="11" spans="1:18">
      <c r="A11" s="58">
        <v>10</v>
      </c>
      <c r="B11" s="116" t="str">
        <f>'[1]2. NACIONAL'!A11</f>
        <v>DTOR-CPS-010-N-2020</v>
      </c>
      <c r="C11" s="41" t="s">
        <v>2497</v>
      </c>
      <c r="D11" s="41" t="s">
        <v>2498</v>
      </c>
      <c r="E11" s="117">
        <f>VLOOKUP(B11,'[1]2. NACIONAL'!A:BK,21,0)</f>
        <v>1120356062</v>
      </c>
      <c r="F11" s="41" t="s">
        <v>2499</v>
      </c>
      <c r="G11" s="118">
        <v>32023</v>
      </c>
      <c r="H11" s="119" t="s">
        <v>2499</v>
      </c>
      <c r="I11" s="120" t="s">
        <v>2500</v>
      </c>
      <c r="J11" s="121" t="s">
        <v>2501</v>
      </c>
      <c r="K11" s="116" t="str">
        <f>VLOOKUP(B11,'[1]2. NACIONAL'!A:BK,7,0)</f>
        <v>Prestación de servicios profesionales y de apoyo a la gestión para el análisis y administración de la información espacial encaminada a mejorar el manejo efectivo de las Áreas Protegidas de la Dirección Territorial Orinoquia.</v>
      </c>
      <c r="L11" s="41" t="s">
        <v>2502</v>
      </c>
      <c r="M11" s="123">
        <v>3123244363</v>
      </c>
      <c r="N11" s="122">
        <f>VLOOKUP(B11,'[1]2. NACIONAL'!A:BK,16,0)</f>
        <v>4426079</v>
      </c>
      <c r="O11" s="116" t="str">
        <f>VLOOKUP(B11,'[1]2. NACIONAL'!A:BK,31,0)</f>
        <v>DTOR</v>
      </c>
    </row>
    <row r="12" spans="1:18">
      <c r="A12" s="58">
        <v>11</v>
      </c>
      <c r="B12" s="116" t="str">
        <f>'[1]2. NACIONAL'!A12</f>
        <v>DTOR-CPS-011-N-2020</v>
      </c>
      <c r="C12" s="41" t="s">
        <v>2503</v>
      </c>
      <c r="D12" s="41" t="s">
        <v>2504</v>
      </c>
      <c r="E12" s="117">
        <f>VLOOKUP(B12,'[1]2. NACIONAL'!A:BK,21,0)</f>
        <v>52470925</v>
      </c>
      <c r="F12" s="41" t="s">
        <v>2448</v>
      </c>
      <c r="G12" s="118">
        <v>28306</v>
      </c>
      <c r="H12" s="119" t="s">
        <v>2505</v>
      </c>
      <c r="I12" s="120" t="s">
        <v>2506</v>
      </c>
      <c r="J12" s="121" t="s">
        <v>2507</v>
      </c>
      <c r="K12" s="116" t="str">
        <f>VLOOKUP(B12,'[1]2. NACIONAL'!A:BK,7,0)</f>
        <v>Prestación de servicios profesionales para el acompañamiento en la implementación y evaluación del Plan de Ordenamiento Ecoturístico de las áreas protegidas asignadas a la DTOR</v>
      </c>
      <c r="L12" s="41" t="s">
        <v>2508</v>
      </c>
      <c r="M12" s="123">
        <v>314814511</v>
      </c>
      <c r="N12" s="122">
        <f>VLOOKUP(B12,'[1]2. NACIONAL'!A:BK,16,0)</f>
        <v>3565146</v>
      </c>
      <c r="O12" s="116" t="str">
        <f>VLOOKUP(B12,'[1]2. NACIONAL'!A:BK,31,0)</f>
        <v>DTOR</v>
      </c>
    </row>
    <row r="13" spans="1:18">
      <c r="A13" s="58">
        <v>12</v>
      </c>
      <c r="B13" s="116" t="str">
        <f>'[1]2. NACIONAL'!A13</f>
        <v>DTOR-CPS-012-N-2020</v>
      </c>
      <c r="C13" s="41" t="s">
        <v>2509</v>
      </c>
      <c r="D13" s="41" t="s">
        <v>2510</v>
      </c>
      <c r="E13" s="117">
        <f>VLOOKUP(B13,'[1]2. NACIONAL'!A:BK,21,0)</f>
        <v>16187735</v>
      </c>
      <c r="F13" s="41" t="s">
        <v>2511</v>
      </c>
      <c r="G13" s="118">
        <v>36181</v>
      </c>
      <c r="H13" s="119" t="s">
        <v>2512</v>
      </c>
      <c r="I13" s="120" t="s">
        <v>2513</v>
      </c>
      <c r="J13" s="121" t="s">
        <v>2514</v>
      </c>
      <c r="K13" s="116" t="str">
        <f>VLOOKUP(B13,'[1]2. NACIONAL'!A:BK,7,0)</f>
        <v>Prestación de servicios profesionales para orientar la implementación de los procesos enmarcados en la línea estrategia de Uso, Ocupación y Tenencia y en Sistemas Sostenibles para la Conservación en la Dirección Territorial Orinoquia.</v>
      </c>
      <c r="L13" s="41" t="s">
        <v>2515</v>
      </c>
      <c r="M13" s="123">
        <v>3138172092</v>
      </c>
      <c r="N13" s="122">
        <f>VLOOKUP(B13,'[1]2. NACIONAL'!A:BK,16,0)</f>
        <v>4823432</v>
      </c>
      <c r="O13" s="116" t="str">
        <f>VLOOKUP(B13,'[1]2. NACIONAL'!A:BK,31,0)</f>
        <v>DTOR</v>
      </c>
    </row>
    <row r="14" spans="1:18">
      <c r="A14" s="58">
        <v>13</v>
      </c>
      <c r="B14" s="116" t="str">
        <f>'[1]2. NACIONAL'!A14</f>
        <v>DTOR-CPS-013-N-2020</v>
      </c>
      <c r="C14" s="41" t="s">
        <v>2516</v>
      </c>
      <c r="D14" s="41" t="s">
        <v>2517</v>
      </c>
      <c r="E14" s="117">
        <f>VLOOKUP(B14,'[1]2. NACIONAL'!A:BK,21,0)</f>
        <v>1075254147</v>
      </c>
      <c r="F14" s="41" t="s">
        <v>2518</v>
      </c>
      <c r="G14" s="118">
        <v>33399</v>
      </c>
      <c r="H14" s="119" t="s">
        <v>2518</v>
      </c>
      <c r="I14" s="120" t="s">
        <v>2519</v>
      </c>
      <c r="J14" s="121" t="s">
        <v>2520</v>
      </c>
      <c r="K14" s="116" t="str">
        <f>VLOOKUP(B14,'[1]2. NACIONAL'!A:BK,7,0)</f>
        <v>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v>
      </c>
      <c r="L14" s="120" t="s">
        <v>2521</v>
      </c>
      <c r="M14" s="123">
        <v>3138253592</v>
      </c>
      <c r="N14" s="122">
        <f>VLOOKUP(B14,'[1]2. NACIONAL'!A:BK,16,0)</f>
        <v>3565146</v>
      </c>
      <c r="O14" s="116" t="str">
        <f>VLOOKUP(B14,'[1]2. NACIONAL'!A:BK,31,0)</f>
        <v>PNN Cordillera de los Picachos</v>
      </c>
    </row>
    <row r="15" spans="1:18">
      <c r="A15" s="58">
        <v>14</v>
      </c>
      <c r="B15" s="116" t="str">
        <f>'[1]2. NACIONAL'!A15</f>
        <v>DTOR-CPS-014-N-2020</v>
      </c>
      <c r="C15" s="41" t="s">
        <v>2522</v>
      </c>
      <c r="D15" s="41" t="s">
        <v>2523</v>
      </c>
      <c r="E15" s="117">
        <f>VLOOKUP(B15,'[1]2. NACIONAL'!A:BK,21,0)</f>
        <v>7726554</v>
      </c>
      <c r="F15" s="41" t="s">
        <v>2518</v>
      </c>
      <c r="G15" s="118">
        <v>30227</v>
      </c>
      <c r="H15" s="119" t="s">
        <v>2524</v>
      </c>
      <c r="I15" s="120" t="s">
        <v>2525</v>
      </c>
      <c r="J15" s="121" t="s">
        <v>2526</v>
      </c>
      <c r="K15" s="116" t="str">
        <f>VLOOKUP(B15,'[1]2. NACIONAL'!A:BK,7,0)</f>
        <v>Prestación de servicios profesionales y de apoyo a la gestión para la efectiva articulación social e institucional que permita avanzar en el logro de la función amortiguadora de conformidad de las metas 3.1. y 3.2. del plan de manejo del parque.</v>
      </c>
      <c r="L15" s="41" t="s">
        <v>2527</v>
      </c>
      <c r="M15" s="123">
        <v>3138517585</v>
      </c>
      <c r="N15" s="122">
        <f>VLOOKUP(B15,'[1]2. NACIONAL'!A:BK,16,0)</f>
        <v>3156754</v>
      </c>
      <c r="O15" s="116" t="str">
        <f>VLOOKUP(B15,'[1]2. NACIONAL'!A:BK,31,0)</f>
        <v>PNN Cordillera de los Picachos</v>
      </c>
    </row>
    <row r="16" spans="1:18">
      <c r="A16" s="58">
        <v>15</v>
      </c>
      <c r="B16" s="116" t="str">
        <f>'[1]2. NACIONAL'!A16</f>
        <v>DTOR-CPS-015-N-2020</v>
      </c>
      <c r="C16" s="41" t="s">
        <v>2528</v>
      </c>
      <c r="D16" s="41" t="s">
        <v>2529</v>
      </c>
      <c r="E16" s="117">
        <f>VLOOKUP(B16,'[1]2. NACIONAL'!A:BK,21,0)</f>
        <v>1095804315</v>
      </c>
      <c r="F16" s="41" t="s">
        <v>2530</v>
      </c>
      <c r="G16" s="118">
        <v>32914</v>
      </c>
      <c r="H16" s="119" t="s">
        <v>2531</v>
      </c>
      <c r="I16" s="120" t="s">
        <v>2532</v>
      </c>
      <c r="J16" s="121" t="s">
        <v>2533</v>
      </c>
      <c r="K16" s="116" t="str">
        <f>VLOOKUP(B16,'[1]2. NACIONAL'!A:BK,7,0)</f>
        <v>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v>
      </c>
      <c r="L16" s="41" t="s">
        <v>2534</v>
      </c>
      <c r="M16" s="123">
        <v>3158300532</v>
      </c>
      <c r="N16" s="122">
        <f>VLOOKUP(B16,'[1]2. NACIONAL'!A:BK,16,0)</f>
        <v>3565146</v>
      </c>
      <c r="O16" s="116" t="str">
        <f>VLOOKUP(B16,'[1]2. NACIONAL'!A:BK,31,0)</f>
        <v>PNN SUMAPAZ</v>
      </c>
    </row>
    <row r="17" spans="1:15">
      <c r="A17" s="58">
        <v>16</v>
      </c>
      <c r="B17" s="116" t="str">
        <f>'[1]2. NACIONAL'!A17</f>
        <v>DTOR-CPS-016-N-2020</v>
      </c>
      <c r="C17" s="41" t="s">
        <v>2535</v>
      </c>
      <c r="D17" s="41" t="s">
        <v>2536</v>
      </c>
      <c r="E17" s="117">
        <f>VLOOKUP(B17,'[1]2. NACIONAL'!A:BK,21,0)</f>
        <v>1032656171</v>
      </c>
      <c r="F17" s="41" t="s">
        <v>2448</v>
      </c>
      <c r="G17" s="118">
        <v>32224</v>
      </c>
      <c r="H17" s="119" t="s">
        <v>2448</v>
      </c>
      <c r="I17" s="120" t="s">
        <v>2537</v>
      </c>
      <c r="J17" s="124" t="s">
        <v>2538</v>
      </c>
      <c r="K17" s="116" t="str">
        <f>VLOOKUP(B17,'[1]2. NACIONAL'!A:BK,7,0)</f>
        <v>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v>
      </c>
      <c r="L17" s="41" t="s">
        <v>2539</v>
      </c>
      <c r="M17" s="123">
        <v>3138026026</v>
      </c>
      <c r="N17" s="122">
        <f>VLOOKUP(B17,'[1]2. NACIONAL'!A:BK,16,0)</f>
        <v>3156754</v>
      </c>
      <c r="O17" s="116" t="str">
        <f>VLOOKUP(B17,'[1]2. NACIONAL'!A:BK,31,0)</f>
        <v>PNN SUMAPAZ</v>
      </c>
    </row>
    <row r="18" spans="1:15">
      <c r="A18" s="58">
        <v>17</v>
      </c>
      <c r="B18" s="116" t="str">
        <f>'[1]2. NACIONAL'!A18</f>
        <v>DTOR-CPS-017-N-2020</v>
      </c>
      <c r="C18" s="41" t="s">
        <v>2540</v>
      </c>
      <c r="D18" s="41" t="s">
        <v>2541</v>
      </c>
      <c r="E18" s="117">
        <f>VLOOKUP(B18,'[1]2. NACIONAL'!A:BK,21,0)</f>
        <v>17349382</v>
      </c>
      <c r="F18" s="41" t="s">
        <v>2460</v>
      </c>
      <c r="G18" s="118">
        <v>26422</v>
      </c>
      <c r="H18" s="119" t="s">
        <v>2460</v>
      </c>
      <c r="I18" s="120" t="s">
        <v>2542</v>
      </c>
      <c r="J18" s="124" t="s">
        <v>2543</v>
      </c>
      <c r="K18" s="116" t="str">
        <f>VLOOKUP(B18,'[1]2. NACIONAL'!A:BK,7,0)</f>
        <v>Prestación de servicios profesionales y de apoyo a la gestión, relacionados con los sistemas de información y tecnológicos de la a Dirección Territorial Orinoquia</v>
      </c>
      <c r="L18" s="41" t="s">
        <v>2544</v>
      </c>
      <c r="M18" s="123">
        <v>3112081857</v>
      </c>
      <c r="N18" s="122">
        <f>VLOOKUP(B18,'[1]2. NACIONAL'!A:BK,16,0)</f>
        <v>3565146</v>
      </c>
      <c r="O18" s="116" t="str">
        <f>VLOOKUP(B18,'[1]2. NACIONAL'!A:BK,31,0)</f>
        <v>DTOR</v>
      </c>
    </row>
    <row r="19" spans="1:15">
      <c r="A19" s="58">
        <v>18</v>
      </c>
      <c r="B19" s="116" t="str">
        <f>'[1]2. NACIONAL'!A19</f>
        <v>DTOR-CPS-018-N-2020</v>
      </c>
      <c r="C19" s="41" t="s">
        <v>2545</v>
      </c>
      <c r="D19" s="41" t="s">
        <v>2546</v>
      </c>
      <c r="E19" s="117">
        <f>VLOOKUP(B19,'[1]2. NACIONAL'!A:BK,21,0)</f>
        <v>76331477</v>
      </c>
      <c r="F19" s="41" t="s">
        <v>2547</v>
      </c>
      <c r="G19" s="118">
        <v>28971</v>
      </c>
      <c r="H19" s="119" t="s">
        <v>2548</v>
      </c>
      <c r="I19" s="120" t="s">
        <v>2549</v>
      </c>
      <c r="J19" s="124" t="s">
        <v>2550</v>
      </c>
      <c r="K19" s="116" t="str">
        <f>VLOOKUP(B19,'[1]2. NACIONAL'!A:BK,7,0)</f>
        <v>Prestación de servicios profesionales y de apoyo a la gestión para la consolidación y manejo de la información espacial que fortalezcan al SIRAP Orinoquia como un sistema completo, ecológicamente representativo, conectado, eficaz y equitativamente manejado.</v>
      </c>
      <c r="L19" s="41" t="s">
        <v>2551</v>
      </c>
      <c r="M19" s="123">
        <v>3002209905</v>
      </c>
      <c r="N19" s="122">
        <f>VLOOKUP(B19,'[1]2. NACIONAL'!A:BK,16,0)</f>
        <v>4823432</v>
      </c>
      <c r="O19" s="116" t="str">
        <f>VLOOKUP(B19,'[1]2. NACIONAL'!A:BK,31,0)</f>
        <v>DTOR</v>
      </c>
    </row>
    <row r="20" spans="1:15">
      <c r="A20" s="58">
        <v>19</v>
      </c>
      <c r="B20" s="116" t="str">
        <f>'[1]2. NACIONAL'!A20</f>
        <v>DTOR-CPS-019-N-2020</v>
      </c>
      <c r="C20" s="41" t="s">
        <v>2552</v>
      </c>
      <c r="D20" s="41" t="s">
        <v>2553</v>
      </c>
      <c r="E20" s="117">
        <f>VLOOKUP(B20,'[1]2. NACIONAL'!A:BK,21,0)</f>
        <v>52264124</v>
      </c>
      <c r="F20" s="41" t="s">
        <v>2554</v>
      </c>
      <c r="G20" s="118">
        <v>27944</v>
      </c>
      <c r="H20" s="119" t="s">
        <v>2475</v>
      </c>
      <c r="I20" s="120" t="s">
        <v>2555</v>
      </c>
      <c r="J20" s="124" t="s">
        <v>2556</v>
      </c>
      <c r="K20" s="116" t="str">
        <f>VLOOKUP(B20,'[1]2. NACIONAL'!A:BK,7,0)</f>
        <v>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v>
      </c>
      <c r="L20" s="41" t="s">
        <v>2557</v>
      </c>
      <c r="M20" s="41">
        <v>6320804</v>
      </c>
      <c r="N20" s="122">
        <f>VLOOKUP(B20,'[1]2. NACIONAL'!A:BK,16,0)</f>
        <v>2206872</v>
      </c>
      <c r="O20" s="116" t="str">
        <f>VLOOKUP(B20,'[1]2. NACIONAL'!A:BK,31,0)</f>
        <v>PNN SUMAPAZ</v>
      </c>
    </row>
    <row r="21" spans="1:15">
      <c r="A21" s="58">
        <v>20</v>
      </c>
      <c r="B21" s="116" t="str">
        <f>'[1]2. NACIONAL'!A21</f>
        <v>DTOR-CPS-020-N-2020</v>
      </c>
      <c r="C21" s="41" t="s">
        <v>2558</v>
      </c>
      <c r="D21" s="41" t="s">
        <v>2559</v>
      </c>
      <c r="E21" s="117">
        <f>VLOOKUP(B21,'[1]2. NACIONAL'!A:BK,21,0)</f>
        <v>1127383824</v>
      </c>
      <c r="F21" s="41" t="s">
        <v>2560</v>
      </c>
      <c r="G21" s="118">
        <v>33941</v>
      </c>
      <c r="H21" s="119" t="s">
        <v>2560</v>
      </c>
      <c r="I21" s="120" t="s">
        <v>2561</v>
      </c>
      <c r="J21" s="124" t="s">
        <v>2562</v>
      </c>
      <c r="K21" s="116" t="str">
        <f>VLOOKUP(B21,'[1]2. NACIONAL'!A:BK,7,0)</f>
        <v>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v>
      </c>
      <c r="L21" s="41" t="s">
        <v>2563</v>
      </c>
      <c r="M21" s="123">
        <v>3227710741</v>
      </c>
      <c r="N21" s="122">
        <f>VLOOKUP(B21,'[1]2. NACIONAL'!A:BK,16,0)</f>
        <v>2206872</v>
      </c>
      <c r="O21" s="116" t="str">
        <f>VLOOKUP(B21,'[1]2. NACIONAL'!A:BK,31,0)</f>
        <v>PNN TUPARRO</v>
      </c>
    </row>
    <row r="22" spans="1:15">
      <c r="A22" s="58">
        <v>21</v>
      </c>
      <c r="B22" s="116" t="str">
        <f>'[1]2. NACIONAL'!A22</f>
        <v>DTOR-CPS-021-N-2020</v>
      </c>
      <c r="C22" s="41" t="s">
        <v>2564</v>
      </c>
      <c r="D22" s="41" t="s">
        <v>2565</v>
      </c>
      <c r="E22" s="117">
        <f>VLOOKUP(B22,'[1]2. NACIONAL'!A:BK,21,0)</f>
        <v>1012329073</v>
      </c>
      <c r="F22" s="41" t="s">
        <v>2475</v>
      </c>
      <c r="G22" s="118">
        <v>31794</v>
      </c>
      <c r="H22" s="119" t="s">
        <v>2475</v>
      </c>
      <c r="I22" s="120" t="s">
        <v>2566</v>
      </c>
      <c r="J22" s="124" t="s">
        <v>2567</v>
      </c>
      <c r="K22" s="116" t="str">
        <f>VLOOKUP(B22,'[1]2. NACIONAL'!A:BK,7,0)</f>
        <v>Prestación de servicios profesionales y de apoyo a la gestión para el análisis espacial y el manejo de la afectación a las coberturas naturales por uso, ocupación y tenencia al interior de las Áreas Protegidas priorizadas de la DTOR.</v>
      </c>
      <c r="L22" s="41" t="s">
        <v>2568</v>
      </c>
      <c r="M22" s="123">
        <v>3124150345</v>
      </c>
      <c r="N22" s="122">
        <f>VLOOKUP(B22,'[1]2. NACIONAL'!A:BK,16,0)</f>
        <v>4426079</v>
      </c>
      <c r="O22" s="116" t="str">
        <f>VLOOKUP(B22,'[1]2. NACIONAL'!A:BK,31,0)</f>
        <v>DTOR</v>
      </c>
    </row>
    <row r="23" spans="1:15">
      <c r="A23" s="58">
        <v>22</v>
      </c>
      <c r="B23" s="116" t="str">
        <f>'[1]2. NACIONAL'!A23</f>
        <v>DTOR-CPS-022-N-2020</v>
      </c>
      <c r="C23" s="41" t="s">
        <v>2569</v>
      </c>
      <c r="D23" s="41" t="s">
        <v>2570</v>
      </c>
      <c r="E23" s="117">
        <f>VLOOKUP(B23,'[1]2. NACIONAL'!A:BK,21,0)</f>
        <v>4616205</v>
      </c>
      <c r="F23" s="41" t="s">
        <v>2547</v>
      </c>
      <c r="G23" s="118">
        <v>28820</v>
      </c>
      <c r="H23" s="119" t="s">
        <v>2547</v>
      </c>
      <c r="I23" s="120" t="s">
        <v>2571</v>
      </c>
      <c r="J23" s="124" t="s">
        <v>2572</v>
      </c>
      <c r="K23" s="116" t="str">
        <f>VLOOKUP(B23,'[1]2. NACIONAL'!A:BK,7,0)</f>
        <v>Prestación de servicios profesionales y de apoyo a la gestión en el análisis y monitoreo de presiones para la orientación de acciones en la línea de Prevención, Vigilancia y Control de acuerdo con los lineamientos de la entidad.</v>
      </c>
      <c r="L23" s="41" t="s">
        <v>2573</v>
      </c>
      <c r="M23" s="123">
        <v>3162887317</v>
      </c>
      <c r="N23" s="122">
        <f>VLOOKUP(B23,'[1]2. NACIONAL'!A:BK,16,0)</f>
        <v>4823432</v>
      </c>
      <c r="O23" s="116" t="str">
        <f>VLOOKUP(B23,'[1]2. NACIONAL'!A:BK,31,0)</f>
        <v>DTOR</v>
      </c>
    </row>
    <row r="24" spans="1:15">
      <c r="A24" s="58">
        <v>23</v>
      </c>
      <c r="B24" s="116" t="str">
        <f>'[1]2. NACIONAL'!A24</f>
        <v>DTOR-CPS-023-N-2020</v>
      </c>
      <c r="C24" s="41" t="s">
        <v>2574</v>
      </c>
      <c r="D24" s="41" t="s">
        <v>2575</v>
      </c>
      <c r="E24" s="117">
        <f>VLOOKUP(B24,'[1]2. NACIONAL'!A:BK,21,0)</f>
        <v>74755221</v>
      </c>
      <c r="F24" s="41" t="s">
        <v>2576</v>
      </c>
      <c r="G24" s="118">
        <v>31026</v>
      </c>
      <c r="H24" s="119" t="s">
        <v>2577</v>
      </c>
      <c r="I24" s="120" t="s">
        <v>2578</v>
      </c>
      <c r="J24" s="124" t="s">
        <v>2579</v>
      </c>
      <c r="K24" s="116" t="str">
        <f>VLOOKUP(B24,'[1]2. NACIONAL'!A:BK,7,0)</f>
        <v>Prestación de servicios profesionales para la gestión y seguimiento a los programas de monitoreo y portafolios de investigación en los Planes de Manejo de las Áreas Protegidas de la DTOR, y el apoyo a la generación de información para el fortalecimiento del SIRAP Orinoquia.</v>
      </c>
      <c r="L24" s="119" t="s">
        <v>2580</v>
      </c>
      <c r="M24" s="123">
        <v>3124921300</v>
      </c>
      <c r="N24" s="122">
        <f>VLOOKUP(B24,'[1]2. NACIONAL'!A:BK,16,0)</f>
        <v>4823432</v>
      </c>
      <c r="O24" s="116" t="str">
        <f>VLOOKUP(B24,'[1]2. NACIONAL'!A:BK,31,0)</f>
        <v>DTOR</v>
      </c>
    </row>
    <row r="25" spans="1:15">
      <c r="A25" s="58">
        <v>24</v>
      </c>
      <c r="B25" s="116" t="str">
        <f>'[1]2. NACIONAL'!A25</f>
        <v>DTOR-CPS-024-N-2020</v>
      </c>
      <c r="C25" s="41" t="s">
        <v>2581</v>
      </c>
      <c r="D25" s="41" t="s">
        <v>2582</v>
      </c>
      <c r="E25" s="117">
        <f>VLOOKUP(B25,'[1]2. NACIONAL'!A:BK,21,0)</f>
        <v>1067881116</v>
      </c>
      <c r="F25" s="41" t="s">
        <v>2583</v>
      </c>
      <c r="G25" s="118">
        <v>32739</v>
      </c>
      <c r="H25" s="119" t="s">
        <v>2584</v>
      </c>
      <c r="I25" s="120" t="s">
        <v>2585</v>
      </c>
      <c r="J25" s="124" t="s">
        <v>2586</v>
      </c>
      <c r="K25" s="116" t="str">
        <f>VLOOKUP(B25,'[1]2. NACIONAL'!A:BK,7,0)</f>
        <v>Prestación de servicios profesionales para adelantar las acciones como la caracterización, concertación y fortalecimiento de los acuerdos de restauración al interior del PNN Sierra de la Macarena y en su área adyacente.</v>
      </c>
      <c r="L25" s="41" t="s">
        <v>2587</v>
      </c>
      <c r="M25" s="123">
        <v>3148708558</v>
      </c>
      <c r="N25" s="122">
        <f>VLOOKUP(B25,'[1]2. NACIONAL'!A:BK,16,0)</f>
        <v>4426079</v>
      </c>
      <c r="O25" s="116" t="str">
        <f>VLOOKUP(B25,'[1]2. NACIONAL'!A:BK,31,0)</f>
        <v>PNN Serranía de la Macarena</v>
      </c>
    </row>
    <row r="26" spans="1:15">
      <c r="A26" s="58">
        <v>25</v>
      </c>
      <c r="B26" s="116" t="str">
        <f>'[1]2. NACIONAL'!A26</f>
        <v>DTOR-CPS-025-N-2020</v>
      </c>
      <c r="C26" s="41" t="s">
        <v>2588</v>
      </c>
      <c r="D26" s="41" t="s">
        <v>2589</v>
      </c>
      <c r="E26" s="117">
        <f>VLOOKUP(B26,'[1]2. NACIONAL'!A:BK,21,0)</f>
        <v>86060363</v>
      </c>
      <c r="F26" s="41" t="s">
        <v>2460</v>
      </c>
      <c r="G26" s="118">
        <v>28995</v>
      </c>
      <c r="H26" s="119" t="s">
        <v>2460</v>
      </c>
      <c r="I26" s="120" t="s">
        <v>2590</v>
      </c>
      <c r="J26" s="124" t="s">
        <v>2591</v>
      </c>
      <c r="K26" s="116" t="str">
        <f>VLOOKUP(B26,'[1]2. NACIONAL'!A:BK,7,0)</f>
        <v>Prestación de servicios técnicos y de apoyo en la gestión documental de los diferentes procesos de apoyo de la Dirección Territorial Orinoquia</v>
      </c>
      <c r="L26" s="41" t="s">
        <v>2592</v>
      </c>
      <c r="M26" s="123">
        <v>3115752598</v>
      </c>
      <c r="N26" s="122">
        <f>VLOOKUP(B26,'[1]2. NACIONAL'!A:BK,16,0)</f>
        <v>2663850</v>
      </c>
      <c r="O26" s="116" t="str">
        <f>VLOOKUP(B26,'[1]2. NACIONAL'!A:BK,31,0)</f>
        <v>DTOR</v>
      </c>
    </row>
    <row r="27" spans="1:15">
      <c r="A27" s="58">
        <v>26</v>
      </c>
      <c r="B27" s="116" t="str">
        <f>'[1]2. NACIONAL'!A27</f>
        <v>DTOR-CPS-026-N-2020</v>
      </c>
      <c r="C27" s="41" t="s">
        <v>2593</v>
      </c>
      <c r="D27" s="41" t="s">
        <v>2594</v>
      </c>
      <c r="E27" s="117">
        <f>VLOOKUP(B27,'[1]2. NACIONAL'!A:BK,21,0)</f>
        <v>52983797</v>
      </c>
      <c r="F27" s="41" t="s">
        <v>2475</v>
      </c>
      <c r="G27" s="118">
        <v>30732</v>
      </c>
      <c r="H27" s="119" t="s">
        <v>2475</v>
      </c>
      <c r="I27" s="120" t="s">
        <v>2595</v>
      </c>
      <c r="J27" s="124" t="s">
        <v>2596</v>
      </c>
      <c r="K27" s="116" t="str">
        <f>VLOOKUP(B27,'[1]2. NACIONAL'!A:BK,7,0)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27" s="119" t="s">
        <v>2597</v>
      </c>
      <c r="M27" s="41">
        <v>3204587750</v>
      </c>
      <c r="N27" s="122">
        <f>VLOOKUP(B27,'[1]2. NACIONAL'!A:BK,16,0)</f>
        <v>3852124</v>
      </c>
      <c r="O27" s="116" t="str">
        <f>VLOOKUP(B27,'[1]2. NACIONAL'!A:BK,31,0)</f>
        <v>PNN TUPARRO</v>
      </c>
    </row>
    <row r="28" spans="1:15">
      <c r="A28" s="58">
        <v>27</v>
      </c>
      <c r="B28" s="116" t="str">
        <f>'[1]2. NACIONAL'!A28</f>
        <v>DTOR-CPS-027-N-2020</v>
      </c>
      <c r="C28" s="41" t="s">
        <v>2598</v>
      </c>
      <c r="D28" s="41" t="s">
        <v>2599</v>
      </c>
      <c r="E28" s="117">
        <f>VLOOKUP(B28,'[1]2. NACIONAL'!A:BK,21,0)</f>
        <v>36308266</v>
      </c>
      <c r="F28" s="41" t="s">
        <v>2518</v>
      </c>
      <c r="G28" s="118">
        <v>29699</v>
      </c>
      <c r="H28" s="119" t="s">
        <v>2600</v>
      </c>
      <c r="I28" s="120"/>
      <c r="J28" s="124" t="s">
        <v>2601</v>
      </c>
      <c r="K28" s="116" t="str">
        <f>VLOOKUP(B28,'[1]2. NACIONAL'!A:BK,7,0)</f>
        <v>Prestación de servicios profesionales y de apoyo a la gestión, en la implementación de acciones que permitan dar cumplimiento a la meta 1.1. del plan de manejo del Parque Nacional Natural Cordillera de los Picachos  relacionada con uso, ocupación y tenencia.</v>
      </c>
      <c r="L28" s="41" t="s">
        <v>2602</v>
      </c>
      <c r="M28" s="123">
        <v>3134887722</v>
      </c>
      <c r="N28" s="122">
        <f>VLOOKUP(B28,'[1]2. NACIONAL'!A:BK,16,0)</f>
        <v>3852124</v>
      </c>
      <c r="O28" s="116" t="str">
        <f>VLOOKUP(B28,'[1]2. NACIONAL'!A:BK,31,0)</f>
        <v>PNN Cordillera de los Picachos</v>
      </c>
    </row>
    <row r="29" spans="1:15">
      <c r="A29" s="58">
        <v>28</v>
      </c>
      <c r="B29" s="116" t="str">
        <f>'[1]2. NACIONAL'!A29</f>
        <v>DTOR-CPS-028-N-2020</v>
      </c>
      <c r="C29" s="41" t="s">
        <v>2603</v>
      </c>
      <c r="D29" s="41" t="s">
        <v>2604</v>
      </c>
      <c r="E29" s="117">
        <f>VLOOKUP(B29,'[1]2. NACIONAL'!A:BK,21,0)</f>
        <v>57297704</v>
      </c>
      <c r="F29" s="41" t="s">
        <v>2448</v>
      </c>
      <c r="G29" s="118">
        <v>30068</v>
      </c>
      <c r="H29" s="119" t="s">
        <v>2448</v>
      </c>
      <c r="I29" s="120" t="s">
        <v>2605</v>
      </c>
      <c r="J29" s="121"/>
      <c r="K29" s="116" t="str">
        <f>VLOOKUP(B29,'[1]2. NACIONAL'!A:BK,7,0)</f>
        <v>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v>
      </c>
      <c r="L29" s="41" t="s">
        <v>2606</v>
      </c>
      <c r="M29" s="41">
        <v>3017564912</v>
      </c>
      <c r="N29" s="122">
        <f>VLOOKUP(B29,'[1]2. NACIONAL'!A:BK,16,0)</f>
        <v>5971344</v>
      </c>
      <c r="O29" s="116" t="str">
        <f>VLOOKUP(B29,'[1]2. NACIONAL'!A:BK,31,0)</f>
        <v>DTOR</v>
      </c>
    </row>
    <row r="30" spans="1:15">
      <c r="A30" s="58">
        <v>29</v>
      </c>
      <c r="B30" s="116" t="str">
        <f>'[1]2. NACIONAL'!A30</f>
        <v>DTOR-CPS-029-N-2020</v>
      </c>
      <c r="C30" s="41" t="s">
        <v>2607</v>
      </c>
      <c r="D30" s="41" t="s">
        <v>2608</v>
      </c>
      <c r="E30" s="117">
        <f>VLOOKUP(B30,'[1]2. NACIONAL'!A:BK,21,0)</f>
        <v>1127389395</v>
      </c>
      <c r="F30" s="41" t="s">
        <v>2609</v>
      </c>
      <c r="G30" s="118">
        <v>34815</v>
      </c>
      <c r="H30" s="119" t="s">
        <v>2460</v>
      </c>
      <c r="I30" s="120" t="s">
        <v>2610</v>
      </c>
      <c r="J30" s="121" t="s">
        <v>2611</v>
      </c>
      <c r="K30" s="116" t="str">
        <f>VLOOKUP(B30,'[1]2. NACIONAL'!A:BK,7,0)</f>
        <v>Prestación de servicios operativos y de apoyo a la gestión para la implementación del Plan de Ordenamiento Ecoturístico del PNN El Tuparro en función de las actividades que se prioricen especialmente en el sector Maipures.</v>
      </c>
      <c r="L30" s="41" t="s">
        <v>2612</v>
      </c>
      <c r="M30" s="123">
        <v>3156662612</v>
      </c>
      <c r="N30" s="122">
        <f>VLOOKUP(B30,'[1]2. NACIONAL'!A:BK,16,0)</f>
        <v>1337498</v>
      </c>
      <c r="O30" s="116" t="str">
        <f>VLOOKUP(B30,'[1]2. NACIONAL'!A:BK,31,0)</f>
        <v>PNN TUPARRO</v>
      </c>
    </row>
    <row r="31" spans="1:15">
      <c r="A31" s="58">
        <v>30</v>
      </c>
      <c r="B31" s="116" t="str">
        <f>'[1]2. NACIONAL'!A31</f>
        <v>DTOR-CPS-030-N-2020</v>
      </c>
      <c r="C31" s="41" t="s">
        <v>2613</v>
      </c>
      <c r="D31" s="41" t="s">
        <v>2614</v>
      </c>
      <c r="E31" s="117">
        <f>VLOOKUP(B31,'[1]2. NACIONAL'!A:BK,21,0)</f>
        <v>1127383792</v>
      </c>
      <c r="F31" s="41" t="s">
        <v>2560</v>
      </c>
      <c r="G31" s="118">
        <v>34707</v>
      </c>
      <c r="H31" s="119" t="s">
        <v>2615</v>
      </c>
      <c r="I31" s="124" t="s">
        <v>2616</v>
      </c>
      <c r="J31" s="124" t="s">
        <v>2617</v>
      </c>
      <c r="K31" s="116" t="str">
        <f>VLOOKUP(B31,'[1]2. NACIONAL'!A:BK,7,0)</f>
        <v>Prestación de servicios operativos y de apoyo a la gestión  para la implementación del Plan de Ordenamiento Ecoturístico del PNN El Tuparro en función de las actividades que se prioricen especialmente en el sector Tomo</v>
      </c>
      <c r="L31" s="41" t="s">
        <v>2618</v>
      </c>
      <c r="M31" s="123">
        <v>3115920721</v>
      </c>
      <c r="N31" s="122">
        <f>VLOOKUP(B31,'[1]2. NACIONAL'!A:BK,16,0)</f>
        <v>1337498</v>
      </c>
      <c r="O31" s="116" t="str">
        <f>VLOOKUP(B31,'[1]2. NACIONAL'!A:BK,31,0)</f>
        <v>PNN TUPARRO</v>
      </c>
    </row>
    <row r="32" spans="1:15">
      <c r="A32" s="58">
        <v>31</v>
      </c>
      <c r="B32" s="116" t="str">
        <f>'[1]2. NACIONAL'!A32</f>
        <v>DTOR-CPS-031-N-2020</v>
      </c>
      <c r="C32" s="41" t="s">
        <v>2619</v>
      </c>
      <c r="D32" s="41" t="s">
        <v>2620</v>
      </c>
      <c r="E32" s="117">
        <f>VLOOKUP(B32,'[1]2. NACIONAL'!A:BK,21,0)</f>
        <v>65786507</v>
      </c>
      <c r="F32" s="41" t="s">
        <v>2621</v>
      </c>
      <c r="G32" s="118">
        <v>29133</v>
      </c>
      <c r="H32" s="119" t="s">
        <v>2622</v>
      </c>
      <c r="I32" s="120" t="s">
        <v>2623</v>
      </c>
      <c r="J32" s="124" t="s">
        <v>2624</v>
      </c>
      <c r="K32" s="116" t="str">
        <f>VLOOKUP(B32,'[1]2. NACIONAL'!A:BK,7,0)</f>
        <v>Prestación de servicios profesionales y de apoyo a la gestión en la orientación jurídica para la ejecución de los procedimientos sancionatorios de carácter ambiental en la Dirección Territorial Orinoquia</v>
      </c>
      <c r="L32" s="41" t="s">
        <v>2625</v>
      </c>
      <c r="M32" s="41">
        <v>3146780403</v>
      </c>
      <c r="N32" s="122">
        <f>VLOOKUP(B32,'[1]2. NACIONAL'!A:BK,16,0)</f>
        <v>4823432</v>
      </c>
      <c r="O32" s="116" t="str">
        <f>VLOOKUP(B32,'[1]2. NACIONAL'!A:BK,31,0)</f>
        <v>DTOR</v>
      </c>
    </row>
    <row r="33" spans="1:15">
      <c r="A33" s="58">
        <v>32</v>
      </c>
      <c r="B33" s="116" t="str">
        <f>'[1]2. NACIONAL'!A33</f>
        <v>DTOR-CPS-032-N-2020</v>
      </c>
      <c r="C33" s="41" t="s">
        <v>2626</v>
      </c>
      <c r="D33" s="41" t="s">
        <v>2627</v>
      </c>
      <c r="E33" s="117">
        <f>VLOOKUP(B33,'[1]2. NACIONAL'!A:BK,21,0)</f>
        <v>52778431</v>
      </c>
      <c r="F33" s="41" t="s">
        <v>2475</v>
      </c>
      <c r="G33" s="118">
        <v>30477</v>
      </c>
      <c r="H33" s="119" t="s">
        <v>2628</v>
      </c>
      <c r="I33" s="120" t="s">
        <v>2629</v>
      </c>
      <c r="J33" s="124" t="s">
        <v>2630</v>
      </c>
      <c r="K33" s="116" t="str">
        <f>VLOOKUP(B33,'[1]2. NACIONAL'!A:BK,7,0)</f>
        <v>Prestación de serviciosprofesionales y de apoyo a la planeación, seguimiento y gestión administrativa de los procesos que permitan la ejecución de las metas planteadas en el PAA del año 2020 del Parque Nacional Natural Sumapaz.</v>
      </c>
      <c r="L33" s="41" t="s">
        <v>2631</v>
      </c>
      <c r="M33" s="123">
        <v>3213484552</v>
      </c>
      <c r="N33" s="122">
        <f>VLOOKUP(B33,'[1]2. NACIONAL'!A:BK,16,0)</f>
        <v>3565146</v>
      </c>
      <c r="O33" s="116" t="str">
        <f>VLOOKUP(B33,'[1]2. NACIONAL'!A:BK,31,0)</f>
        <v>PNN SUMAPAZ</v>
      </c>
    </row>
    <row r="34" spans="1:15">
      <c r="A34" s="58">
        <v>33</v>
      </c>
      <c r="B34" s="116" t="str">
        <f>'[1]2. NACIONAL'!A34</f>
        <v>DTOR-CPS-033-N-2020</v>
      </c>
      <c r="C34" s="41" t="s">
        <v>2607</v>
      </c>
      <c r="D34" s="41" t="s">
        <v>2632</v>
      </c>
      <c r="E34" s="117">
        <f>VLOOKUP(B34,'[1]2. NACIONAL'!A:BK,21,0)</f>
        <v>80037383</v>
      </c>
      <c r="F34" s="41" t="s">
        <v>2475</v>
      </c>
      <c r="G34" s="118">
        <v>29354</v>
      </c>
      <c r="H34" s="119" t="s">
        <v>2475</v>
      </c>
      <c r="I34" s="120" t="s">
        <v>2633</v>
      </c>
      <c r="J34" s="124" t="s">
        <v>2634</v>
      </c>
      <c r="K34" s="116" t="str">
        <f>VLOOKUP(B34,'[1]2. NACIONAL'!A:BK,7,0)</f>
        <v>Contrato de Prestación de servicios profesionales como apoyo en la Elaboración de informes contractuales y tramite de cuentas de la Dirección Territorial Orinoquia</v>
      </c>
      <c r="L34" s="41" t="s">
        <v>2635</v>
      </c>
      <c r="M34" s="123">
        <v>3103303552</v>
      </c>
      <c r="N34" s="122">
        <f>VLOOKUP(B34,'[1]2. NACIONAL'!A:BK,16,0)</f>
        <v>3565146</v>
      </c>
      <c r="O34" s="116" t="str">
        <f>VLOOKUP(B34,'[1]2. NACIONAL'!A:BK,31,0)</f>
        <v>DTOR</v>
      </c>
    </row>
    <row r="35" spans="1:15">
      <c r="A35" s="58">
        <v>34</v>
      </c>
      <c r="B35" s="116" t="str">
        <f>'[1]2. NACIONAL'!A35</f>
        <v>DTOR-CPS-034-N-2020</v>
      </c>
      <c r="C35" s="41" t="s">
        <v>2636</v>
      </c>
      <c r="D35" s="41" t="s">
        <v>2637</v>
      </c>
      <c r="E35" s="117">
        <f>VLOOKUP(B35,'[1]2. NACIONAL'!A:BK,21,0)</f>
        <v>1030601075</v>
      </c>
      <c r="F35" s="41" t="s">
        <v>2554</v>
      </c>
      <c r="G35" s="118">
        <v>33519</v>
      </c>
      <c r="H35" s="119" t="s">
        <v>2638</v>
      </c>
      <c r="I35" s="120" t="s">
        <v>2639</v>
      </c>
      <c r="J35" s="124" t="s">
        <v>2640</v>
      </c>
      <c r="K35" s="116" t="str">
        <f>VLOOKUP(B35,'[1]2. NACIONAL'!A:BK,7,0)</f>
        <v>Prestación de servicios profesionales y de apoyo a la gestión para la ejecución de los procesos administrativos y financieros del Parque Nacional Natural Tinigua de acuerdo con los lineamientos institucionales.</v>
      </c>
      <c r="L35" s="41" t="s">
        <v>2641</v>
      </c>
      <c r="M35" s="41">
        <v>3058116324</v>
      </c>
      <c r="N35" s="122">
        <f>VLOOKUP(B35,'[1]2. NACIONAL'!A:BK,16,0)</f>
        <v>3565146</v>
      </c>
      <c r="O35" s="116" t="str">
        <f>VLOOKUP(B35,'[1]2. NACIONAL'!A:BK,31,0)</f>
        <v>PNN TINIGUA</v>
      </c>
    </row>
    <row r="36" spans="1:15">
      <c r="A36" s="58">
        <v>35</v>
      </c>
      <c r="B36" s="116" t="str">
        <f>'[1]2. NACIONAL'!A36</f>
        <v>DTOR-CPS-035-N-2020</v>
      </c>
      <c r="C36" s="41" t="s">
        <v>2642</v>
      </c>
      <c r="D36" s="41" t="s">
        <v>2643</v>
      </c>
      <c r="E36" s="117">
        <f>VLOOKUP(B36,'[1]2. NACIONAL'!A:BK,21,0)</f>
        <v>1019051745</v>
      </c>
      <c r="F36" s="41" t="s">
        <v>2475</v>
      </c>
      <c r="G36" s="118">
        <v>33148</v>
      </c>
      <c r="H36" s="119" t="s">
        <v>2475</v>
      </c>
      <c r="I36" s="120" t="s">
        <v>2644</v>
      </c>
      <c r="J36" s="124" t="s">
        <v>2645</v>
      </c>
      <c r="K36" s="116" t="str">
        <f>VLOOKUP(B36,'[1]2. NACIONAL'!A:BK,7,0)</f>
        <v>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v>
      </c>
      <c r="L36" s="41" t="s">
        <v>2646</v>
      </c>
      <c r="M36" s="41">
        <v>3203004831</v>
      </c>
      <c r="N36" s="122">
        <f>VLOOKUP(B36,'[1]2. NACIONAL'!A:BK,16,0)</f>
        <v>2663850</v>
      </c>
      <c r="O36" s="116" t="str">
        <f>VLOOKUP(B36,'[1]2. NACIONAL'!A:BK,31,0)</f>
        <v>DTOR</v>
      </c>
    </row>
    <row r="37" spans="1:15">
      <c r="A37" s="58">
        <v>36</v>
      </c>
      <c r="B37" s="116" t="str">
        <f>'[1]2. NACIONAL'!A37</f>
        <v>DTOR-CPS-036-N-2020</v>
      </c>
      <c r="C37" s="41" t="s">
        <v>2647</v>
      </c>
      <c r="D37" s="41" t="s">
        <v>2648</v>
      </c>
      <c r="E37" s="117">
        <f>VLOOKUP(B37,'[1]2. NACIONAL'!A:BK,21,0)</f>
        <v>1121868820</v>
      </c>
      <c r="F37" s="41" t="s">
        <v>2460</v>
      </c>
      <c r="G37" s="118">
        <v>33150</v>
      </c>
      <c r="H37" s="119" t="s">
        <v>2460</v>
      </c>
      <c r="I37" s="120" t="s">
        <v>2639</v>
      </c>
      <c r="J37" s="124" t="s">
        <v>2649</v>
      </c>
      <c r="K37" s="116" t="str">
        <f>VLOOKUP(B37,'[1]2. NACIONAL'!A:BK,7,0)</f>
        <v>Prestación de servicios profesionales y de apoyo a la gestión para la implementación de los requerimientos para el seguimiento de la planeación y ejecución financiera del DNMI Cinaruco.</v>
      </c>
      <c r="L37" s="41" t="s">
        <v>2650</v>
      </c>
      <c r="M37" s="41">
        <v>3125521285</v>
      </c>
      <c r="N37" s="122">
        <f>VLOOKUP(B37,'[1]2. NACIONAL'!A:BK,16,0)</f>
        <v>3565146</v>
      </c>
      <c r="O37" s="116" t="str">
        <f>VLOOKUP(B37,'[1]2. NACIONAL'!A:BK,31,0)</f>
        <v>DNMI Cinaruco</v>
      </c>
    </row>
    <row r="38" spans="1:15">
      <c r="A38" s="58">
        <v>37</v>
      </c>
      <c r="B38" s="116" t="str">
        <f>'[1]2. NACIONAL'!A38</f>
        <v>DTOR-CPS-037-N-2020</v>
      </c>
      <c r="C38" s="41" t="s">
        <v>2651</v>
      </c>
      <c r="D38" s="41" t="s">
        <v>2652</v>
      </c>
      <c r="E38" s="117">
        <f>VLOOKUP(B38,'[1]2. NACIONAL'!A:BK,21,0)</f>
        <v>1121833462</v>
      </c>
      <c r="F38" s="41" t="s">
        <v>2460</v>
      </c>
      <c r="G38" s="118">
        <v>31959</v>
      </c>
      <c r="H38" s="119" t="s">
        <v>2653</v>
      </c>
      <c r="I38" s="120" t="s">
        <v>2654</v>
      </c>
      <c r="J38" s="124" t="s">
        <v>2655</v>
      </c>
      <c r="K38" s="116" t="str">
        <f>VLOOKUP(B38,'[1]2. NACIONAL'!A:BK,7,0)</f>
        <v>Prestación de Servicios profesionales administrativos y de apoyo a la gestión en las actividades para desarrollar las acciones planificadas en el Plan Operativo Anual del Parque Nacional Natural Sierra de la Macarena.</v>
      </c>
      <c r="L38" s="41" t="s">
        <v>2656</v>
      </c>
      <c r="M38" s="41">
        <v>3204946775</v>
      </c>
      <c r="N38" s="122">
        <f>VLOOKUP(B38,'[1]2. NACIONAL'!A:BK,16,0)</f>
        <v>3565146</v>
      </c>
      <c r="O38" s="116" t="str">
        <f>VLOOKUP(B38,'[1]2. NACIONAL'!A:BK,31,0)</f>
        <v>PNN Serranía de la Macarena</v>
      </c>
    </row>
    <row r="39" spans="1:15">
      <c r="A39" s="58">
        <v>38</v>
      </c>
      <c r="B39" s="116" t="str">
        <f>'[1]2. NACIONAL'!A39</f>
        <v>DTOR-CPS-038-N-2020</v>
      </c>
      <c r="C39" s="41" t="s">
        <v>2657</v>
      </c>
      <c r="D39" s="41" t="s">
        <v>2658</v>
      </c>
      <c r="E39" s="117">
        <f>VLOOKUP(B39,'[1]2. NACIONAL'!A:BK,21,0)</f>
        <v>1006878306</v>
      </c>
      <c r="F39" s="41" t="s">
        <v>2659</v>
      </c>
      <c r="G39" s="118">
        <v>33688</v>
      </c>
      <c r="H39" s="119" t="s">
        <v>2659</v>
      </c>
      <c r="I39" s="120" t="s">
        <v>2660</v>
      </c>
      <c r="J39" s="124" t="s">
        <v>2661</v>
      </c>
      <c r="K39" s="116" t="str">
        <f>VLOOKUP(B39,'[1]2. NACIONAL'!A:BK,7,0)</f>
        <v>Prestación de servicios técnicos y de apoyo a la gestión para el desarrollo de las actividades del ecoturismo priorizadas para la vigencia 2020 de acuerdo con el plan de manejo para el sector del Guayabero.</v>
      </c>
      <c r="L39" s="41" t="s">
        <v>2662</v>
      </c>
      <c r="M39" s="41">
        <v>3125465063</v>
      </c>
      <c r="N39" s="122">
        <f>VLOOKUP(B39,'[1]2. NACIONAL'!A:BK,16,0)</f>
        <v>2663850</v>
      </c>
      <c r="O39" s="116" t="str">
        <f>VLOOKUP(B39,'[1]2. NACIONAL'!A:BK,31,0)</f>
        <v>PNN Serranía de la Macarena</v>
      </c>
    </row>
    <row r="40" spans="1:15">
      <c r="A40" s="58">
        <v>39</v>
      </c>
      <c r="B40" s="116" t="str">
        <f>'[1]2. NACIONAL'!A40</f>
        <v>DTOR-CPS-039-N-2020</v>
      </c>
      <c r="C40" s="41" t="s">
        <v>2663</v>
      </c>
      <c r="D40" s="41" t="s">
        <v>2664</v>
      </c>
      <c r="E40" s="117">
        <f>VLOOKUP(B40,'[1]2. NACIONAL'!A:BK,21,0)</f>
        <v>1121847042</v>
      </c>
      <c r="F40" s="41" t="s">
        <v>2460</v>
      </c>
      <c r="G40" s="118">
        <v>32465</v>
      </c>
      <c r="H40" s="119" t="s">
        <v>2460</v>
      </c>
      <c r="I40" s="120" t="s">
        <v>2665</v>
      </c>
      <c r="J40" s="124" t="s">
        <v>2666</v>
      </c>
      <c r="K40" s="116" t="str">
        <f>VLOOKUP(B40,'[1]2. NACIONAL'!A:BK,7,0)</f>
        <v>Prestación de servicios profesionales y de apoyo a la gestión en la Dirección Territorial Orinoquia, para realizar actividades tendientes a la implementación, sostenimiento y mantenimiento del  Modelo Integrado de Planeación y Gestión.</v>
      </c>
      <c r="L40" s="41" t="s">
        <v>2667</v>
      </c>
      <c r="M40" s="41">
        <v>3134427347</v>
      </c>
      <c r="N40" s="122">
        <f>VLOOKUP(B40,'[1]2. NACIONAL'!A:BK,16,0)</f>
        <v>4426079</v>
      </c>
      <c r="O40" s="116" t="str">
        <f>VLOOKUP(B40,'[1]2. NACIONAL'!A:BK,31,0)</f>
        <v>DTOR</v>
      </c>
    </row>
    <row r="41" spans="1:15">
      <c r="A41" s="58">
        <v>40</v>
      </c>
      <c r="B41" s="116" t="str">
        <f>'[1]2. NACIONAL'!A41</f>
        <v>DTOR-CPS-040-N-2020</v>
      </c>
      <c r="C41" s="41" t="s">
        <v>2668</v>
      </c>
      <c r="D41" s="41" t="s">
        <v>2669</v>
      </c>
      <c r="E41" s="117">
        <f>VLOOKUP(B41,'[1]2. NACIONAL'!A:BK,21,0)</f>
        <v>80238750</v>
      </c>
      <c r="F41" s="41" t="s">
        <v>2475</v>
      </c>
      <c r="G41" s="118">
        <v>29608</v>
      </c>
      <c r="H41" s="119" t="s">
        <v>2670</v>
      </c>
      <c r="I41" s="120" t="s">
        <v>59</v>
      </c>
      <c r="J41" s="124" t="s">
        <v>2671</v>
      </c>
      <c r="K41" s="116" t="str">
        <f>VLOOKUP(B41,'[1]2. NACIONAL'!A:BK,7,0)</f>
        <v>Prestación de servicios profesionales y de apoyo a la gestión en la orientación jurídica en el proceso de seguimiento y control de los procesos de carácter administrativo para el fortalecimiento institucional de la Dirección Territorial Orinoquia.</v>
      </c>
      <c r="L41" s="41" t="s">
        <v>2672</v>
      </c>
      <c r="M41" s="123">
        <v>3118103384</v>
      </c>
      <c r="N41" s="122">
        <f>VLOOKUP(B41,'[1]2. NACIONAL'!A:BK,16,0)</f>
        <v>4823432</v>
      </c>
      <c r="O41" s="116" t="str">
        <f>VLOOKUP(B41,'[1]2. NACIONAL'!A:BK,31,0)</f>
        <v>DTOR</v>
      </c>
    </row>
    <row r="42" spans="1:15">
      <c r="A42" s="58">
        <v>41</v>
      </c>
      <c r="B42" s="116" t="str">
        <f>'[1]2. NACIONAL'!A42</f>
        <v>DTOR-CPS-041-N-2020</v>
      </c>
      <c r="C42" s="41" t="s">
        <v>2673</v>
      </c>
      <c r="D42" s="41" t="s">
        <v>2674</v>
      </c>
      <c r="E42" s="117">
        <f>VLOOKUP(B42,'[1]2. NACIONAL'!A:BK,21,0)</f>
        <v>86067317</v>
      </c>
      <c r="F42" s="41" t="s">
        <v>2675</v>
      </c>
      <c r="G42" s="118">
        <v>29657</v>
      </c>
      <c r="H42" s="119" t="s">
        <v>2676</v>
      </c>
      <c r="I42" s="120" t="s">
        <v>2677</v>
      </c>
      <c r="J42" s="124" t="s">
        <v>2678</v>
      </c>
      <c r="K42" s="116" t="str">
        <f>VLOOKUP(B42,'[1]2. NACIONAL'!A:BK,7,0)</f>
        <v>Prestación de servicios técnicos para caracterización y tipificación de Uso, ocupación y tenencia en los municipios de Vistahermosa, San Juan de Arama y Mesetas</v>
      </c>
      <c r="L42" s="41" t="s">
        <v>2679</v>
      </c>
      <c r="M42" s="123">
        <v>3114944033</v>
      </c>
      <c r="N42" s="122">
        <f>VLOOKUP(B42,'[1]2. NACIONAL'!A:BK,16,0)</f>
        <v>2663850</v>
      </c>
      <c r="O42" s="116" t="str">
        <f>VLOOKUP(B42,'[1]2. NACIONAL'!A:BK,31,0)</f>
        <v>PNN Serranía de la Macarena</v>
      </c>
    </row>
    <row r="43" spans="1:15">
      <c r="A43" s="58">
        <v>42</v>
      </c>
      <c r="B43" s="116" t="str">
        <f>'[1]2. NACIONAL'!A43</f>
        <v>DTOR-CPS-042-N-2020</v>
      </c>
      <c r="C43" s="41" t="s">
        <v>2680</v>
      </c>
      <c r="D43" s="41" t="s">
        <v>2681</v>
      </c>
      <c r="E43" s="117">
        <f>VLOOKUP(B43,'[1]2. NACIONAL'!A:BK,21,0)</f>
        <v>1061704492</v>
      </c>
      <c r="F43" s="41" t="s">
        <v>2547</v>
      </c>
      <c r="G43" s="118">
        <v>32157</v>
      </c>
      <c r="H43" s="119" t="s">
        <v>2518</v>
      </c>
      <c r="I43" s="120" t="s">
        <v>2682</v>
      </c>
      <c r="J43" s="124" t="s">
        <v>2683</v>
      </c>
      <c r="K43" s="116" t="str">
        <f>VLOOKUP(B43,'[1]2. NACIONAL'!A:BK,7,0)</f>
        <v>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v>
      </c>
      <c r="L43" s="41" t="s">
        <v>2684</v>
      </c>
      <c r="M43" s="123">
        <v>3163121255</v>
      </c>
      <c r="N43" s="122">
        <f>VLOOKUP(B43,'[1]2. NACIONAL'!A:BK,16,0)</f>
        <v>3156754</v>
      </c>
      <c r="O43" s="116" t="str">
        <f>VLOOKUP(B43,'[1]2. NACIONAL'!A:BK,31,0)</f>
        <v>PNN Cordillera de los Picachos</v>
      </c>
    </row>
    <row r="44" spans="1:15">
      <c r="A44" s="58">
        <v>43</v>
      </c>
      <c r="B44" s="116" t="str">
        <f>'[1]2. NACIONAL'!A44</f>
        <v>DTOR-CPS-043-N-2020</v>
      </c>
      <c r="C44" s="41" t="s">
        <v>2685</v>
      </c>
      <c r="D44" s="41" t="s">
        <v>2686</v>
      </c>
      <c r="E44" s="117">
        <f>VLOOKUP(B44,'[1]2. NACIONAL'!A:BK,21,0)</f>
        <v>6609972</v>
      </c>
      <c r="F44" s="41" t="s">
        <v>2687</v>
      </c>
      <c r="G44" s="118">
        <v>28880</v>
      </c>
      <c r="H44" s="119" t="s">
        <v>2687</v>
      </c>
      <c r="I44" s="120" t="s">
        <v>2688</v>
      </c>
      <c r="J44" s="124" t="s">
        <v>2689</v>
      </c>
      <c r="K44" s="116" t="str">
        <f>VLOOKUP(B44,'[1]2. NACIONAL'!A:BK,7,0)</f>
        <v>Prestación de servicios profesionales para adelantar las acciones como la caracterización, concertación y fortalecimiento de los acuerdos de restauración al interior del PNN Sierra de la Macarena y en su área adyacente.</v>
      </c>
      <c r="L44" s="41" t="s">
        <v>2690</v>
      </c>
      <c r="M44" s="123">
        <v>3163312155</v>
      </c>
      <c r="N44" s="122">
        <f>VLOOKUP(B44,'[1]2. NACIONAL'!A:BK,16,0)</f>
        <v>1508029</v>
      </c>
      <c r="O44" s="116" t="str">
        <f>VLOOKUP(B44,'[1]2. NACIONAL'!A:BK,31,0)</f>
        <v>DNMI Cinaruco</v>
      </c>
    </row>
    <row r="45" spans="1:15">
      <c r="A45" s="58">
        <v>44</v>
      </c>
      <c r="B45" s="116" t="str">
        <f>'[1]2. NACIONAL'!A45</f>
        <v>DTOR-CPS-044-N-2020</v>
      </c>
      <c r="C45" s="41" t="s">
        <v>2691</v>
      </c>
      <c r="D45" s="41" t="s">
        <v>2692</v>
      </c>
      <c r="E45" s="117">
        <f>VLOOKUP(B45,'[1]2. NACIONAL'!A:BK,21,0)</f>
        <v>47441748</v>
      </c>
      <c r="F45" s="41" t="s">
        <v>2693</v>
      </c>
      <c r="G45" s="118">
        <v>30606</v>
      </c>
      <c r="H45" s="119" t="s">
        <v>2693</v>
      </c>
      <c r="I45" s="120" t="s">
        <v>2694</v>
      </c>
      <c r="J45" s="124" t="s">
        <v>2695</v>
      </c>
      <c r="K45" s="116" t="str">
        <f>VLOOKUP(B45,'[1]2. NACIONAL'!A:BK,7,0)</f>
        <v>Prestación de servicios profesionales y de apoyo al DNMI Cinaruco para fortalecer los procesos de relacionamiento intra-interinstitucional y social, en el marco de la formulación  del Plan de Manejo  del área protegida que contribuyan a su efectiva gestión y manejo.</v>
      </c>
      <c r="L45" s="41" t="s">
        <v>2696</v>
      </c>
      <c r="M45" s="123">
        <v>3102281926</v>
      </c>
      <c r="N45" s="122">
        <f>VLOOKUP(B45,'[1]2. NACIONAL'!A:BK,16,0)</f>
        <v>4823432</v>
      </c>
      <c r="O45" s="116" t="str">
        <f>VLOOKUP(B45,'[1]2. NACIONAL'!A:BK,31,0)</f>
        <v>DNMI Cinaruco</v>
      </c>
    </row>
    <row r="46" spans="1:15">
      <c r="A46" s="58">
        <v>45</v>
      </c>
      <c r="B46" s="116" t="str">
        <f>'[1]2. NACIONAL'!A46</f>
        <v>DTOR-CPS-045-N-2020</v>
      </c>
      <c r="C46" s="41" t="s">
        <v>2697</v>
      </c>
      <c r="D46" s="41" t="s">
        <v>2698</v>
      </c>
      <c r="E46" s="117">
        <f>VLOOKUP(B46,'[1]2. NACIONAL'!A:BK,21,0)</f>
        <v>41949282</v>
      </c>
      <c r="F46" s="41" t="s">
        <v>2460</v>
      </c>
      <c r="G46" s="118">
        <v>29715</v>
      </c>
      <c r="H46" s="119" t="s">
        <v>2699</v>
      </c>
      <c r="I46" s="120" t="s">
        <v>2532</v>
      </c>
      <c r="J46" s="124" t="s">
        <v>2700</v>
      </c>
      <c r="K46" s="116" t="str">
        <f>VLOOKUP(B46,'[1]2. NACIONAL'!A:BK,7,0)</f>
        <v>Prestación de servicios profesionales para apoyar el desarrollo de las actividades priorizadas en el plan estratégico de acción del plan de ordenamiento ecoturístico del PNN El Tuparro como una estrategia de conservació</v>
      </c>
      <c r="L46" s="41" t="s">
        <v>2701</v>
      </c>
      <c r="M46" s="123">
        <v>3122454174</v>
      </c>
      <c r="N46" s="122">
        <f>VLOOKUP(B46,'[1]2. NACIONAL'!A:BK,16,0)</f>
        <v>3852124</v>
      </c>
      <c r="O46" s="116" t="str">
        <f>VLOOKUP(B46,'[1]2. NACIONAL'!A:BK,31,0)</f>
        <v>PNN TUPARRO</v>
      </c>
    </row>
    <row r="47" spans="1:15">
      <c r="A47" s="58">
        <v>46</v>
      </c>
      <c r="B47" s="116" t="str">
        <f>'[1]2. NACIONAL'!A47</f>
        <v>DTOR-CPS-046-N-2020</v>
      </c>
      <c r="C47" s="41" t="s">
        <v>2702</v>
      </c>
      <c r="D47" s="41" t="s">
        <v>2703</v>
      </c>
      <c r="E47" s="117">
        <f>VLOOKUP(B47,'[1]2. NACIONAL'!A:BK,21,0)</f>
        <v>1120376642</v>
      </c>
      <c r="F47" s="41" t="s">
        <v>2499</v>
      </c>
      <c r="G47" s="118">
        <v>34768</v>
      </c>
      <c r="H47" s="119" t="s">
        <v>2704</v>
      </c>
      <c r="I47" s="120" t="s">
        <v>2705</v>
      </c>
      <c r="J47" s="124" t="s">
        <v>2706</v>
      </c>
      <c r="K47" s="116" t="str">
        <f>VLOOKUP(B47,'[1]2. NACIONAL'!A:BK,7,0)</f>
        <v>Prestación de servicios profesionales para apoyar el desarrollo de las actividades priorizadas en el plan estratégico de acción del plan de ordenamiento ecoturístico del PNN El Tuparro como una estrategia de conservación</v>
      </c>
      <c r="L47" s="41" t="s">
        <v>2707</v>
      </c>
      <c r="M47" s="123">
        <v>3145715172</v>
      </c>
      <c r="N47" s="122">
        <f>VLOOKUP(B47,'[1]2. NACIONAL'!A:BK,16,0)</f>
        <v>3565146</v>
      </c>
      <c r="O47" s="116" t="str">
        <f>VLOOKUP(B47,'[1]2. NACIONAL'!A:BK,31,0)</f>
        <v>PNN TINIGUA</v>
      </c>
    </row>
    <row r="48" spans="1:15">
      <c r="A48" s="58">
        <v>47</v>
      </c>
      <c r="B48" s="116" t="str">
        <f>'[1]2. NACIONAL'!A48</f>
        <v>DTOR-CPS-047-N-2020</v>
      </c>
      <c r="C48" s="41" t="s">
        <v>2708</v>
      </c>
      <c r="D48" s="41" t="s">
        <v>2709</v>
      </c>
      <c r="E48" s="117">
        <f>VLOOKUP(B48,'[1]2. NACIONAL'!A:BK,21,0)</f>
        <v>40404779</v>
      </c>
      <c r="F48" s="41" t="s">
        <v>2460</v>
      </c>
      <c r="G48" s="118">
        <v>26915</v>
      </c>
      <c r="H48" s="119" t="s">
        <v>2475</v>
      </c>
      <c r="I48" s="120" t="s">
        <v>2710</v>
      </c>
      <c r="J48" s="124" t="s">
        <v>2711</v>
      </c>
      <c r="K48" s="116" t="str">
        <f>VLOOKUP(B48,'[1]2. NACIONAL'!A:BK,7,0)</f>
        <v>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v>
      </c>
      <c r="L48" s="41" t="s">
        <v>2712</v>
      </c>
      <c r="M48" s="123">
        <v>3123115480</v>
      </c>
      <c r="N48" s="122">
        <f>VLOOKUP(B48,'[1]2. NACIONAL'!A:BK,16,0)</f>
        <v>3565146</v>
      </c>
      <c r="O48" s="116" t="str">
        <f>VLOOKUP(B48,'[1]2. NACIONAL'!A:BK,31,0)</f>
        <v>DTOR</v>
      </c>
    </row>
    <row r="49" spans="1:15">
      <c r="A49" s="58">
        <v>48</v>
      </c>
      <c r="B49" s="116" t="str">
        <f>'[1]2. NACIONAL'!A49</f>
        <v>DTOR-CPS-048-N-2020</v>
      </c>
      <c r="C49" s="41" t="s">
        <v>2713</v>
      </c>
      <c r="D49" s="41" t="s">
        <v>2714</v>
      </c>
      <c r="E49" s="117">
        <f>VLOOKUP(B49,'[1]2. NACIONAL'!A:BK,21,0)</f>
        <v>1121894102</v>
      </c>
      <c r="F49" s="41" t="s">
        <v>2460</v>
      </c>
      <c r="G49" s="118">
        <v>33868</v>
      </c>
      <c r="H49" s="119" t="s">
        <v>2460</v>
      </c>
      <c r="I49" s="120" t="s">
        <v>2715</v>
      </c>
      <c r="J49" s="124" t="s">
        <v>2716</v>
      </c>
      <c r="K49" s="116" t="str">
        <f>VLOOKUP(B49,'[1]2. NACIONAL'!A:BK,7,0)</f>
        <v>Prestación de servicios profesionales y de apoyo a la gestión en la apropiación social de las áreas protegidas a nivel interno, local y regional en la Dirección Territorial Orinoquia</v>
      </c>
      <c r="L49" s="41" t="s">
        <v>2717</v>
      </c>
      <c r="M49" s="123">
        <v>3114710255</v>
      </c>
      <c r="N49" s="122">
        <f>VLOOKUP(B49,'[1]2. NACIONAL'!A:BK,16,0)</f>
        <v>4426079</v>
      </c>
      <c r="O49" s="116" t="str">
        <f>VLOOKUP(B49,'[1]2. NACIONAL'!A:BK,31,0)</f>
        <v>DTOR</v>
      </c>
    </row>
    <row r="50" spans="1:15">
      <c r="A50" s="58">
        <v>49</v>
      </c>
      <c r="B50" s="116" t="str">
        <f>'[1]2. NACIONAL'!A50</f>
        <v>DTOR-CPS-049-N-2020</v>
      </c>
      <c r="C50" s="41" t="s">
        <v>2718</v>
      </c>
      <c r="D50" s="41" t="s">
        <v>2719</v>
      </c>
      <c r="E50" s="117">
        <f>VLOOKUP(B50,'[1]2. NACIONAL'!A:BK,21,0)</f>
        <v>1053770026</v>
      </c>
      <c r="F50" s="41" t="s">
        <v>2720</v>
      </c>
      <c r="G50" s="118">
        <v>31638</v>
      </c>
      <c r="H50" s="119" t="s">
        <v>2720</v>
      </c>
      <c r="I50" s="120" t="s">
        <v>2721</v>
      </c>
      <c r="J50" s="124" t="s">
        <v>2722</v>
      </c>
      <c r="K50" s="116" t="str">
        <f>VLOOKUP(B50,'[1]2. NACIONAL'!A:BK,7,0)</f>
        <v>Prestación de servicios técnicos y de apoyo para el monitoreo de valores objeto de conservación filtro fino y filtro grueso en el marco de implementación del Plan de Manejo del PNN Sierra de la Macarena</v>
      </c>
      <c r="L50" s="41" t="s">
        <v>2723</v>
      </c>
      <c r="M50" s="123">
        <v>3148379716</v>
      </c>
      <c r="N50" s="122">
        <f>VLOOKUP(B50,'[1]2. NACIONAL'!A:BK,16,0)</f>
        <v>2663850</v>
      </c>
      <c r="O50" s="116" t="str">
        <f>VLOOKUP(B50,'[1]2. NACIONAL'!A:BK,31,0)</f>
        <v>PNN Serranía de la Macarena</v>
      </c>
    </row>
    <row r="51" spans="1:15">
      <c r="A51" s="58">
        <v>50</v>
      </c>
      <c r="B51" s="116" t="str">
        <f>'[1]2. NACIONAL'!A51</f>
        <v>DTOR-CPS-050-N-2020</v>
      </c>
      <c r="C51" s="41" t="s">
        <v>2724</v>
      </c>
      <c r="D51" s="41" t="s">
        <v>2725</v>
      </c>
      <c r="E51" s="117">
        <f>VLOOKUP(B51,'[1]2. NACIONAL'!A:BK,21,0)</f>
        <v>1123327788</v>
      </c>
      <c r="F51" s="41" t="s">
        <v>2726</v>
      </c>
      <c r="G51" s="118">
        <v>33852</v>
      </c>
      <c r="H51" s="119" t="s">
        <v>2727</v>
      </c>
      <c r="I51" s="120" t="s">
        <v>2728</v>
      </c>
      <c r="J51" s="124" t="s">
        <v>2729</v>
      </c>
      <c r="K51" s="116" t="str">
        <f>VLOOKUP(B51,'[1]2. NACIONAL'!A:BK,7,0)</f>
        <v>Prestación de servicios técnicos y de apoyo para el monitoreo de valores objeto de conservación filtro fino y filtro grueso en el marco de implementación del Plan de Manejo del PNN Sierra de la Macarena.</v>
      </c>
      <c r="L51" s="41" t="s">
        <v>2730</v>
      </c>
      <c r="M51" s="41">
        <v>3128102831</v>
      </c>
      <c r="N51" s="122">
        <f>VLOOKUP(B51,'[1]2. NACIONAL'!A:BK,16,0)</f>
        <v>2206872</v>
      </c>
      <c r="O51" s="116" t="str">
        <f>VLOOKUP(B51,'[1]2. NACIONAL'!A:BK,31,0)</f>
        <v>PNN Cordillera de los Picachos</v>
      </c>
    </row>
    <row r="52" spans="1:15">
      <c r="A52" s="58">
        <v>51</v>
      </c>
      <c r="B52" s="116" t="str">
        <f>'[1]2. NACIONAL'!A52</f>
        <v>DTOR-CPS-051-N-2020</v>
      </c>
      <c r="C52" s="41" t="s">
        <v>2731</v>
      </c>
      <c r="D52" s="41" t="s">
        <v>2732</v>
      </c>
      <c r="E52" s="117">
        <f>VLOOKUP(B52,'[1]2. NACIONAL'!A:BK,21,0)</f>
        <v>24335593</v>
      </c>
      <c r="F52" s="41" t="s">
        <v>2733</v>
      </c>
      <c r="G52" s="118">
        <v>31014</v>
      </c>
      <c r="H52" s="119" t="s">
        <v>2734</v>
      </c>
      <c r="I52" s="120" t="s">
        <v>2532</v>
      </c>
      <c r="J52" s="124" t="s">
        <v>2735</v>
      </c>
      <c r="K52" s="116" t="str">
        <f>VLOOKUP(B52,'[1]2. NACIONAL'!A:BK,7,0)</f>
        <v>Prestación de servicios profesionales y de apoyo a la gestión para apoyar al programa de restauración del PNN Macarena y soporte técnico al diseño de esquemas de pago por servicios ambientales como mecanismo de soporte de los acuerdos de restauración</v>
      </c>
      <c r="L52" s="41" t="s">
        <v>2736</v>
      </c>
      <c r="M52" s="41">
        <v>3127827363</v>
      </c>
      <c r="N52" s="122">
        <f>VLOOKUP(B52,'[1]2. NACIONAL'!A:BK,16,0)</f>
        <v>4426079</v>
      </c>
      <c r="O52" s="116" t="str">
        <f>VLOOKUP(B52,'[1]2. NACIONAL'!A:BK,31,0)</f>
        <v>PNN Serranía de la Macarena</v>
      </c>
    </row>
    <row r="53" spans="1:15">
      <c r="A53" s="58">
        <v>52</v>
      </c>
      <c r="B53" s="116" t="str">
        <f>'[1]2. NACIONAL'!A53</f>
        <v>DTOR-CPS-052-N-2020</v>
      </c>
      <c r="C53" s="41" t="s">
        <v>2737</v>
      </c>
      <c r="D53" s="41" t="s">
        <v>2738</v>
      </c>
      <c r="E53" s="117">
        <f>VLOOKUP(B53,'[1]2. NACIONAL'!A:BK,21,0)</f>
        <v>1030527171</v>
      </c>
      <c r="F53" s="41" t="s">
        <v>2448</v>
      </c>
      <c r="G53" s="118">
        <v>31596</v>
      </c>
      <c r="H53" s="119" t="s">
        <v>2448</v>
      </c>
      <c r="I53" s="120" t="s">
        <v>2739</v>
      </c>
      <c r="J53" s="124" t="s">
        <v>2740</v>
      </c>
      <c r="K53" s="116" t="str">
        <f>VLOOKUP(B53,'[1]2. NACIONAL'!A:BK,7,0)</f>
        <v>Prestación de servicios profesionales en caracterización predial y social e implementación de acuerdos de restauración del PNN Sierra de la Macarena</v>
      </c>
      <c r="L53" s="41" t="s">
        <v>2741</v>
      </c>
      <c r="M53" s="41">
        <v>3153810091</v>
      </c>
      <c r="N53" s="122">
        <f>VLOOKUP(B53,'[1]2. NACIONAL'!A:BK,16,0)</f>
        <v>4823432</v>
      </c>
      <c r="O53" s="116" t="str">
        <f>VLOOKUP(B53,'[1]2. NACIONAL'!A:BK,31,0)</f>
        <v>PNN Serranía de la Macarena</v>
      </c>
    </row>
    <row r="54" spans="1:15">
      <c r="A54" s="58">
        <v>53</v>
      </c>
      <c r="B54" s="116" t="str">
        <f>'[1]2. NACIONAL'!A54</f>
        <v>DTOR-CPS-053-N-2020</v>
      </c>
      <c r="C54" s="41" t="s">
        <v>2742</v>
      </c>
      <c r="D54" s="41" t="s">
        <v>2743</v>
      </c>
      <c r="E54" s="117">
        <f>VLOOKUP(B54,'[1]2. NACIONAL'!A:BK,21,0)</f>
        <v>41056489</v>
      </c>
      <c r="F54" s="41" t="s">
        <v>2744</v>
      </c>
      <c r="G54" s="118">
        <v>28053</v>
      </c>
      <c r="H54" s="119" t="s">
        <v>2560</v>
      </c>
      <c r="I54" s="120" t="s">
        <v>2745</v>
      </c>
      <c r="J54" s="124" t="s">
        <v>2746</v>
      </c>
      <c r="K54" s="116" t="str">
        <f>VLOOKUP(B54,'[1]2. NACIONAL'!A:BK,7,0)</f>
        <v>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v>
      </c>
      <c r="L54" s="41" t="s">
        <v>2747</v>
      </c>
      <c r="M54" s="41">
        <v>3103273950</v>
      </c>
      <c r="N54" s="122">
        <f>VLOOKUP(B54,'[1]2. NACIONAL'!A:BK,16,0)</f>
        <v>2206872</v>
      </c>
      <c r="O54" s="116" t="str">
        <f>VLOOKUP(B54,'[1]2. NACIONAL'!A:BK,31,0)</f>
        <v>PNN TUPARRO</v>
      </c>
    </row>
    <row r="55" spans="1:15">
      <c r="A55" s="58">
        <v>54</v>
      </c>
      <c r="B55" s="116" t="str">
        <f>'[1]2. NACIONAL'!A55</f>
        <v>DTOR-CPS-054-N-2020</v>
      </c>
      <c r="C55" s="41" t="s">
        <v>2748</v>
      </c>
      <c r="D55" s="41" t="s">
        <v>2749</v>
      </c>
      <c r="E55" s="117">
        <f>VLOOKUP(B55,'[1]2. NACIONAL'!A:BK,21,0)</f>
        <v>83246435</v>
      </c>
      <c r="F55" s="41" t="s">
        <v>2750</v>
      </c>
      <c r="G55" s="118">
        <v>30425</v>
      </c>
      <c r="H55" s="119" t="s">
        <v>2750</v>
      </c>
      <c r="I55" s="120" t="s">
        <v>2751</v>
      </c>
      <c r="J55" s="124" t="s">
        <v>2752</v>
      </c>
      <c r="K55" s="116" t="str">
        <f>VLOOKUP(B55,'[1]2. NACIONAL'!A:BK,7,0)</f>
        <v>Prestación de servicios técnicos y de apoyo a la gestión para implementar las acciones priorizadas para la vigencia 2020 de acuerdo con la estrategia de comunicación comunitaria y educación ambiental en el Parque Nacional Natural Sierra de La Macarena</v>
      </c>
      <c r="L55" s="41" t="s">
        <v>2753</v>
      </c>
      <c r="M55" s="41">
        <v>3153345748</v>
      </c>
      <c r="N55" s="122">
        <f>VLOOKUP(B55,'[1]2. NACIONAL'!A:BK,16,0)</f>
        <v>2663850</v>
      </c>
      <c r="O55" s="116" t="str">
        <f>VLOOKUP(B55,'[1]2. NACIONAL'!A:BK,31,0)</f>
        <v>PNN Serranía de la Macarena</v>
      </c>
    </row>
    <row r="56" spans="1:15">
      <c r="A56" s="58">
        <v>55</v>
      </c>
      <c r="B56" s="116" t="str">
        <f>'[1]2. NACIONAL'!A56</f>
        <v>DTOR-CPS-055-N-2020</v>
      </c>
      <c r="C56" s="41" t="s">
        <v>2754</v>
      </c>
      <c r="D56" s="41" t="s">
        <v>2755</v>
      </c>
      <c r="E56" s="117">
        <f>VLOOKUP(B56,'[1]2. NACIONAL'!A:BK,21,0)</f>
        <v>1121830477</v>
      </c>
      <c r="F56" s="41" t="s">
        <v>2460</v>
      </c>
      <c r="G56" s="118">
        <v>31884</v>
      </c>
      <c r="H56" s="119" t="s">
        <v>2460</v>
      </c>
      <c r="I56" s="120" t="s">
        <v>2756</v>
      </c>
      <c r="J56" s="124" t="s">
        <v>2757</v>
      </c>
      <c r="K56" s="116" t="str">
        <f>VLOOKUP(B56,'[1]2. NACIONAL'!A:BK,7,0)</f>
        <v>Prestación de servicios profesionales para orientar la planificación y seguimiento a los resultados programados en el Programa presupuestario DLS Unión Europea de acuerdo con los lineamientos de la Dirección Territorial y la coordinación del programa.</v>
      </c>
      <c r="L56" s="41" t="s">
        <v>2758</v>
      </c>
      <c r="M56" s="41">
        <v>3214645809</v>
      </c>
      <c r="N56" s="122">
        <f>VLOOKUP(B56,'[1]2. NACIONAL'!A:BK,16,0)</f>
        <v>4426079</v>
      </c>
      <c r="O56" s="116" t="str">
        <f>VLOOKUP(B56,'[1]2. NACIONAL'!A:BK,31,0)</f>
        <v>DTOR</v>
      </c>
    </row>
    <row r="57" spans="1:15">
      <c r="A57" s="58">
        <v>56</v>
      </c>
      <c r="B57" s="116" t="str">
        <f>'[1]2. NACIONAL'!A57</f>
        <v>DTOR-CPS-056-N-2020</v>
      </c>
      <c r="C57" s="41" t="s">
        <v>2759</v>
      </c>
      <c r="D57" s="41" t="s">
        <v>2760</v>
      </c>
      <c r="E57" s="117">
        <f>VLOOKUP(B57,'[1]2. NACIONAL'!A:BK,21,0)</f>
        <v>1122128366</v>
      </c>
      <c r="F57" s="41" t="s">
        <v>2761</v>
      </c>
      <c r="G57" s="118">
        <v>33379</v>
      </c>
      <c r="H57" s="119" t="s">
        <v>2762</v>
      </c>
      <c r="I57" s="120" t="s">
        <v>2763</v>
      </c>
      <c r="J57" s="124" t="s">
        <v>2764</v>
      </c>
      <c r="K57" s="116" t="str">
        <f>VLOOKUP(B57,'[1]2. NACIONAL'!A:BK,7,0)</f>
        <v>Prestación de servicios profesionales y de apoyo a la gestión para  la implementación del Plan de Bienestar y riesgo psicosocial en la Dirección Territorial Orinoquia, enmarcadas dentro del Plan Estratégico de talento humano.</v>
      </c>
      <c r="L57" s="41" t="s">
        <v>2765</v>
      </c>
      <c r="M57" s="41">
        <v>3142323520</v>
      </c>
      <c r="N57" s="122">
        <f>VLOOKUP(B57,'[1]2. NACIONAL'!A:BK,16,0)</f>
        <v>4426079</v>
      </c>
      <c r="O57" s="116" t="str">
        <f>VLOOKUP(B57,'[1]2. NACIONAL'!A:BK,31,0)</f>
        <v>DTOR</v>
      </c>
    </row>
    <row r="58" spans="1:15">
      <c r="A58" s="58">
        <v>57</v>
      </c>
      <c r="B58" s="116" t="str">
        <f>'[1]2. NACIONAL'!A58</f>
        <v>DTOR-CPS-057-N-2020</v>
      </c>
      <c r="C58" s="41" t="s">
        <v>2766</v>
      </c>
      <c r="D58" s="41" t="s">
        <v>2767</v>
      </c>
      <c r="E58" s="117">
        <f>VLOOKUP(B58,'[1]2. NACIONAL'!A:BK,21,0)</f>
        <v>18250793</v>
      </c>
      <c r="F58" s="41" t="s">
        <v>2768</v>
      </c>
      <c r="G58" s="118">
        <v>30740</v>
      </c>
      <c r="H58" s="119" t="s">
        <v>2768</v>
      </c>
      <c r="I58" s="120" t="s">
        <v>2769</v>
      </c>
      <c r="J58" s="124"/>
      <c r="K58" s="116" t="str">
        <f>VLOOKUP(B58,'[1]2. NACIONAL'!A:BK,7,0)</f>
        <v>Prestación de servicios como Experto local de enlace y apoyo en la implementación de las estrategias especiales de manejo que articule los procesos con las comunidades indígenas relacionadas con el área protegida, en el sector del Tomo</v>
      </c>
      <c r="L58" s="41" t="s">
        <v>2770</v>
      </c>
      <c r="M58" s="41">
        <v>3204393477</v>
      </c>
      <c r="N58" s="122">
        <f>VLOOKUP(B58,'[1]2. NACIONAL'!A:BK,16,0)</f>
        <v>1337498</v>
      </c>
      <c r="O58" s="116" t="str">
        <f>VLOOKUP(B58,'[1]2. NACIONAL'!A:BK,31,0)</f>
        <v>PNN TUPARRO</v>
      </c>
    </row>
    <row r="59" spans="1:15">
      <c r="A59" s="58">
        <v>58</v>
      </c>
      <c r="B59" s="116" t="str">
        <f>'[1]2. NACIONAL'!A59</f>
        <v>DTOR-CPS-058-N-2020</v>
      </c>
      <c r="C59" s="41" t="s">
        <v>2771</v>
      </c>
      <c r="D59" s="41" t="s">
        <v>2772</v>
      </c>
      <c r="E59" s="117">
        <f>VLOOKUP(B59,'[1]2. NACIONAL'!A:BK,21,0)</f>
        <v>1054708439</v>
      </c>
      <c r="F59" s="41" t="s">
        <v>2773</v>
      </c>
      <c r="G59" s="118">
        <v>32422</v>
      </c>
      <c r="H59" s="119" t="s">
        <v>2773</v>
      </c>
      <c r="I59" s="120" t="s">
        <v>2774</v>
      </c>
      <c r="J59" s="124" t="s">
        <v>2775</v>
      </c>
      <c r="K59" s="116" t="str">
        <f>VLOOKUP(B59,'[1]2. NACIONAL'!A:BK,7,0)</f>
        <v>Prestación de servicios profesionales y de apoyo a la gestión para la implementación y seguimiento del programa de monitoreo y portafolio de proyectos de investigación, tendientes al fortalecimiento del conocimiento de los Valores Objeto de conservación (VOC) del PNN Tinigua</v>
      </c>
      <c r="L59" s="41" t="s">
        <v>2776</v>
      </c>
      <c r="M59" s="41">
        <v>3132020541</v>
      </c>
      <c r="N59" s="122">
        <f>VLOOKUP(B59,'[1]2. NACIONAL'!A:BK,16,0)</f>
        <v>4426079</v>
      </c>
      <c r="O59" s="116" t="str">
        <f>VLOOKUP(B59,'[1]2. NACIONAL'!A:BK,31,0)</f>
        <v>PNN TINIGUA</v>
      </c>
    </row>
    <row r="60" spans="1:15">
      <c r="A60" s="58">
        <v>59</v>
      </c>
      <c r="B60" s="116" t="str">
        <f>'[1]2. NACIONAL'!A60</f>
        <v>DTOR-CPS-059-N-2020</v>
      </c>
      <c r="C60" s="41" t="s">
        <v>2777</v>
      </c>
      <c r="D60" s="41" t="s">
        <v>2778</v>
      </c>
      <c r="E60" s="117">
        <f>VLOOKUP(B60,'[1]2. NACIONAL'!A:BK,21,0)</f>
        <v>1016046266</v>
      </c>
      <c r="F60" s="41" t="s">
        <v>2554</v>
      </c>
      <c r="G60" s="118">
        <v>33765</v>
      </c>
      <c r="H60" s="119" t="s">
        <v>2475</v>
      </c>
      <c r="I60" s="124" t="s">
        <v>2779</v>
      </c>
      <c r="J60" s="124" t="s">
        <v>2780</v>
      </c>
      <c r="K60" s="116" t="str">
        <f>VLOOKUP(B60,'[1]2. NACIONAL'!A:BK,7,0)</f>
        <v>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v>
      </c>
      <c r="L60" s="41" t="s">
        <v>2781</v>
      </c>
      <c r="M60" s="41">
        <v>3506902221</v>
      </c>
      <c r="N60" s="122">
        <f>VLOOKUP(B60,'[1]2. NACIONAL'!A:BK,16,0)</f>
        <v>3156754</v>
      </c>
      <c r="O60" s="116" t="str">
        <f>VLOOKUP(B60,'[1]2. NACIONAL'!A:BK,31,0)</f>
        <v>PNN TINIGUA</v>
      </c>
    </row>
    <row r="61" spans="1:15">
      <c r="A61" s="58">
        <v>60</v>
      </c>
      <c r="B61" s="116" t="str">
        <f>'[1]2. NACIONAL'!A61</f>
        <v>DTOR-CPS-060-N-2020</v>
      </c>
      <c r="C61" s="41" t="s">
        <v>2782</v>
      </c>
      <c r="D61" s="41" t="s">
        <v>2783</v>
      </c>
      <c r="E61" s="117">
        <f>VLOOKUP(B61,'[1]2. NACIONAL'!A:BK,21,0)</f>
        <v>1018488318</v>
      </c>
      <c r="F61" s="41" t="s">
        <v>2448</v>
      </c>
      <c r="G61" s="118">
        <v>35293</v>
      </c>
      <c r="H61" s="119" t="s">
        <v>2762</v>
      </c>
      <c r="I61" s="120" t="s">
        <v>2784</v>
      </c>
      <c r="J61" s="124" t="s">
        <v>2785</v>
      </c>
      <c r="K61" s="116" t="str">
        <f>VLOOKUP(B61,'[1]2. NACIONAL'!A:BK,7,0)</f>
        <v>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v>
      </c>
      <c r="L61" s="41" t="s">
        <v>2786</v>
      </c>
      <c r="M61" s="41">
        <v>3219698850</v>
      </c>
      <c r="N61" s="122">
        <f>VLOOKUP(B61,'[1]2. NACIONAL'!A:BK,16,0)</f>
        <v>3156754</v>
      </c>
      <c r="O61" s="116" t="str">
        <f>VLOOKUP(B61,'[1]2. NACIONAL'!A:BK,31,0)</f>
        <v>PNN TUPARRO</v>
      </c>
    </row>
    <row r="62" spans="1:15">
      <c r="A62" s="58">
        <v>61</v>
      </c>
      <c r="B62" s="116" t="str">
        <f>'[1]2. NACIONAL'!A62</f>
        <v>DTOR-CPS-061-N-2020</v>
      </c>
      <c r="C62" s="41" t="s">
        <v>2787</v>
      </c>
      <c r="D62" s="41" t="s">
        <v>2788</v>
      </c>
      <c r="E62" s="117">
        <f>VLOOKUP(B62,'[1]2. NACIONAL'!A:BK,21,0)</f>
        <v>40219887</v>
      </c>
      <c r="F62" s="41" t="s">
        <v>2560</v>
      </c>
      <c r="G62" s="118">
        <v>30245</v>
      </c>
      <c r="H62" s="119" t="s">
        <v>2789</v>
      </c>
      <c r="I62" s="120" t="s">
        <v>2790</v>
      </c>
      <c r="J62" s="124" t="s">
        <v>2791</v>
      </c>
      <c r="K62" s="116" t="str">
        <f>VLOOKUP(B62,'[1]2. NACIONAL'!A:BK,7,0)</f>
        <v>Prestación de servicios profesionales y de apoyo a la gestión para la ejecución de los procesos administrativos y financieros que permitan el cumplimiento de las metas proyectadas en el PAA 2020 del Parque Nacional Natural Tuparr</v>
      </c>
      <c r="L62" s="41" t="s">
        <v>2792</v>
      </c>
      <c r="M62" s="41">
        <v>3133958955</v>
      </c>
      <c r="N62" s="122">
        <f>VLOOKUP(B62,'[1]2. NACIONAL'!A:BK,16,0)</f>
        <v>3156754</v>
      </c>
      <c r="O62" s="116" t="str">
        <f>VLOOKUP(B62,'[1]2. NACIONAL'!A:BK,31,0)</f>
        <v>PNN TUPARRO</v>
      </c>
    </row>
    <row r="63" spans="1:15">
      <c r="A63" s="58">
        <v>62</v>
      </c>
      <c r="B63" s="116" t="str">
        <f>'[1]2. NACIONAL'!A63</f>
        <v>DTOR-CPS-062-N-2020</v>
      </c>
      <c r="C63" s="41" t="s">
        <v>2793</v>
      </c>
      <c r="D63" s="41" t="s">
        <v>2794</v>
      </c>
      <c r="E63" s="117">
        <f>VLOOKUP(B63,'[1]2. NACIONAL'!A:BK,21,0)</f>
        <v>1073239943</v>
      </c>
      <c r="F63" s="41" t="s">
        <v>2795</v>
      </c>
      <c r="G63" s="118">
        <v>33979</v>
      </c>
      <c r="H63" s="119" t="s">
        <v>2796</v>
      </c>
      <c r="I63" s="120" t="s">
        <v>2797</v>
      </c>
      <c r="J63" s="124" t="s">
        <v>2798</v>
      </c>
      <c r="K63" s="116" t="str">
        <f>VLOOKUP(B63,'[1]2. NACIONAL'!A:BK,7,0)</f>
        <v>Prestación de servicios técnicos y de apoyo en la implementación de las acciones priorizadas para el fortalecimiento del proceso de talento Humano- Comisiones- de la Dirección territorial Orinoquia</v>
      </c>
      <c r="L63" s="41" t="s">
        <v>2799</v>
      </c>
      <c r="M63" s="41">
        <v>3108074311</v>
      </c>
      <c r="N63" s="122">
        <f>VLOOKUP(B63,'[1]2. NACIONAL'!A:BK,16,0)</f>
        <v>2663850</v>
      </c>
      <c r="O63" s="116" t="str">
        <f>VLOOKUP(B63,'[1]2. NACIONAL'!A:BK,31,0)</f>
        <v>DTOR</v>
      </c>
    </row>
    <row r="64" spans="1:15">
      <c r="A64" s="58">
        <v>63</v>
      </c>
      <c r="B64" s="116" t="str">
        <f>'[1]2. NACIONAL'!A64</f>
        <v>DTOR-CPS-063-N-2020</v>
      </c>
      <c r="C64" s="41" t="s">
        <v>2800</v>
      </c>
      <c r="D64" s="41" t="s">
        <v>2801</v>
      </c>
      <c r="E64" s="117">
        <f>VLOOKUP(B64,'[1]2. NACIONAL'!A:BK,21,0)</f>
        <v>40330032</v>
      </c>
      <c r="F64" s="41" t="s">
        <v>2460</v>
      </c>
      <c r="G64" s="118">
        <v>30735</v>
      </c>
      <c r="H64" s="119" t="s">
        <v>2460</v>
      </c>
      <c r="I64" s="120" t="s">
        <v>2802</v>
      </c>
      <c r="J64" s="124" t="s">
        <v>2803</v>
      </c>
      <c r="K64" s="116" t="str">
        <f>VLOOKUP(B64,'[1]2. NACIONAL'!A:BK,7,0)</f>
        <v>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v>
      </c>
      <c r="L64" s="41" t="s">
        <v>2804</v>
      </c>
      <c r="M64" s="41">
        <v>3123006040</v>
      </c>
      <c r="N64" s="122">
        <f>VLOOKUP(B64,'[1]2. NACIONAL'!A:BK,16,0)</f>
        <v>3852124</v>
      </c>
      <c r="O64" s="116" t="str">
        <f>VLOOKUP(B64,'[1]2. NACIONAL'!A:BK,31,0)</f>
        <v>PNN Serranía de la Macarena</v>
      </c>
    </row>
    <row r="65" spans="1:15">
      <c r="A65" s="58">
        <v>64</v>
      </c>
      <c r="B65" s="116" t="str">
        <f>'[1]2. NACIONAL'!A65</f>
        <v>DTOR-CPS-064-N-2020</v>
      </c>
      <c r="C65" s="41" t="s">
        <v>2805</v>
      </c>
      <c r="D65" s="41" t="s">
        <v>2806</v>
      </c>
      <c r="E65" s="117">
        <f>VLOOKUP(B65,'[1]2. NACIONAL'!A:BK,21,0)</f>
        <v>4198208</v>
      </c>
      <c r="F65" s="41" t="s">
        <v>2807</v>
      </c>
      <c r="G65" s="118">
        <v>25215</v>
      </c>
      <c r="H65" s="119" t="s">
        <v>2808</v>
      </c>
      <c r="I65" s="120" t="s">
        <v>2809</v>
      </c>
      <c r="J65" s="124" t="s">
        <v>2810</v>
      </c>
      <c r="K65" s="116" t="str">
        <f>VLOOKUP(B65,'[1]2. NACIONAL'!A:BK,7,0)</f>
        <v>Prestación de servicios como experto local y apoyo en los ejercicios de caracterización de uso, ocupación y tenencia en las veredas de la jurisdicción de la Macarena y Vistahermosa que se hallan al interior del PNN Sierra de la Macarena</v>
      </c>
      <c r="L65" s="41" t="s">
        <v>2811</v>
      </c>
      <c r="M65" s="41">
        <v>3105647191</v>
      </c>
      <c r="N65" s="122">
        <f>VLOOKUP(B65,'[1]2. NACIONAL'!A:BK,16,0)</f>
        <v>1337498</v>
      </c>
      <c r="O65" s="116" t="str">
        <f>VLOOKUP(B65,'[1]2. NACIONAL'!A:BK,31,0)</f>
        <v>PNN Serranía de la Macarena</v>
      </c>
    </row>
    <row r="66" spans="1:15">
      <c r="A66" s="58">
        <v>65</v>
      </c>
      <c r="B66" s="116" t="str">
        <f>'[1]2. NACIONAL'!A66</f>
        <v>DTOR-CPS-065-N-2020</v>
      </c>
      <c r="C66" s="41" t="s">
        <v>2812</v>
      </c>
      <c r="D66" s="41" t="s">
        <v>2813</v>
      </c>
      <c r="E66" s="117">
        <f>VLOOKUP(B66,'[1]2. NACIONAL'!A:BK,21,0)</f>
        <v>41241045</v>
      </c>
      <c r="F66" s="41" t="s">
        <v>2814</v>
      </c>
      <c r="G66" s="118">
        <v>29189</v>
      </c>
      <c r="H66" s="119" t="s">
        <v>2475</v>
      </c>
      <c r="I66" s="120" t="s">
        <v>2815</v>
      </c>
      <c r="J66" s="124" t="s">
        <v>2816</v>
      </c>
      <c r="K66" s="116" t="str">
        <f>VLOOKUP(B66,'[1]2. NACIONAL'!A:BK,7,0)</f>
        <v>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v>
      </c>
      <c r="L66" s="41" t="s">
        <v>2817</v>
      </c>
      <c r="M66" s="41">
        <v>3102578473</v>
      </c>
      <c r="N66" s="122">
        <f>VLOOKUP(B66,'[1]2. NACIONAL'!A:BK,16,0)</f>
        <v>4426079</v>
      </c>
      <c r="O66" s="116" t="str">
        <f>VLOOKUP(B66,'[1]2. NACIONAL'!A:BK,31,0)</f>
        <v>PNN SUMAPAZ</v>
      </c>
    </row>
    <row r="67" spans="1:15">
      <c r="A67" s="58">
        <v>66</v>
      </c>
      <c r="B67" s="116" t="str">
        <f>'[1]2. NACIONAL'!A67</f>
        <v>DTOR-CPS-066-N-2020</v>
      </c>
      <c r="C67" s="41" t="s">
        <v>2818</v>
      </c>
      <c r="D67" s="41" t="s">
        <v>2819</v>
      </c>
      <c r="E67" s="117">
        <f>VLOOKUP(B67,'[1]2. NACIONAL'!A:BK,21,0)</f>
        <v>1071164694</v>
      </c>
      <c r="F67" s="41" t="s">
        <v>2448</v>
      </c>
      <c r="G67" s="118">
        <v>32678</v>
      </c>
      <c r="H67" s="119" t="s">
        <v>2820</v>
      </c>
      <c r="I67" s="120" t="s">
        <v>2532</v>
      </c>
      <c r="J67" s="124" t="s">
        <v>2821</v>
      </c>
      <c r="K67" s="116" t="str">
        <f>VLOOKUP(B67,'[1]2. NACIONAL'!A:BK,7,0)</f>
        <v>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v>
      </c>
      <c r="L67" s="41" t="s">
        <v>2822</v>
      </c>
      <c r="M67" s="41">
        <v>3223385984</v>
      </c>
      <c r="N67" s="122">
        <f>VLOOKUP(B67,'[1]2. NACIONAL'!A:BK,16,0)</f>
        <v>3156754</v>
      </c>
      <c r="O67" s="116" t="str">
        <f>VLOOKUP(B67,'[1]2. NACIONAL'!A:BK,31,0)</f>
        <v>PNN SUMAPAZ</v>
      </c>
    </row>
    <row r="68" spans="1:15">
      <c r="A68" s="58">
        <v>67</v>
      </c>
      <c r="B68" s="116" t="str">
        <f>'[1]2. NACIONAL'!A68</f>
        <v>DTOR-CPS-067-N-2020</v>
      </c>
      <c r="C68" s="41" t="s">
        <v>2823</v>
      </c>
      <c r="D68" s="41" t="s">
        <v>2824</v>
      </c>
      <c r="E68" s="117">
        <f>VLOOKUP(B68,'[1]2. NACIONAL'!A:BK,21,0)</f>
        <v>52428150</v>
      </c>
      <c r="F68" s="41" t="s">
        <v>2475</v>
      </c>
      <c r="G68" s="118">
        <v>28740</v>
      </c>
      <c r="H68" s="119" t="s">
        <v>2825</v>
      </c>
      <c r="I68" s="120" t="s">
        <v>2826</v>
      </c>
      <c r="J68" s="124" t="s">
        <v>2827</v>
      </c>
      <c r="K68" s="116" t="str">
        <f>VLOOKUP(B68,'[1]2. NACIONAL'!A:BK,7,0)</f>
        <v>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v>
      </c>
      <c r="L68" s="41" t="s">
        <v>2828</v>
      </c>
      <c r="M68" s="41">
        <v>3142253703</v>
      </c>
      <c r="N68" s="122">
        <f>VLOOKUP(B68,'[1]2. NACIONAL'!A:BK,16,0)</f>
        <v>5971344</v>
      </c>
      <c r="O68" s="116" t="str">
        <f>VLOOKUP(B68,'[1]2. NACIONAL'!A:BK,31,0)</f>
        <v>PNN TUPARRO</v>
      </c>
    </row>
    <row r="69" spans="1:15">
      <c r="A69" s="58">
        <v>68</v>
      </c>
      <c r="B69" s="116" t="str">
        <f>'[1]2. NACIONAL'!A69</f>
        <v>DTOR-CPS-068-N-2020</v>
      </c>
      <c r="C69" s="41" t="s">
        <v>2829</v>
      </c>
      <c r="D69" s="41" t="s">
        <v>2830</v>
      </c>
      <c r="E69" s="117">
        <f>VLOOKUP(B69,'[1]2. NACIONAL'!A:BK,21,0)</f>
        <v>1006516664</v>
      </c>
      <c r="F69" s="41" t="s">
        <v>2518</v>
      </c>
      <c r="G69" s="118">
        <v>34994</v>
      </c>
      <c r="H69" s="119" t="s">
        <v>2600</v>
      </c>
      <c r="I69" s="120" t="s">
        <v>2721</v>
      </c>
      <c r="J69" s="124" t="s">
        <v>2831</v>
      </c>
      <c r="K69" s="116" t="str">
        <f>VLOOKUP(B69,'[1]2. NACIONAL'!A:BK,7,0)</f>
        <v>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v>
      </c>
      <c r="L69" s="41" t="s">
        <v>2832</v>
      </c>
      <c r="M69" s="41">
        <v>3202974230</v>
      </c>
      <c r="N69" s="122">
        <f>VLOOKUP(B69,'[1]2. NACIONAL'!A:BK,16,0)</f>
        <v>1337498</v>
      </c>
      <c r="O69" s="116" t="str">
        <f>VLOOKUP(B69,'[1]2. NACIONAL'!A:BK,31,0)</f>
        <v>PNN Cordillera de los Picachos</v>
      </c>
    </row>
    <row r="70" spans="1:15">
      <c r="A70" s="58">
        <v>69</v>
      </c>
      <c r="B70" s="116" t="str">
        <f>'[1]2. NACIONAL'!A70</f>
        <v>DTOR-CPS-069-N-2020</v>
      </c>
      <c r="C70" s="41" t="s">
        <v>2833</v>
      </c>
      <c r="D70" s="41" t="s">
        <v>2834</v>
      </c>
      <c r="E70" s="117">
        <f>VLOOKUP(B70,'[1]2. NACIONAL'!A:BK,21,0)</f>
        <v>1076986279</v>
      </c>
      <c r="F70" s="41" t="s">
        <v>2835</v>
      </c>
      <c r="G70" s="118">
        <v>34749</v>
      </c>
      <c r="H70" s="119" t="s">
        <v>2836</v>
      </c>
      <c r="I70" s="120" t="s">
        <v>2837</v>
      </c>
      <c r="J70" s="124" t="s">
        <v>2838</v>
      </c>
      <c r="K70" s="116" t="str">
        <f>VLOOKUP(B70,'[1]2. NACIONAL'!A:BK,7,0)</f>
        <v>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v>
      </c>
      <c r="L70" s="41" t="s">
        <v>2839</v>
      </c>
      <c r="M70" s="41">
        <v>3102850991</v>
      </c>
      <c r="N70" s="122">
        <f>VLOOKUP(B70,'[1]2. NACIONAL'!A:BK,16,0)</f>
        <v>1855778</v>
      </c>
      <c r="O70" s="116" t="str">
        <f>VLOOKUP(B70,'[1]2. NACIONAL'!A:BK,31,0)</f>
        <v>PNN Cordillera de los Picachos</v>
      </c>
    </row>
    <row r="71" spans="1:15">
      <c r="A71" s="58">
        <v>70</v>
      </c>
      <c r="B71" s="116" t="str">
        <f>'[1]2. NACIONAL'!A71</f>
        <v>DTOR-CPS-070-N-2020</v>
      </c>
      <c r="C71" s="41" t="s">
        <v>2840</v>
      </c>
      <c r="D71" s="41" t="s">
        <v>2841</v>
      </c>
      <c r="E71" s="117">
        <f>VLOOKUP(B71,'[1]2. NACIONAL'!A:BK,21,0)</f>
        <v>18261418</v>
      </c>
      <c r="F71" s="41" t="s">
        <v>2560</v>
      </c>
      <c r="G71" s="118">
        <v>24039</v>
      </c>
      <c r="H71" s="119" t="s">
        <v>2560</v>
      </c>
      <c r="I71" s="124" t="s">
        <v>2842</v>
      </c>
      <c r="J71" s="124" t="s">
        <v>2843</v>
      </c>
      <c r="K71" s="116" t="str">
        <f>VLOOKUP(B71,'[1]2. NACIONAL'!A:BK,7,0)</f>
        <v>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v>
      </c>
      <c r="L71" s="41" t="s">
        <v>2844</v>
      </c>
      <c r="M71" s="41">
        <v>6819000</v>
      </c>
      <c r="N71" s="122">
        <f>VLOOKUP(B71,'[1]2. NACIONAL'!A:BK,16,0)</f>
        <v>1337498</v>
      </c>
      <c r="O71" s="116" t="str">
        <f>VLOOKUP(B71,'[1]2. NACIONAL'!A:BK,31,0)</f>
        <v>PNN TUPARRO</v>
      </c>
    </row>
    <row r="72" spans="1:15">
      <c r="A72" s="58">
        <v>71</v>
      </c>
      <c r="B72" s="116" t="str">
        <f>'[1]2. NACIONAL'!A72</f>
        <v>DTOR-CPS-071-N-2020</v>
      </c>
      <c r="C72" s="41" t="s">
        <v>2845</v>
      </c>
      <c r="D72" s="41" t="s">
        <v>2841</v>
      </c>
      <c r="E72" s="117">
        <f>VLOOKUP(B72,'[1]2. NACIONAL'!A:BK,21,0)</f>
        <v>1121709474</v>
      </c>
      <c r="F72" s="41" t="s">
        <v>2846</v>
      </c>
      <c r="G72" s="118">
        <v>30972</v>
      </c>
      <c r="H72" s="119" t="s">
        <v>2560</v>
      </c>
      <c r="I72" s="120" t="s">
        <v>2847</v>
      </c>
      <c r="J72" s="124" t="s">
        <v>2848</v>
      </c>
      <c r="K72" s="116" t="str">
        <f>VLOOKUP(B72,'[1]2. NACIONAL'!A:BK,7,0)</f>
        <v>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v>
      </c>
      <c r="L72" s="41" t="s">
        <v>2844</v>
      </c>
      <c r="M72" s="41">
        <v>681900</v>
      </c>
      <c r="N72" s="122">
        <f>VLOOKUP(B72,'[1]2. NACIONAL'!A:BK,16,0)</f>
        <v>1337498</v>
      </c>
      <c r="O72" s="116" t="str">
        <f>VLOOKUP(B72,'[1]2. NACIONAL'!A:BK,31,0)</f>
        <v>PNN TUPARRO</v>
      </c>
    </row>
    <row r="73" spans="1:15">
      <c r="A73" s="58">
        <v>72</v>
      </c>
      <c r="B73" s="116" t="str">
        <f>'[1]2. NACIONAL'!A73</f>
        <v>DTOR-CPS-072-N-2020</v>
      </c>
      <c r="C73" s="41" t="s">
        <v>2849</v>
      </c>
      <c r="D73" s="41" t="s">
        <v>2850</v>
      </c>
      <c r="E73" s="117">
        <f>VLOOKUP(B73,'[1]2. NACIONAL'!A:BK,21,0)</f>
        <v>1121855355</v>
      </c>
      <c r="F73" s="41" t="s">
        <v>2460</v>
      </c>
      <c r="G73" s="118">
        <v>32736</v>
      </c>
      <c r="H73" s="119" t="s">
        <v>2851</v>
      </c>
      <c r="I73" s="120" t="s">
        <v>2852</v>
      </c>
      <c r="J73" s="124" t="s">
        <v>2853</v>
      </c>
      <c r="K73" s="116" t="str">
        <f>VLOOKUP(B73,'[1]2. NACIONAL'!A:BK,7,0)</f>
        <v>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v>
      </c>
      <c r="L73" s="41" t="s">
        <v>2854</v>
      </c>
      <c r="M73" s="41">
        <v>3115990292</v>
      </c>
      <c r="N73" s="122">
        <f>VLOOKUP(B73,'[1]2. NACIONAL'!A:BK,16,0)</f>
        <v>2206872</v>
      </c>
      <c r="O73" s="116" t="str">
        <f>VLOOKUP(B73,'[1]2. NACIONAL'!A:BK,31,0)</f>
        <v>PNN SUMAPAZ</v>
      </c>
    </row>
    <row r="74" spans="1:15">
      <c r="A74" s="58">
        <v>73</v>
      </c>
      <c r="B74" s="116" t="str">
        <f>'[1]2. NACIONAL'!A74</f>
        <v>DTOR-CPS-073-N-2020</v>
      </c>
      <c r="C74" s="41" t="s">
        <v>2855</v>
      </c>
      <c r="D74" s="41" t="s">
        <v>2856</v>
      </c>
      <c r="E74" s="117">
        <f>VLOOKUP(B74,'[1]2. NACIONAL'!A:BK,21,0)</f>
        <v>1121847949</v>
      </c>
      <c r="F74" s="41" t="s">
        <v>2460</v>
      </c>
      <c r="G74" s="118">
        <v>32499</v>
      </c>
      <c r="H74" s="119" t="s">
        <v>2659</v>
      </c>
      <c r="I74" s="120" t="s">
        <v>2857</v>
      </c>
      <c r="J74" s="124" t="s">
        <v>2858</v>
      </c>
      <c r="K74" s="116" t="str">
        <f>VLOOKUP(B74,'[1]2. NACIONAL'!A:BK,7,0)</f>
        <v>Prestación de servicios profesionales y de apoyo a la gestión para la caracterización, ordenamiento y orientación de las actividades ecoturísticas en el sector del Rio Guayabero Parque Nacional Natural Sierra de La Macarena.</v>
      </c>
      <c r="L74" s="119" t="s">
        <v>2859</v>
      </c>
      <c r="M74" s="41">
        <v>3187884440</v>
      </c>
      <c r="N74" s="122">
        <f>VLOOKUP(B74,'[1]2. NACIONAL'!A:BK,16,0)</f>
        <v>4426079</v>
      </c>
      <c r="O74" s="116" t="str">
        <f>VLOOKUP(B74,'[1]2. NACIONAL'!A:BK,31,0)</f>
        <v>PNN Serranía de la Macarena</v>
      </c>
    </row>
    <row r="75" spans="1:15">
      <c r="A75" s="58">
        <v>74</v>
      </c>
      <c r="B75" s="116" t="str">
        <f>'[1]2. NACIONAL'!A75</f>
        <v>DTOR-CPS-074-N-2020</v>
      </c>
      <c r="C75" s="41" t="s">
        <v>2860</v>
      </c>
      <c r="D75" s="41" t="s">
        <v>2861</v>
      </c>
      <c r="E75" s="117">
        <f>VLOOKUP(B75,'[1]2. NACIONAL'!A:BK,21,0)</f>
        <v>18261213</v>
      </c>
      <c r="F75" s="41" t="s">
        <v>2560</v>
      </c>
      <c r="G75" s="118">
        <v>24090</v>
      </c>
      <c r="H75" s="119" t="s">
        <v>2862</v>
      </c>
      <c r="I75" s="120" t="s">
        <v>2863</v>
      </c>
      <c r="J75" s="124" t="s">
        <v>2864</v>
      </c>
      <c r="K75" s="116" t="str">
        <f>VLOOKUP(B75,'[1]2. NACIONAL'!A:BK,7,0)</f>
        <v>Prestación de servicios operativos y de apoyo a la gestión  para la implementación del Plan de Ordenamiento Ecoturístico del PNN El Tuparro en función de las actividades que se prioricen especialmente en el sector Tomo</v>
      </c>
      <c r="L75" s="41" t="s">
        <v>2865</v>
      </c>
      <c r="M75" s="41">
        <v>3123239704</v>
      </c>
      <c r="N75" s="122">
        <f>VLOOKUP(B75,'[1]2. NACIONAL'!A:BK,16,0)</f>
        <v>2663850</v>
      </c>
      <c r="O75" s="116" t="str">
        <f>VLOOKUP(B75,'[1]2. NACIONAL'!A:BK,31,0)</f>
        <v>PNN TUPARRO</v>
      </c>
    </row>
    <row r="76" spans="1:15">
      <c r="A76" s="58">
        <v>75</v>
      </c>
      <c r="B76" s="116" t="str">
        <f>'[1]2. NACIONAL'!A76</f>
        <v>DTOR-CPS-075-N-2020</v>
      </c>
      <c r="C76" s="41" t="s">
        <v>2866</v>
      </c>
      <c r="D76" s="41" t="s">
        <v>2867</v>
      </c>
      <c r="E76" s="117">
        <f>VLOOKUP(B76,'[1]2. NACIONAL'!A:BK,21,0)</f>
        <v>52534500</v>
      </c>
      <c r="F76" s="41" t="s">
        <v>2448</v>
      </c>
      <c r="G76" s="118">
        <v>28933</v>
      </c>
      <c r="H76" s="119" t="s">
        <v>2448</v>
      </c>
      <c r="I76" s="120" t="s">
        <v>2532</v>
      </c>
      <c r="J76" s="124" t="s">
        <v>2868</v>
      </c>
      <c r="K76" s="116" t="str">
        <f>VLOOKUP(B76,'[1]2. NACIONAL'!A:BK,7,0)</f>
        <v>Prestación de servicios profesionales para orientar los estudios de capacidad de carga y apoyo a la reglamentación de nuevos escenarios para ecoturismo en el PNN Sierra de la Macarena</v>
      </c>
      <c r="L76" s="41" t="s">
        <v>2869</v>
      </c>
      <c r="M76" s="41">
        <v>3186506638</v>
      </c>
      <c r="N76" s="122">
        <f>VLOOKUP(B76,'[1]2. NACIONAL'!A:BK,16,0)</f>
        <v>4823432</v>
      </c>
      <c r="O76" s="116" t="str">
        <f>VLOOKUP(B76,'[1]2. NACIONAL'!A:BK,31,0)</f>
        <v>PNN Serranía de la Macarena</v>
      </c>
    </row>
    <row r="77" spans="1:15">
      <c r="A77" s="58">
        <v>76</v>
      </c>
      <c r="B77" s="116" t="str">
        <f>'[1]2. NACIONAL'!A77</f>
        <v>DTOR-CPS-076-N-2020</v>
      </c>
      <c r="C77" s="41" t="s">
        <v>2870</v>
      </c>
      <c r="D77" s="41" t="s">
        <v>2871</v>
      </c>
      <c r="E77" s="117">
        <f>VLOOKUP(B77,'[1]2. NACIONAL'!A:BK,21,0)</f>
        <v>1015394610</v>
      </c>
      <c r="F77" s="41" t="s">
        <v>2448</v>
      </c>
      <c r="G77" s="118">
        <v>31394</v>
      </c>
      <c r="H77" s="119" t="s">
        <v>2448</v>
      </c>
      <c r="I77" s="120" t="s">
        <v>2532</v>
      </c>
      <c r="J77" s="124" t="s">
        <v>2872</v>
      </c>
      <c r="K77" s="116" t="str">
        <f>VLOOKUP(B77,'[1]2. NACIONAL'!A:BK,7,0)</f>
        <v>Prestación de servicios profesionales y de apoyo a la gestión para orientar y asesorar las acciones de restauración ecológica que adelanta el Parque Nacional Cordillera de los Picachos en los diferentes sectores</v>
      </c>
      <c r="L77" s="41" t="s">
        <v>2873</v>
      </c>
      <c r="M77" s="41">
        <v>3176766714</v>
      </c>
      <c r="N77" s="122">
        <f>VLOOKUP(B77,'[1]2. NACIONAL'!A:BK,16,0)</f>
        <v>4426079</v>
      </c>
      <c r="O77" s="116" t="str">
        <f>VLOOKUP(B77,'[1]2. NACIONAL'!A:BK,31,0)</f>
        <v>PNN Cordillera de los Picachos</v>
      </c>
    </row>
    <row r="78" spans="1:15">
      <c r="A78" s="58">
        <v>77</v>
      </c>
      <c r="B78" s="116" t="str">
        <f>'[1]2. NACIONAL'!A78</f>
        <v>DTOR-CPS-077-N-2020</v>
      </c>
      <c r="C78" s="36" t="s">
        <v>2874</v>
      </c>
      <c r="D78" s="36" t="s">
        <v>2875</v>
      </c>
      <c r="E78" s="117">
        <f>VLOOKUP(B78,'[1]2. NACIONAL'!A:BK,21,0)</f>
        <v>1121860475</v>
      </c>
      <c r="F78" s="41" t="s">
        <v>2460</v>
      </c>
      <c r="G78" s="118">
        <v>32856</v>
      </c>
      <c r="H78" s="119" t="s">
        <v>2876</v>
      </c>
      <c r="I78" s="120" t="s">
        <v>2802</v>
      </c>
      <c r="J78" s="124" t="s">
        <v>2877</v>
      </c>
      <c r="K78" s="116" t="str">
        <f>VLOOKUP(B78,'[1]2. NACIONAL'!A:BK,7,0)</f>
        <v>Prestación de servicios profesionales en el área financiera y contable, para el adecuado manejo y registro  de la información contable de la Dirección territorial Orinoquia</v>
      </c>
      <c r="L78" s="41" t="s">
        <v>2878</v>
      </c>
      <c r="M78" s="41">
        <v>3202931203</v>
      </c>
      <c r="N78" s="122">
        <f>VLOOKUP(B78,'[1]2. NACIONAL'!A:BK,16,0)</f>
        <v>4426079</v>
      </c>
      <c r="O78" s="116" t="str">
        <f>VLOOKUP(B78,'[1]2. NACIONAL'!A:BK,31,0)</f>
        <v>DTOR</v>
      </c>
    </row>
    <row r="79" spans="1:15">
      <c r="A79" s="58">
        <v>78</v>
      </c>
      <c r="B79" s="116" t="str">
        <f>'[1]2. NACIONAL'!A79</f>
        <v>DTOR-CPS-078-N-2020</v>
      </c>
      <c r="C79" s="36" t="s">
        <v>2879</v>
      </c>
      <c r="D79" s="36" t="s">
        <v>2880</v>
      </c>
      <c r="E79" s="117">
        <f>VLOOKUP(B79,'[1]2. NACIONAL'!A:BK,21,0)</f>
        <v>1075247621</v>
      </c>
      <c r="F79" s="41" t="s">
        <v>2881</v>
      </c>
      <c r="G79" s="118">
        <v>33146</v>
      </c>
      <c r="H79" s="119" t="s">
        <v>2882</v>
      </c>
      <c r="I79" s="120" t="s">
        <v>2728</v>
      </c>
      <c r="J79" s="124" t="s">
        <v>2883</v>
      </c>
      <c r="K79" s="116" t="str">
        <f>VLOOKUP(B79,'[1]2. NACIONAL'!A:BK,7,0)</f>
        <v>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v>
      </c>
      <c r="L79" s="41" t="s">
        <v>2884</v>
      </c>
      <c r="M79" s="41">
        <v>3102878620</v>
      </c>
      <c r="N79" s="122">
        <f>VLOOKUP(B79,'[1]2. NACIONAL'!A:BK,16,0)</f>
        <v>3156754</v>
      </c>
      <c r="O79" s="116" t="str">
        <f>VLOOKUP(B79,'[1]2. NACIONAL'!A:BK,31,0)</f>
        <v>PNN TINIGUA</v>
      </c>
    </row>
    <row r="80" spans="1:15">
      <c r="A80" s="58">
        <v>79</v>
      </c>
      <c r="B80" s="116" t="str">
        <f>'[1]2. NACIONAL'!A80</f>
        <v>DTOR-CPS-079-N-2020</v>
      </c>
      <c r="C80" s="36" t="s">
        <v>2885</v>
      </c>
      <c r="D80" s="36" t="s">
        <v>2886</v>
      </c>
      <c r="E80" s="117">
        <f>VLOOKUP(B80,'[1]2. NACIONAL'!A:BK,21,0)</f>
        <v>40444609</v>
      </c>
      <c r="F80" s="41" t="s">
        <v>2460</v>
      </c>
      <c r="G80" s="118">
        <v>28436</v>
      </c>
      <c r="H80" s="119" t="s">
        <v>2659</v>
      </c>
      <c r="I80" s="120" t="s">
        <v>2887</v>
      </c>
      <c r="J80" s="124" t="s">
        <v>2888</v>
      </c>
      <c r="K80" s="116" t="str">
        <f>VLOOKUP(B80,'[1]2. NACIONAL'!A:BK,7,0)</f>
        <v>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v>
      </c>
      <c r="L80" s="41" t="s">
        <v>2889</v>
      </c>
      <c r="M80" s="41">
        <v>3214047444</v>
      </c>
      <c r="N80" s="122">
        <f>VLOOKUP(B80,'[1]2. NACIONAL'!A:BK,16,0)</f>
        <v>3156754</v>
      </c>
      <c r="O80" s="116" t="str">
        <f>VLOOKUP(B80,'[1]2. NACIONAL'!A:BK,31,0)</f>
        <v>PNN Serranía de la Macarena</v>
      </c>
    </row>
    <row r="81" spans="1:15">
      <c r="A81" s="58">
        <v>80</v>
      </c>
      <c r="B81" s="116" t="str">
        <f>'[1]2. NACIONAL'!A81</f>
        <v>DTOR-CPS-080-N-2020</v>
      </c>
      <c r="C81" s="36" t="s">
        <v>2890</v>
      </c>
      <c r="D81" s="36" t="s">
        <v>2891</v>
      </c>
      <c r="E81" s="117">
        <f>VLOOKUP(B81,'[1]2. NACIONAL'!A:BK,21,0)</f>
        <v>1123861702</v>
      </c>
      <c r="F81" s="41" t="s">
        <v>2659</v>
      </c>
      <c r="G81" s="118">
        <v>32710</v>
      </c>
      <c r="H81" s="119" t="s">
        <v>2659</v>
      </c>
      <c r="I81" s="120" t="s">
        <v>2677</v>
      </c>
      <c r="J81" s="124" t="s">
        <v>2888</v>
      </c>
      <c r="K81" s="116" t="str">
        <f>VLOOKUP(B81,'[1]2. NACIONAL'!A:BK,7,0)</f>
        <v>Prestación de servicios operativos y de apoyo a la gestión del Parque Nacional Natural Sierra de La Macarena en la implementación y seguimiento de la estrategia de uso, ocupación y tenencia ecológica, en el marco del proyecto Desarrollo Local Sostenible Unión Europea</v>
      </c>
      <c r="L81" s="41" t="s">
        <v>2892</v>
      </c>
      <c r="M81" s="41">
        <v>3103491919</v>
      </c>
      <c r="N81" s="122">
        <f>VLOOKUP(B81,'[1]2. NACIONAL'!A:BK,16,0)</f>
        <v>1337498</v>
      </c>
      <c r="O81" s="116" t="str">
        <f>VLOOKUP(B81,'[1]2. NACIONAL'!A:BK,31,0)</f>
        <v>PNN Serranía de la Macarena</v>
      </c>
    </row>
    <row r="82" spans="1:15">
      <c r="A82" s="58">
        <v>81</v>
      </c>
      <c r="B82" s="116" t="str">
        <f>'[1]2. NACIONAL'!A82</f>
        <v>DTOR-CPS-081-N-2020</v>
      </c>
      <c r="C82" s="36" t="s">
        <v>2893</v>
      </c>
      <c r="D82" s="36" t="s">
        <v>2894</v>
      </c>
      <c r="E82" s="117">
        <f>VLOOKUP(B82,'[1]2. NACIONAL'!A:BK,21,0)</f>
        <v>17549998</v>
      </c>
      <c r="F82" s="41" t="s">
        <v>2895</v>
      </c>
      <c r="G82" s="118">
        <v>25866</v>
      </c>
      <c r="H82" s="119" t="s">
        <v>2895</v>
      </c>
      <c r="I82" s="120" t="s">
        <v>2728</v>
      </c>
      <c r="J82" s="124" t="s">
        <v>2896</v>
      </c>
      <c r="K82" s="116" t="str">
        <f>VLOOKUP(B82,'[1]2. NACIONAL'!A:BK,7,0)</f>
        <v>Prestación de servicios profesionales y de apoyo a la gestión para el relacionamiento y manejo intercultural de las comunidades indígenas y campesinas que habitan y hacen uso del territorio del DNMI Cinaruco.</v>
      </c>
      <c r="L82" s="41" t="s">
        <v>2897</v>
      </c>
      <c r="M82" s="41">
        <v>3212091136</v>
      </c>
      <c r="N82" s="122">
        <f>VLOOKUP(B82,'[1]2. NACIONAL'!A:BK,16,0)</f>
        <v>4823432</v>
      </c>
      <c r="O82" s="116" t="str">
        <f>VLOOKUP(B82,'[1]2. NACIONAL'!A:BK,31,0)</f>
        <v>DNMI Cinaruco</v>
      </c>
    </row>
    <row r="83" spans="1:15">
      <c r="A83" s="58">
        <v>82</v>
      </c>
      <c r="B83" s="116" t="str">
        <f>'[1]2. NACIONAL'!A83</f>
        <v>DTOR-CPS-082-N-2020</v>
      </c>
      <c r="C83" s="36" t="s">
        <v>2898</v>
      </c>
      <c r="D83" s="36" t="s">
        <v>2899</v>
      </c>
      <c r="E83" s="117">
        <f>VLOOKUP(B83,'[1]2. NACIONAL'!A:BK,21,0)</f>
        <v>1120503942</v>
      </c>
      <c r="F83" s="41" t="s">
        <v>2900</v>
      </c>
      <c r="G83" s="118">
        <v>34566</v>
      </c>
      <c r="H83" s="119" t="s">
        <v>2659</v>
      </c>
      <c r="I83" s="120" t="s">
        <v>2901</v>
      </c>
      <c r="J83" s="124" t="s">
        <v>2902</v>
      </c>
      <c r="K83" s="116" t="str">
        <f>VLOOKUP(B83,'[1]2. NACIONAL'!A:BK,7,0)</f>
        <v>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v>
      </c>
      <c r="L83" s="41" t="s">
        <v>2903</v>
      </c>
      <c r="M83" s="41">
        <v>3124995017</v>
      </c>
      <c r="N83" s="122">
        <f>VLOOKUP(B83,'[1]2. NACIONAL'!A:BK,16,0)</f>
        <v>1337498</v>
      </c>
      <c r="O83" s="116" t="str">
        <f>VLOOKUP(B83,'[1]2. NACIONAL'!A:BK,31,0)</f>
        <v>PNN TINIGUA</v>
      </c>
    </row>
    <row r="84" spans="1:15">
      <c r="A84" s="58">
        <v>83</v>
      </c>
      <c r="B84" s="116" t="str">
        <f>'[1]2. NACIONAL'!A84</f>
        <v>DTOR-CPS-083-N-2020</v>
      </c>
      <c r="C84" s="41" t="s">
        <v>2904</v>
      </c>
      <c r="D84" s="41" t="s">
        <v>2905</v>
      </c>
      <c r="E84" s="117">
        <f>VLOOKUP(B84,'[1]2. NACIONAL'!A:BK,21,0)</f>
        <v>52951723</v>
      </c>
      <c r="F84" s="41" t="s">
        <v>2448</v>
      </c>
      <c r="G84" s="118">
        <v>29356</v>
      </c>
      <c r="H84" s="119" t="s">
        <v>2448</v>
      </c>
      <c r="I84" s="120" t="s">
        <v>2790</v>
      </c>
      <c r="J84" s="124" t="s">
        <v>2906</v>
      </c>
      <c r="K84" s="116" t="str">
        <f>VLOOKUP(B84,'[1]2. NACIONAL'!A:BK,7,0)</f>
        <v>Prestación de servicios técnicos y de apoyo a la gestión en  el desarrollo de las diferentes actividades relacionadas con los procesos de apoyo de la Dirección Territorial Orinoquia.</v>
      </c>
      <c r="L84" s="41" t="s">
        <v>2907</v>
      </c>
      <c r="M84" s="41">
        <v>3102679635</v>
      </c>
      <c r="N84" s="122">
        <f>VLOOKUP(B84,'[1]2. NACIONAL'!A:BK,16,0)</f>
        <v>2663850</v>
      </c>
      <c r="O84" s="116" t="str">
        <f>VLOOKUP(B84,'[1]2. NACIONAL'!A:BK,31,0)</f>
        <v>DTOR</v>
      </c>
    </row>
    <row r="85" spans="1:15">
      <c r="A85" s="58">
        <v>84</v>
      </c>
      <c r="B85" s="116" t="str">
        <f>'[1]2. NACIONAL'!A85</f>
        <v>DTOR-CPS-084-N-2020</v>
      </c>
      <c r="C85" s="41" t="s">
        <v>2908</v>
      </c>
      <c r="D85" s="41" t="s">
        <v>2909</v>
      </c>
      <c r="E85" s="117">
        <f>VLOOKUP(B85,'[1]2. NACIONAL'!A:BK,21,0)</f>
        <v>96190517</v>
      </c>
      <c r="F85" s="41" t="s">
        <v>2895</v>
      </c>
      <c r="G85" s="118">
        <v>29451</v>
      </c>
      <c r="H85" s="119" t="s">
        <v>2910</v>
      </c>
      <c r="I85" s="120" t="s">
        <v>2790</v>
      </c>
      <c r="J85" s="124" t="s">
        <v>2911</v>
      </c>
      <c r="K85" s="116" t="str">
        <f>VLOOKUP(B85,'[1]2. NACIONAL'!A:BK,7,0)</f>
        <v>Prestación de Servicios profesionales para orientar la gestión y ejecución de las acciones programadas para la prevención, vigilancia y seguimiento a las presiones naturales y antrópicas en el Distrito Nacional de Manejo Integrado Cinaruco.</v>
      </c>
      <c r="L85" s="41" t="s">
        <v>2912</v>
      </c>
      <c r="M85" s="41">
        <v>3102037782</v>
      </c>
      <c r="N85" s="122">
        <f>VLOOKUP(B85,'[1]2. NACIONAL'!A:BK,16,0)</f>
        <v>6313510</v>
      </c>
      <c r="O85" s="116" t="str">
        <f>VLOOKUP(B85,'[1]2. NACIONAL'!A:BK,31,0)</f>
        <v>DNMI Cinaruco</v>
      </c>
    </row>
    <row r="86" spans="1:15">
      <c r="A86" s="58">
        <v>85</v>
      </c>
      <c r="B86" s="116" t="str">
        <f>'[1]2. NACIONAL'!A86</f>
        <v>DTOR-CPS-085-N-2020</v>
      </c>
      <c r="C86" s="41" t="s">
        <v>2913</v>
      </c>
      <c r="D86" s="41" t="s">
        <v>2914</v>
      </c>
      <c r="E86" s="117">
        <f>VLOOKUP(B86,'[1]2. NACIONAL'!A:BK,21,0)</f>
        <v>6609918</v>
      </c>
      <c r="F86" s="41" t="s">
        <v>2687</v>
      </c>
      <c r="G86" s="118">
        <v>28621</v>
      </c>
      <c r="H86" s="119" t="s">
        <v>2687</v>
      </c>
      <c r="I86" s="120" t="s">
        <v>2847</v>
      </c>
      <c r="J86" s="124" t="s">
        <v>2853</v>
      </c>
      <c r="K86" s="116" t="str">
        <f>VLOOKUP(B86,'[1]2. NACIONAL'!A:BK,7,0)</f>
        <v>Prestar servicios de apoyo como auxiliar para la ejecución de los procesos de prevención y vigilancia de las presiones identificadas en el DNMI Cinaruco y priorizadas en la vigencia 2020.</v>
      </c>
      <c r="L86" s="41" t="s">
        <v>2915</v>
      </c>
      <c r="M86" s="41">
        <v>3203006537</v>
      </c>
      <c r="N86" s="122">
        <f>VLOOKUP(B86,'[1]2. NACIONAL'!A:BK,16,0)</f>
        <v>1508029</v>
      </c>
      <c r="O86" s="116" t="str">
        <f>VLOOKUP(B86,'[1]2. NACIONAL'!A:BK,31,0)</f>
        <v>DNMI Cinaruco</v>
      </c>
    </row>
    <row r="87" spans="1:15">
      <c r="A87" s="58">
        <v>86</v>
      </c>
      <c r="B87" s="116" t="str">
        <f>'[1]2. NACIONAL'!A87</f>
        <v>DTOR-CPS-086-N-2020</v>
      </c>
      <c r="C87" s="41" t="s">
        <v>2916</v>
      </c>
      <c r="D87" s="41" t="s">
        <v>2917</v>
      </c>
      <c r="E87" s="117">
        <f>VLOOKUP(B87,'[1]2. NACIONAL'!A:BK,21,0)</f>
        <v>1121913409</v>
      </c>
      <c r="F87" s="41" t="s">
        <v>2460</v>
      </c>
      <c r="G87" s="118">
        <v>34487</v>
      </c>
      <c r="H87" s="119" t="s">
        <v>2460</v>
      </c>
      <c r="I87" s="120" t="s">
        <v>2790</v>
      </c>
      <c r="J87" s="124"/>
      <c r="K87" s="116" t="str">
        <f>VLOOKUP(B87,'[1]2. NACIONAL'!A:BK,7,0)</f>
        <v>Prestación de servicios profesionales y de apoyo a la gestión presupuestal en el área administrativa y financiera de la Dirección territorial Orinoquia</v>
      </c>
      <c r="L87" s="41" t="s">
        <v>2918</v>
      </c>
      <c r="M87" s="41" t="s">
        <v>2919</v>
      </c>
      <c r="N87" s="122">
        <f>VLOOKUP(B87,'[1]2. NACIONAL'!A:BK,16,0)</f>
        <v>3156754</v>
      </c>
      <c r="O87" s="116" t="str">
        <f>VLOOKUP(B87,'[1]2. NACIONAL'!A:BK,31,0)</f>
        <v>DTOR</v>
      </c>
    </row>
    <row r="88" spans="1:15">
      <c r="A88" s="58">
        <v>87</v>
      </c>
      <c r="B88" s="116" t="str">
        <f>'[1]2. NACIONAL'!A88</f>
        <v>DTOR-CPS-087-N-2020</v>
      </c>
      <c r="C88" s="41" t="s">
        <v>2920</v>
      </c>
      <c r="D88" s="41" t="s">
        <v>2921</v>
      </c>
      <c r="E88" s="117">
        <f>VLOOKUP(B88,'[1]2. NACIONAL'!A:BK,21,0)</f>
        <v>1127386985</v>
      </c>
      <c r="F88" s="41" t="s">
        <v>2922</v>
      </c>
      <c r="G88" s="118">
        <v>33671</v>
      </c>
      <c r="H88" s="119" t="s">
        <v>2560</v>
      </c>
      <c r="I88" s="120" t="s">
        <v>2923</v>
      </c>
      <c r="J88" s="124" t="s">
        <v>2924</v>
      </c>
      <c r="K88" s="116" t="str">
        <f>VLOOKUP(B88,'[1]2. NACIONAL'!A:BK,7,0)</f>
        <v>Prestación de servicios técnicos y de apoyo a la gestión para la implementación del Plan de Comunicación y Educación Ambiental - PCE, apoyando los procesos de formación, divulgación e interpretación de patrimonio en las comunidades aledañas al PNN EL Tuparro</v>
      </c>
      <c r="L88" s="41" t="s">
        <v>2925</v>
      </c>
      <c r="M88" s="41">
        <v>3184673812</v>
      </c>
      <c r="N88" s="122">
        <f>VLOOKUP(B88,'[1]2. NACIONAL'!A:BK,16,0)</f>
        <v>2206872</v>
      </c>
      <c r="O88" s="116" t="str">
        <f>VLOOKUP(B88,'[1]2. NACIONAL'!A:BK,31,0)</f>
        <v>PNN Tuparro</v>
      </c>
    </row>
    <row r="89" spans="1:15">
      <c r="A89" s="58">
        <v>88</v>
      </c>
      <c r="B89" s="116" t="str">
        <f>'[1]2. NACIONAL'!A89</f>
        <v>DTOR-CPS-088-N-2020</v>
      </c>
      <c r="C89" s="41" t="s">
        <v>2558</v>
      </c>
      <c r="D89" s="41" t="s">
        <v>2559</v>
      </c>
      <c r="E89" s="117">
        <f>VLOOKUP(B89,'[1]2. NACIONAL'!A:BK,21,0)</f>
        <v>1127383824</v>
      </c>
      <c r="F89" s="41" t="s">
        <v>2560</v>
      </c>
      <c r="G89" s="118">
        <v>33941</v>
      </c>
      <c r="H89" s="119" t="s">
        <v>2560</v>
      </c>
      <c r="I89" s="120" t="s">
        <v>2926</v>
      </c>
      <c r="J89" s="124" t="s">
        <v>2927</v>
      </c>
      <c r="K89" s="116" t="str">
        <f>VLOOKUP(B89,'[1]2. NACIONAL'!A:BK,7,0)</f>
        <v>Prestación de servicios técnicos y de apoyo a la gestión para la implementación de la Estrategia de Prevención, Control y Vigilancia para mitigar las presiones que se presentan al interior del Parque Nacional Natural El Tuparro.</v>
      </c>
      <c r="L89" s="41" t="s">
        <v>2563</v>
      </c>
      <c r="M89" s="41">
        <v>3227710741</v>
      </c>
      <c r="N89" s="122">
        <f>VLOOKUP(B89,'[1]2. NACIONAL'!A:BK,16,0)</f>
        <v>2663850</v>
      </c>
      <c r="O89" s="116" t="str">
        <f>VLOOKUP(B89,'[1]2. NACIONAL'!A:BK,31,0)</f>
        <v>PNN Tuparro</v>
      </c>
    </row>
    <row r="90" spans="1:15" ht="16.5" customHeight="1">
      <c r="A90" s="58">
        <v>89</v>
      </c>
      <c r="B90" s="116" t="str">
        <f>'[1]2. NACIONAL'!A90</f>
        <v>DTOR-CPS-089-N-2020</v>
      </c>
      <c r="C90" s="41" t="s">
        <v>2484</v>
      </c>
      <c r="D90" s="41" t="s">
        <v>2485</v>
      </c>
      <c r="E90" s="117">
        <f>VLOOKUP(B90,'[1]2. NACIONAL'!A:BK,21,0)</f>
        <v>1069490668</v>
      </c>
      <c r="F90" s="41" t="s">
        <v>2487</v>
      </c>
      <c r="G90" s="118">
        <v>34046</v>
      </c>
      <c r="H90" s="119" t="s">
        <v>2487</v>
      </c>
      <c r="I90" s="120" t="s">
        <v>2488</v>
      </c>
      <c r="J90" s="124" t="s">
        <v>2928</v>
      </c>
      <c r="K90" s="116" t="str">
        <f>VLOOKUP(B90,'[1]2.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0" s="119" t="s">
        <v>2490</v>
      </c>
      <c r="M90" s="41">
        <v>3235842034</v>
      </c>
      <c r="N90" s="122">
        <f>VLOOKUP(B90,'[1]2. NACIONAL'!A:BK,16,0)</f>
        <v>3852124</v>
      </c>
      <c r="O90" s="116" t="str">
        <f>VLOOKUP(B90,'[1]2. NACIONAL'!A:BK,31,0)</f>
        <v>PNN Tuparro</v>
      </c>
    </row>
    <row r="91" spans="1:15">
      <c r="A91" s="58">
        <v>90</v>
      </c>
      <c r="B91" s="116" t="str">
        <f>'[1]2. NACIONAL'!A91</f>
        <v>DTOR-CPS-090-N-2020</v>
      </c>
      <c r="C91" s="41" t="s">
        <v>2874</v>
      </c>
      <c r="D91" s="41" t="s">
        <v>2875</v>
      </c>
      <c r="E91" s="117">
        <f>VLOOKUP(B91,'[1]2. NACIONAL'!A:BK,21,0)</f>
        <v>1121860475</v>
      </c>
      <c r="F91" s="41" t="s">
        <v>2460</v>
      </c>
      <c r="G91" s="118">
        <v>32856</v>
      </c>
      <c r="H91" s="119" t="s">
        <v>2929</v>
      </c>
      <c r="I91" s="120" t="s">
        <v>2802</v>
      </c>
      <c r="J91" s="124" t="s">
        <v>2877</v>
      </c>
      <c r="K91" s="116" t="str">
        <f>VLOOKUP(B91,'[1]2. NACIONAL'!A:BK,7,0)</f>
        <v>Prestación de servicios profesionales en el área administrativa y financiera, para la adecuado manejo y registro de la información contable de la Dirección territorial Orinoquia.</v>
      </c>
      <c r="L91" s="41" t="s">
        <v>2878</v>
      </c>
      <c r="M91" s="41">
        <v>3202931203</v>
      </c>
      <c r="N91" s="125">
        <f>VLOOKUP(B91,'[1]2. NACIONAL'!A:BK,16,0)</f>
        <v>4426079</v>
      </c>
      <c r="O91" s="116" t="str">
        <f>VLOOKUP(B91,'[1]2. NACIONAL'!A:BK,31,0)</f>
        <v>DTOR</v>
      </c>
    </row>
    <row r="92" spans="1:15">
      <c r="A92" s="58">
        <v>91</v>
      </c>
      <c r="B92" s="116" t="str">
        <f>'[1]2. NACIONAL'!A92</f>
        <v>DTOR-CPS-091-N-2020</v>
      </c>
      <c r="C92" s="41" t="s">
        <v>2668</v>
      </c>
      <c r="D92" s="41" t="s">
        <v>2930</v>
      </c>
      <c r="E92" s="117">
        <f>VLOOKUP(B92,'[1]2. NACIONAL'!A:BK,21,0)</f>
        <v>1075232372</v>
      </c>
      <c r="F92" s="41" t="s">
        <v>2931</v>
      </c>
      <c r="G92" s="118">
        <v>32418</v>
      </c>
      <c r="H92" s="119" t="s">
        <v>2518</v>
      </c>
      <c r="I92" s="120" t="s">
        <v>2513</v>
      </c>
      <c r="J92" s="124" t="s">
        <v>2932</v>
      </c>
      <c r="K92" s="116" t="str">
        <f>VLOOKUP(B92,'[1]2. NACIONAL'!A:BK,7,0)</f>
        <v>Prestación de servicios profesionales y de apoyo a la gestión para la orientación y estructuración de una propuesta de emprendimiento productivo comunitario de procesos de meliponicultura y apicultura, en el marco del indicador 5 del apoyo presupuestario Desarrollo Local Sostenible de la Unión Europea</v>
      </c>
      <c r="L92" s="41" t="s">
        <v>2933</v>
      </c>
      <c r="M92" s="41">
        <v>3107643561</v>
      </c>
      <c r="N92" s="122">
        <f>VLOOKUP(B92,'[1]2. NACIONAL'!A:BK,16,0)</f>
        <v>3156754</v>
      </c>
      <c r="O92" s="116" t="str">
        <f>VLOOKUP(B92,'[1]2. NACIONAL'!A:BK,31,0)</f>
        <v>PNN Cordillera de los Picachos</v>
      </c>
    </row>
    <row r="93" spans="1:15">
      <c r="A93" s="58">
        <v>92</v>
      </c>
      <c r="B93" s="116" t="str">
        <f>'[1]2. NACIONAL'!A93</f>
        <v>DTOR-CPS-092-N-2020</v>
      </c>
      <c r="C93" s="41" t="s">
        <v>2866</v>
      </c>
      <c r="D93" s="41" t="s">
        <v>2867</v>
      </c>
      <c r="E93" s="117">
        <f>VLOOKUP(B93,'[1]2. NACIONAL'!A:BK,21,0)</f>
        <v>52534500</v>
      </c>
      <c r="F93" s="41" t="s">
        <v>2448</v>
      </c>
      <c r="G93" s="118">
        <v>28933</v>
      </c>
      <c r="H93" s="119" t="s">
        <v>2448</v>
      </c>
      <c r="I93" s="120" t="s">
        <v>2532</v>
      </c>
      <c r="J93" s="124" t="s">
        <v>2868</v>
      </c>
      <c r="K93" s="116" t="str">
        <f>VLOOKUP(B93,'[1]2. NACIONAL'!A:BK,7,0)</f>
        <v>Prestación de servicios profesionales y de apoyo a la gestión para la concertación y fortalecimiento de los acuerdos de restauración ecológica, iniciativas de emprendimientos sostenibles en el marco de los indicadores 4 y 5 del Programa DLS la UE para la resolución de conflictos en áreas priorizadas para el Parque Sierra de la Macarena y su zona de influencia en el sector de manejo Norte específicamente en el municipio de San Juan de Arama</v>
      </c>
      <c r="L93" s="41" t="s">
        <v>2869</v>
      </c>
      <c r="M93" s="41">
        <v>3186506638</v>
      </c>
      <c r="N93" s="122">
        <f>VLOOKUP(B93,'[1]2. NACIONAL'!A:BK,16,0)</f>
        <v>4426079</v>
      </c>
      <c r="O93" s="116" t="str">
        <f>VLOOKUP(B93,'[1]2. NACIONAL'!A:BK,31,0)</f>
        <v>PNN Serranía de la Macarena</v>
      </c>
    </row>
    <row r="94" spans="1:15">
      <c r="A94" s="58">
        <v>93</v>
      </c>
      <c r="B94" s="116" t="str">
        <f>'[1]2. NACIONAL'!A94</f>
        <v>DTOR-CPS-093-N-2020</v>
      </c>
      <c r="C94" s="41" t="s">
        <v>2800</v>
      </c>
      <c r="D94" s="41" t="s">
        <v>2801</v>
      </c>
      <c r="E94" s="117">
        <f>VLOOKUP(B94,'[1]2. NACIONAL'!A:BK,21,0)</f>
        <v>40330032</v>
      </c>
      <c r="F94" s="41" t="s">
        <v>2460</v>
      </c>
      <c r="G94" s="118">
        <v>30735</v>
      </c>
      <c r="H94" s="119" t="s">
        <v>2460</v>
      </c>
      <c r="I94" s="120" t="s">
        <v>2802</v>
      </c>
      <c r="J94" s="124" t="s">
        <v>2803</v>
      </c>
      <c r="K94" s="116" t="str">
        <f>VLOOKUP(B94,'[1]2. NACIONAL'!A:BK,7,0)</f>
        <v>Prestación de servicios profesionales y de apoyo a la gestión para la concertación y fortalecimiento de los acuerdos de restauración ecológica, iniciativas de emprendimientos en el marco de la apuesta para la resolución de conflictos en áreas priorizadas, en el marco de lo indicadores 4 y 5 del DLS de la UE, para el Parque Sierra de la Macarena y su zona de influencia en el sector de manejo Norte específicamente en el municipio de Mesetas - Meta</v>
      </c>
      <c r="L94" s="41" t="s">
        <v>2804</v>
      </c>
      <c r="M94" s="41">
        <v>3123006040</v>
      </c>
      <c r="N94" s="122">
        <f>VLOOKUP(B94,'[1]2. NACIONAL'!A:BK,16,0)</f>
        <v>4426079</v>
      </c>
      <c r="O94" s="116" t="str">
        <f>VLOOKUP(B94,'[1]2. NACIONAL'!A:BK,31,0)</f>
        <v>PNN Serranía de la Macarena</v>
      </c>
    </row>
    <row r="95" spans="1:15">
      <c r="A95" s="58">
        <v>94</v>
      </c>
      <c r="B95" s="116" t="str">
        <f>'[1]2. NACIONAL'!A95</f>
        <v>DTOR-CPS-094-N-2020</v>
      </c>
      <c r="C95" s="41" t="s">
        <v>2754</v>
      </c>
      <c r="D95" s="41" t="s">
        <v>2755</v>
      </c>
      <c r="E95" s="117">
        <f>VLOOKUP(B95,'[1]2. NACIONAL'!A:BK,21,0)</f>
        <v>1121830477</v>
      </c>
      <c r="F95" s="41" t="s">
        <v>2460</v>
      </c>
      <c r="G95" s="118">
        <v>31884</v>
      </c>
      <c r="H95" s="119" t="s">
        <v>2460</v>
      </c>
      <c r="I95" s="120" t="s">
        <v>2756</v>
      </c>
      <c r="J95" s="124" t="s">
        <v>2934</v>
      </c>
      <c r="K95" s="116" t="str">
        <f>VLOOKUP(B95,'[1]2. NACIONAL'!A:BK,7,0)</f>
        <v>Prestación de servicios profesionales y de gestión para adelantar la planificación, el seguimiento y orientación técnica en la implementación de la ruta o planes de trabajo con las áreas protegidas para la suscripción de acuerdos de restauración ecológica e identificación de emprendimientos sostenibles como aporte al cumplimiento de los compromisos definidos en la vigencia 2020 en el programa presupuestario DLS financiado por Unión Europea.</v>
      </c>
      <c r="L95" s="41" t="s">
        <v>2758</v>
      </c>
      <c r="M95" s="41">
        <v>3214645809</v>
      </c>
      <c r="N95" s="122">
        <f>VLOOKUP(B95,'[1]2. NACIONAL'!A:BK,16,0)</f>
        <v>4823432</v>
      </c>
      <c r="O95" s="116" t="str">
        <f>VLOOKUP(B95,'[1]2. NACIONAL'!A:BK,31,0)</f>
        <v>DTOR</v>
      </c>
    </row>
    <row r="96" spans="1:15">
      <c r="A96" s="58">
        <v>95</v>
      </c>
      <c r="B96" s="116" t="str">
        <f>'[1]2. NACIONAL'!A96</f>
        <v>DTOR-CPS-095-N-2020</v>
      </c>
      <c r="C96" s="41" t="s">
        <v>2754</v>
      </c>
      <c r="D96" s="41" t="s">
        <v>2935</v>
      </c>
      <c r="E96" s="117">
        <f>VLOOKUP(B96,'[1]2. NACIONAL'!A:BK,21,0)</f>
        <v>86086633</v>
      </c>
      <c r="F96" s="41" t="s">
        <v>2936</v>
      </c>
      <c r="G96" s="118">
        <v>30972</v>
      </c>
      <c r="H96" s="119" t="s">
        <v>2460</v>
      </c>
      <c r="I96" s="120" t="s">
        <v>2590</v>
      </c>
      <c r="J96" s="124" t="s">
        <v>2562</v>
      </c>
      <c r="K96" s="116" t="str">
        <f>VLOOKUP(B96,'[1]2. NACIONAL'!A:BK,7,0)</f>
        <v>Prestación de servicios Operativos y de apoyo a la implementación de los procesos enmarcados en el apoyo presupuestario del Desarrollo Local Sostenible financiado por Unión Europea en articulación con las estrategias de manejo priorizadas en el Plan de Manejo del Parque Nacional Natural Sierra de la Macarena en el sector de gestión del municipio de Vistahermosa</v>
      </c>
      <c r="L96" s="41" t="s">
        <v>2937</v>
      </c>
      <c r="M96" s="41">
        <v>3219700688</v>
      </c>
      <c r="N96" s="122">
        <f>VLOOKUP(B96,'[1]2. NACIONAL'!A:BK,16,0)</f>
        <v>1337498</v>
      </c>
      <c r="O96" s="116" t="str">
        <f>VLOOKUP(B96,'[1]2. NACIONAL'!A:BK,31,0)</f>
        <v>PNN Serranía de la Macarena</v>
      </c>
    </row>
    <row r="97" spans="1:15">
      <c r="A97" s="32">
        <v>96</v>
      </c>
      <c r="B97" s="116" t="str">
        <f>'[1]2. NACIONAL'!A97</f>
        <v>DTOR-CPS-096-N-2020</v>
      </c>
      <c r="C97" s="41" t="s">
        <v>2938</v>
      </c>
      <c r="D97" s="41" t="s">
        <v>2939</v>
      </c>
      <c r="E97" s="117">
        <f>VLOOKUP(B97,'[1]2. NACIONAL'!A:BK,21,0)</f>
        <v>1123563152</v>
      </c>
      <c r="F97" s="41" t="s">
        <v>2675</v>
      </c>
      <c r="G97" s="118">
        <v>32831</v>
      </c>
      <c r="H97" s="119" t="s">
        <v>2676</v>
      </c>
      <c r="I97" s="120" t="s">
        <v>2940</v>
      </c>
      <c r="J97" s="124" t="s">
        <v>2941</v>
      </c>
      <c r="K97" s="116" t="str">
        <f>VLOOKUP(B97,'[1]2. NACIONAL'!A:BK,7,0)</f>
        <v>Prestación de servicios técnicos y de apoyo en la gestión para la implementación y consolidación de la información generada a partir de la línea prevención, control y vigilancia para la mitigación de las presiones priorizadas en el PNN Sierra de la Macarena en el sector de Vistahermosa</v>
      </c>
      <c r="L97" s="41" t="s">
        <v>2942</v>
      </c>
      <c r="M97" s="41">
        <v>3187679627</v>
      </c>
      <c r="N97" s="122">
        <f>VLOOKUP(B97,'[1]2. NACIONAL'!A:BK,16,0)</f>
        <v>2663850</v>
      </c>
      <c r="O97" s="116" t="str">
        <f>VLOOKUP(B97,'[1]2. NACIONAL'!A:BK,31,0)</f>
        <v>PNN Serranía de la Macarena</v>
      </c>
    </row>
    <row r="98" spans="1:15">
      <c r="A98" s="32">
        <v>97</v>
      </c>
      <c r="B98" s="116" t="str">
        <f>'[1]2. NACIONAL'!A98</f>
        <v>DTOR-CPS-097-N-2020</v>
      </c>
      <c r="C98" s="36" t="s">
        <v>2943</v>
      </c>
      <c r="D98" s="36" t="s">
        <v>2944</v>
      </c>
      <c r="E98" s="117">
        <f>VLOOKUP(B98,'[1]2. NACIONAL'!A:BK,21,0)</f>
        <v>1123565585</v>
      </c>
      <c r="F98" s="41" t="s">
        <v>2675</v>
      </c>
      <c r="G98" s="118">
        <v>34631</v>
      </c>
      <c r="H98" s="119" t="s">
        <v>2448</v>
      </c>
      <c r="I98" s="120" t="s">
        <v>2945</v>
      </c>
      <c r="J98" s="124" t="s">
        <v>2946</v>
      </c>
      <c r="K98" s="116" t="str">
        <f>VLOOKUP(B98,'[1]2. NACIONAL'!A:BK,7,0)</f>
        <v>Prestación de servicios operativos y de apoyo a la gestión para la implementación de las estrategias de Prevención, Vigilancia y Control en el Parque Nacional Natural Sierra de La Macarena para la mitigación o regulación de las presiones priorizadas.</v>
      </c>
      <c r="L98" s="41" t="s">
        <v>2947</v>
      </c>
      <c r="M98" s="41">
        <v>3144321240</v>
      </c>
      <c r="N98" s="122" t="str">
        <f>VLOOKUP(B98,'[1]2. NACIONAL'!A:BK,16,0)</f>
        <v>1.337 498</v>
      </c>
      <c r="O98" s="116" t="str">
        <f>VLOOKUP(B98,'[1]2. NACIONAL'!A:BK,31,0)</f>
        <v>PNN Serranía de la Macarena</v>
      </c>
    </row>
    <row r="99" spans="1:15">
      <c r="A99" s="32">
        <v>98</v>
      </c>
      <c r="B99" s="116" t="str">
        <f>'[1]2. NACIONAL'!A99</f>
        <v>DTOR-CPS-098-N-2020</v>
      </c>
      <c r="C99" s="36" t="s">
        <v>2948</v>
      </c>
      <c r="D99" s="36" t="s">
        <v>2949</v>
      </c>
      <c r="E99" s="117">
        <f>VLOOKUP(B99,'[1]2. NACIONAL'!A:BK,21,0)</f>
        <v>80366228</v>
      </c>
      <c r="F99" s="41" t="s">
        <v>2448</v>
      </c>
      <c r="G99" s="118">
        <v>23929</v>
      </c>
      <c r="H99" s="119" t="s">
        <v>2448</v>
      </c>
      <c r="I99" s="120" t="s">
        <v>2950</v>
      </c>
      <c r="J99" s="124" t="s">
        <v>2951</v>
      </c>
      <c r="K99" s="116" t="str">
        <f>VLOOKUP(B99,'[1]2. NACIONAL'!A:BK,7,0)</f>
        <v>Prestación de servicios operativos y de apoyo en los procesos priorizados en el 2021 en el marco de la Preven-ción, Vigilancia y Control y al mantenimiento de infraestructura asociada al ejercicio de la autoridad ambiental en el sector Bogotá del Parque Nacional Natural Sumapaz.</v>
      </c>
      <c r="L99" s="41" t="s">
        <v>2952</v>
      </c>
      <c r="M99" s="41">
        <v>3124545311</v>
      </c>
      <c r="N99" s="122">
        <f>VLOOKUP(B99,'[1]2. NACIONAL'!A:BK,16,0)</f>
        <v>1337498</v>
      </c>
      <c r="O99" s="116" t="str">
        <f>VLOOKUP(B99,'[1]2. NACIONAL'!A:BK,31,0)</f>
        <v>PNN SUMAPAZ</v>
      </c>
    </row>
    <row r="100" spans="1:15">
      <c r="A100" s="32">
        <v>99</v>
      </c>
      <c r="B100" s="116" t="str">
        <f>'[1]2. NACIONAL'!A100</f>
        <v>DTOR-CPS-099-N-2020</v>
      </c>
      <c r="C100" s="36" t="s">
        <v>2890</v>
      </c>
      <c r="D100" s="36" t="s">
        <v>2891</v>
      </c>
      <c r="E100" s="117">
        <f>VLOOKUP(B100,'[1]2. NACIONAL'!A:BK,21,0)</f>
        <v>1123861702</v>
      </c>
      <c r="F100" s="41" t="s">
        <v>2659</v>
      </c>
      <c r="G100" s="118">
        <v>32710</v>
      </c>
      <c r="H100" s="119" t="s">
        <v>2659</v>
      </c>
      <c r="I100" s="120" t="s">
        <v>2677</v>
      </c>
      <c r="J100" s="124" t="s">
        <v>2953</v>
      </c>
      <c r="K100" s="116" t="str">
        <f>VLOOKUP(B100,'[1]2. NACIONAL'!A:BK,7,0)</f>
        <v>Prestación de servicios técnicos y de apoyo a la ejecución de las estrategias de prevención y control priorizadas para disminuir y/o mitigar presiones del Parque Nacional Natural Sierra de la Macarena, en jurisdicción de la Macarena, Meta</v>
      </c>
      <c r="L100" s="41" t="s">
        <v>2892</v>
      </c>
      <c r="M100" s="41">
        <v>3103491919</v>
      </c>
      <c r="N100" s="122">
        <f>VLOOKUP(B100,'[1]2. NACIONAL'!A:BK,16,0)</f>
        <v>2663850</v>
      </c>
      <c r="O100" s="116" t="str">
        <f>VLOOKUP(B100,'[1]2. NACIONAL'!A:BK,31,0)</f>
        <v>PNN Serranía de la Macarena</v>
      </c>
    </row>
    <row r="101" spans="1:15">
      <c r="A101" s="32">
        <v>100</v>
      </c>
      <c r="B101" s="116" t="str">
        <f>'[1]2. NACIONAL'!A101</f>
        <v>DTOR-CPS-100-N-2020</v>
      </c>
      <c r="C101" s="36" t="s">
        <v>2954</v>
      </c>
      <c r="D101" s="36" t="s">
        <v>2955</v>
      </c>
      <c r="E101" s="117">
        <f>VLOOKUP(B101,'[1]2. NACIONAL'!A:BK,21,0)</f>
        <v>1123862672</v>
      </c>
      <c r="F101" s="41" t="s">
        <v>2659</v>
      </c>
      <c r="G101" s="118">
        <v>34334</v>
      </c>
      <c r="H101" s="119" t="s">
        <v>2659</v>
      </c>
      <c r="I101" s="120" t="s">
        <v>2956</v>
      </c>
      <c r="J101" s="124" t="s">
        <v>2957</v>
      </c>
      <c r="K101" s="116" t="str">
        <f>VLOOKUP(B101,'[1]2. NACIONAL'!A:BK,7,0)</f>
        <v>Prestación de servicios operativos y de apoyo en el desarrollo de las acciones de prevención, vigilancia y control programadas en el año 2021 en articulación con comunidades campesinas al interior del Parque Nacional Natural Tinigua y en su zona de influencia.</v>
      </c>
      <c r="L101" s="41" t="s">
        <v>2958</v>
      </c>
      <c r="M101" s="41">
        <v>3143564342</v>
      </c>
      <c r="N101" s="122">
        <f>VLOOKUP(B101,'[1]2. NACIONAL'!A:BK,16,0)</f>
        <v>1604998</v>
      </c>
      <c r="O101" s="116" t="str">
        <f>VLOOKUP(B101,'[1]2. NACIONAL'!A:BK,31,0)</f>
        <v>PNN TINIGUA</v>
      </c>
    </row>
    <row r="102" spans="1:15" ht="16.5" customHeight="1">
      <c r="A102" s="32">
        <v>101</v>
      </c>
      <c r="B102" s="116" t="str">
        <f>'[1]2. NACIONAL'!A102</f>
        <v>DTOR-CPS-101-N-2020</v>
      </c>
      <c r="C102" s="36" t="s">
        <v>2959</v>
      </c>
      <c r="D102" s="36" t="s">
        <v>2960</v>
      </c>
      <c r="E102" s="117">
        <f>VLOOKUP(B102,'[1]2. NACIONAL'!A:BK,21,0)</f>
        <v>1123861116</v>
      </c>
      <c r="F102" s="41" t="s">
        <v>2659</v>
      </c>
      <c r="G102" s="118">
        <v>32131</v>
      </c>
      <c r="H102" s="119" t="s">
        <v>2659</v>
      </c>
      <c r="I102" s="120" t="s">
        <v>2961</v>
      </c>
      <c r="J102" s="124" t="s">
        <v>2962</v>
      </c>
      <c r="K102" s="116" t="str">
        <f>VLOOKUP(B102,'[1]2. NACIONAL'!A:BK,7,0)</f>
        <v>Prestación de servicio técnico y de apoyo en la ejecución de las acciones que contribuyan a la mitigación y/o control de
los eventos generados por presiones antrópicas o naturales al interior y en zona de influencia del Parque Nacional
Natural Tinigua, como aporte los compromisos programadas en la Sentencia de protección del Amazonas Colombiano.</v>
      </c>
      <c r="L102" s="41" t="s">
        <v>2963</v>
      </c>
      <c r="M102" s="41">
        <v>3103949091</v>
      </c>
      <c r="N102" s="122">
        <f>VLOOKUP(B102,'[1]2. NACIONAL'!A:BK,16,0)</f>
        <v>2273079</v>
      </c>
      <c r="O102" s="116" t="str">
        <f>VLOOKUP(B102,'[1]2. NACIONAL'!A:BK,31,0)</f>
        <v>PNN TINIGUA</v>
      </c>
    </row>
    <row r="103" spans="1:15">
      <c r="A103" s="32">
        <v>102</v>
      </c>
      <c r="B103" s="116" t="str">
        <f>'[1]2. NACIONAL'!A103</f>
        <v>DTOR-CPS-102-N-2020</v>
      </c>
      <c r="C103" s="36" t="s">
        <v>2964</v>
      </c>
      <c r="D103" s="36" t="s">
        <v>2965</v>
      </c>
      <c r="E103" s="117">
        <f>VLOOKUP(B103,'[1]2. NACIONAL'!A:BK,21,0)</f>
        <v>1125004302</v>
      </c>
      <c r="F103" s="41" t="s">
        <v>2966</v>
      </c>
      <c r="G103" s="41" t="s">
        <v>2967</v>
      </c>
      <c r="H103" s="119" t="s">
        <v>2966</v>
      </c>
      <c r="I103" s="120" t="s">
        <v>2688</v>
      </c>
      <c r="J103" s="124" t="s">
        <v>2968</v>
      </c>
      <c r="K103" s="116" t="str">
        <f>VLOOKUP(B103,'[1]2. NACIONAL'!A:BK,7,0)</f>
        <v>Prestación de servicios operativos y de apoyo para la implementación de los procesos de control y regulación de las presiones priorizados en el año 2021 en el área protegida en el marco del Protocolo de Prevención, Vigilancia y Control y el Plan de Emergencias y Contingencias de Desastres Naturales e Incendios Forestales– PECDNIF del Parque Nacional Natural El Tuparro para el sector del río Tomo.</v>
      </c>
      <c r="L103" s="41" t="s">
        <v>2969</v>
      </c>
      <c r="M103" s="41">
        <v>3144638854</v>
      </c>
      <c r="N103" s="122">
        <f>VLOOKUP(B103,'[1]2. NACIONAL'!A:BK,16,0)</f>
        <v>1337498</v>
      </c>
      <c r="O103" s="116" t="str">
        <f>VLOOKUP(B103,'[1]2. NACIONAL'!A:BK,31,0)</f>
        <v>PNN Tuparro</v>
      </c>
    </row>
    <row r="104" spans="1:15">
      <c r="A104" s="32">
        <v>103</v>
      </c>
      <c r="B104" s="116" t="str">
        <f>'[1]2. NACIONAL'!A104</f>
        <v>DTOR-CPS-103-N-2020</v>
      </c>
      <c r="C104" s="36" t="s">
        <v>2970</v>
      </c>
      <c r="D104" s="36" t="s">
        <v>2971</v>
      </c>
      <c r="E104" s="117">
        <f>VLOOKUP(B104,'[1]2. NACIONAL'!A:BK,21,0)</f>
        <v>1127386750</v>
      </c>
      <c r="F104" s="41" t="s">
        <v>2560</v>
      </c>
      <c r="G104" s="118">
        <v>33510</v>
      </c>
      <c r="H104" s="119" t="s">
        <v>2560</v>
      </c>
      <c r="I104" s="120" t="s">
        <v>2688</v>
      </c>
      <c r="J104" s="124" t="s">
        <v>2972</v>
      </c>
      <c r="K104" s="116" t="str">
        <f>VLOOKUP(B104,'[1]2. NACIONAL'!A:BK,7,0)</f>
        <v>Prestación de servicios operativos y de apoyo para la implementación de los procesos de control y regulación de las presiones priorizados en el año 2021 en el área protegida en el marco del Protocolo de Prevención, Vigilancia y Control y el Plan de Emergencias y Contingencias de Desastres Naturales e Incendios Forestales– PECDNIF del Parque Nacional Natural El Tuparro para el sector del río Tuparro.</v>
      </c>
      <c r="L104" s="41" t="s">
        <v>2973</v>
      </c>
      <c r="M104" s="41">
        <v>3203374609</v>
      </c>
      <c r="N104" s="122">
        <f>VLOOKUP(B104,'[1]2. NACIONAL'!A:BK,16,0)</f>
        <v>1337498</v>
      </c>
      <c r="O104" s="116" t="str">
        <f>VLOOKUP(B104,'[1]2. NACIONAL'!A:BK,31,0)</f>
        <v>PNN Tuparro</v>
      </c>
    </row>
    <row r="105" spans="1:15" ht="15" customHeight="1">
      <c r="A105" s="32">
        <v>104</v>
      </c>
      <c r="B105" s="116" t="str">
        <f>'[1]2. NACIONAL'!A105</f>
        <v>DTOR-CPS-104-N-2020</v>
      </c>
      <c r="C105" s="36" t="s">
        <v>2581</v>
      </c>
      <c r="D105" s="36" t="s">
        <v>2974</v>
      </c>
      <c r="E105" s="117">
        <f>VLOOKUP(B105,'[1]2. NACIONAL'!A:BK,21,0)</f>
        <v>1127382853</v>
      </c>
      <c r="F105" s="41" t="s">
        <v>2560</v>
      </c>
      <c r="G105" s="118">
        <v>31747</v>
      </c>
      <c r="H105" s="119" t="s">
        <v>2560</v>
      </c>
      <c r="I105" s="120" t="s">
        <v>2688</v>
      </c>
      <c r="J105" s="124" t="s">
        <v>2975</v>
      </c>
      <c r="K105" s="116" t="str">
        <f>VLOOKUP(B105,'[1]2. NACIONAL'!A:BK,7,0)</f>
        <v xml:space="preserve">Prestación de servicios operativos y de apoyo a la gestión para la implementación de las acciones priorizadas para el año 2021 en el Plan de Emergencias y Contingencias de Desastres Naturales – PECDNIF y al Protocolo de Prevención, Vigilancia y Control del Parque Nacional Natural El Tuparro.
</v>
      </c>
      <c r="L105" s="41" t="s">
        <v>2976</v>
      </c>
      <c r="M105" s="41">
        <v>3232334252</v>
      </c>
      <c r="N105" s="122">
        <f>VLOOKUP(B105,'[1]2. NACIONAL'!A:BK,16,0)</f>
        <v>1337498</v>
      </c>
      <c r="O105" s="116" t="str">
        <f>VLOOKUP(B105,'[1]2. NACIONAL'!A:BK,31,0)</f>
        <v>PNN Tuparro</v>
      </c>
    </row>
    <row r="106" spans="1:15">
      <c r="C106" s="36"/>
      <c r="G106" s="118"/>
      <c r="H106" s="126"/>
      <c r="I106" s="124"/>
      <c r="J106" s="124"/>
    </row>
    <row r="107" spans="1:15">
      <c r="A107" s="36">
        <v>1</v>
      </c>
      <c r="B107" s="12" t="str">
        <f>'[1]1. FONAM'!A3</f>
        <v>DTOR-CPS-001-F-2020</v>
      </c>
      <c r="C107" s="127" t="s">
        <v>2977</v>
      </c>
      <c r="D107" s="36" t="s">
        <v>2978</v>
      </c>
      <c r="E107" s="117">
        <f>VLOOKUP(B107,'[1]1. FONAM'!A:BK,21,0)</f>
        <v>40443831</v>
      </c>
      <c r="F107" s="36" t="s">
        <v>2460</v>
      </c>
      <c r="G107" s="118">
        <v>28385</v>
      </c>
      <c r="H107" s="126" t="s">
        <v>2460</v>
      </c>
      <c r="I107" s="124" t="s">
        <v>2537</v>
      </c>
      <c r="J107" s="124" t="s">
        <v>2979</v>
      </c>
      <c r="K107" s="116" t="str">
        <f>VLOOKUP(B107,'[1]1. FONAM'!A:BK,7,0)</f>
        <v>Prestación de servicios profesionales y de apoyo jurídico al proceso de adquisición de bienes y servicios con el fin de dar cumplimiento a las metas proyectas en el Parque Nacional Natural Chingaza.</v>
      </c>
      <c r="L107" s="41" t="s">
        <v>2980</v>
      </c>
      <c r="M107" s="41">
        <v>3103321330</v>
      </c>
      <c r="N107" s="122">
        <f>VLOOKUP(B107,'[1]1. FONAM'!A:BK,16,0)</f>
        <v>5397388</v>
      </c>
      <c r="O107" s="116" t="str">
        <f>VLOOKUP(B107,'[1]1. FONAM'!A:BK,31,0)</f>
        <v>PNN Chingaza</v>
      </c>
    </row>
    <row r="108" spans="1:15">
      <c r="A108" s="36">
        <v>2</v>
      </c>
      <c r="B108" s="12" t="str">
        <f>'[1]1. FONAM'!A4</f>
        <v>DTOR-CPS-002-F-2020</v>
      </c>
      <c r="C108" s="36" t="s">
        <v>2981</v>
      </c>
      <c r="D108" s="36" t="s">
        <v>2982</v>
      </c>
      <c r="E108" s="117">
        <f>VLOOKUP(B108,'[1]1. FONAM'!A:BK,21,0)</f>
        <v>65631626</v>
      </c>
      <c r="F108" s="36" t="s">
        <v>2621</v>
      </c>
      <c r="G108" s="118">
        <v>31010</v>
      </c>
      <c r="H108" s="126" t="s">
        <v>2621</v>
      </c>
      <c r="I108" s="124" t="s">
        <v>2983</v>
      </c>
      <c r="J108" s="124" t="s">
        <v>2984</v>
      </c>
      <c r="K108" s="116" t="str">
        <f>VLOOKUP(B108,'[1]1. FONAM'!A:BK,7,0)</f>
        <v>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v>
      </c>
      <c r="L108" s="36" t="s">
        <v>2985</v>
      </c>
      <c r="M108" s="36">
        <v>3102535364</v>
      </c>
      <c r="N108" s="122">
        <f>VLOOKUP(B108,'[1]1. FONAM'!A:BK,16,0)</f>
        <v>5971344</v>
      </c>
      <c r="O108" s="116" t="str">
        <f>VLOOKUP(B108,'[1]1. FONAM'!A:BK,31,0)</f>
        <v>PNN Chingaza</v>
      </c>
    </row>
    <row r="109" spans="1:15">
      <c r="A109" s="36">
        <v>3</v>
      </c>
      <c r="B109" s="12" t="str">
        <f>'[1]1. FONAM'!A5</f>
        <v>DTOR-CPS-003-F-2020</v>
      </c>
      <c r="C109" s="36" t="s">
        <v>2986</v>
      </c>
      <c r="D109" s="36" t="s">
        <v>2987</v>
      </c>
      <c r="E109" s="117">
        <f>VLOOKUP(B109,'[1]1. FONAM'!A:BK,21,0)</f>
        <v>1033724375</v>
      </c>
      <c r="F109" s="36" t="s">
        <v>2475</v>
      </c>
      <c r="G109" s="118">
        <v>33081</v>
      </c>
      <c r="H109" s="126" t="s">
        <v>2475</v>
      </c>
      <c r="I109" s="124" t="s">
        <v>2988</v>
      </c>
      <c r="J109" s="124" t="s">
        <v>2989</v>
      </c>
      <c r="K109" s="116" t="str">
        <f>VLOOKUP(B109,'[1]1. FONAM'!A:BK,7,0)</f>
        <v>Prestación de servicios Profesionales y de apoyo a la gestión en las actividades de los procesos estratégicos administrativos y de apoyo según sea requerido por el Parque Nacional Natural Chingaza</v>
      </c>
      <c r="L109" s="36" t="s">
        <v>2990</v>
      </c>
      <c r="M109" s="36">
        <v>3192422321</v>
      </c>
      <c r="N109" s="122">
        <f>VLOOKUP(B109,'[1]1. FONAM'!A:BK,16,0)</f>
        <v>3852124</v>
      </c>
      <c r="O109" s="116" t="str">
        <f>VLOOKUP(B109,'[1]1. FONAM'!A:BK,31,0)</f>
        <v>PNN Chingaza</v>
      </c>
    </row>
    <row r="110" spans="1:15">
      <c r="A110" s="36">
        <v>4</v>
      </c>
      <c r="B110" s="12" t="str">
        <f>'[1]1. FONAM'!A6</f>
        <v>DTOR-CPS-004-F-2020</v>
      </c>
      <c r="C110" s="36" t="s">
        <v>2991</v>
      </c>
      <c r="D110" s="36" t="s">
        <v>2992</v>
      </c>
      <c r="E110" s="117">
        <f>VLOOKUP(B110,'[1]1. FONAM'!A:BK,21,0)</f>
        <v>1075285739</v>
      </c>
      <c r="F110" s="36" t="s">
        <v>2518</v>
      </c>
      <c r="G110" s="118">
        <v>34690</v>
      </c>
      <c r="H110" s="126" t="s">
        <v>2518</v>
      </c>
      <c r="I110" s="124" t="s">
        <v>2721</v>
      </c>
      <c r="J110" s="124" t="s">
        <v>2993</v>
      </c>
      <c r="K110" s="116" t="str">
        <f>VLOOKUP(B110,'[1]1. FONAM'!A:BK,7,0)</f>
        <v>Prestación de servicios técnicos y apoyo a la gestión para implementar el protocolo de PVC y apoyar la verificación de presiones de conformidad con lo establecido en la meta 1.1. del plan de manejo del Parque Nacional Natural Cordillera de los Picachos</v>
      </c>
      <c r="L110" s="36" t="s">
        <v>2994</v>
      </c>
      <c r="M110" s="36">
        <v>3142927894</v>
      </c>
      <c r="N110" s="122">
        <f>VLOOKUP(B110,'[1]1. FONAM'!A:BK,16,0)</f>
        <v>2206872</v>
      </c>
      <c r="O110" s="116" t="str">
        <f>VLOOKUP(B110,'[1]1. FONAM'!A:BK,31,0)</f>
        <v>PNN Chingaza</v>
      </c>
    </row>
    <row r="111" spans="1:15">
      <c r="A111" s="36">
        <v>5</v>
      </c>
      <c r="B111" s="12" t="str">
        <f>'[1]1. FONAM'!A7</f>
        <v>DTOR-CPS-005-F-2020</v>
      </c>
      <c r="C111" s="36" t="s">
        <v>2995</v>
      </c>
      <c r="D111" s="36" t="s">
        <v>2996</v>
      </c>
      <c r="E111" s="117">
        <f>VLOOKUP(B111,'[1]1. FONAM'!A:BK,21,0)</f>
        <v>1032427979</v>
      </c>
      <c r="F111" s="36" t="s">
        <v>2475</v>
      </c>
      <c r="G111" s="118">
        <v>32598</v>
      </c>
      <c r="H111" s="126" t="s">
        <v>2475</v>
      </c>
      <c r="I111" s="124" t="s">
        <v>2997</v>
      </c>
      <c r="J111" s="124" t="s">
        <v>2934</v>
      </c>
      <c r="K111" s="116" t="str">
        <f>VLOOKUP(B111,'[1]1. FONAM'!A:BK,7,0)</f>
        <v>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v>
      </c>
      <c r="L111" s="36" t="s">
        <v>2998</v>
      </c>
      <c r="M111" s="36">
        <v>3183934632</v>
      </c>
      <c r="N111" s="122">
        <f>VLOOKUP(B111,'[1]1. FONAM'!A:BK,16,0)</f>
        <v>3156754</v>
      </c>
      <c r="O111" s="116" t="str">
        <f>VLOOKUP(B111,'[1]1. FONAM'!A:BK,31,0)</f>
        <v>PNN Sumapaz</v>
      </c>
    </row>
    <row r="112" spans="1:15">
      <c r="A112" s="36">
        <v>6</v>
      </c>
      <c r="B112" s="12" t="str">
        <f>'[1]1. FONAM'!A8</f>
        <v>DTOR-CPS-006-F-2020</v>
      </c>
      <c r="C112" s="36" t="s">
        <v>2999</v>
      </c>
      <c r="D112" s="36" t="s">
        <v>3000</v>
      </c>
      <c r="E112" s="117">
        <f>VLOOKUP(B112,'[1]1. FONAM'!A:BK,21,0)</f>
        <v>1078368631</v>
      </c>
      <c r="F112" s="36" t="s">
        <v>3001</v>
      </c>
      <c r="G112" s="118">
        <v>33383</v>
      </c>
      <c r="H112" s="126" t="s">
        <v>2475</v>
      </c>
      <c r="I112" s="124" t="s">
        <v>3002</v>
      </c>
      <c r="J112" s="124" t="s">
        <v>3003</v>
      </c>
      <c r="K112" s="116" t="str">
        <f>VLOOKUP(B112,'[1]1. FONAM'!A:BK,7,0)</f>
        <v>Prestación de servicios profesionales y de apoyo a la gestión en la ejecución de las acciones de prevención orientadas a mitigar la presión por turismo no regulado a partir del proceso de ordenamiento ecoturístico del PNN Sumapaz con un enfoque regional</v>
      </c>
      <c r="L112" s="36" t="s">
        <v>3004</v>
      </c>
      <c r="M112" s="36">
        <v>3213686684</v>
      </c>
      <c r="N112" s="122">
        <f>VLOOKUP(B112,'[1]1. FONAM'!A:BK,16,0)</f>
        <v>3156754</v>
      </c>
      <c r="O112" s="116" t="str">
        <f>VLOOKUP(B112,'[1]1. FONAM'!A:BK,31,0)</f>
        <v>PNN Sumapaz</v>
      </c>
    </row>
    <row r="113" spans="1:15">
      <c r="A113" s="36">
        <v>7</v>
      </c>
      <c r="B113" s="12" t="str">
        <f>'[1]1. FONAM'!A9</f>
        <v>DTOR-CPS-007-F-2020</v>
      </c>
      <c r="C113" s="36" t="s">
        <v>3005</v>
      </c>
      <c r="D113" s="36" t="s">
        <v>3006</v>
      </c>
      <c r="E113" s="117">
        <f>VLOOKUP(B113,'[1]1. FONAM'!A:BK,21,0)</f>
        <v>1124191312</v>
      </c>
      <c r="F113" s="36" t="s">
        <v>2493</v>
      </c>
      <c r="G113" s="118">
        <v>34612</v>
      </c>
      <c r="H113" s="126" t="s">
        <v>2448</v>
      </c>
      <c r="I113" s="124" t="s">
        <v>3007</v>
      </c>
      <c r="J113" s="124" t="s">
        <v>3008</v>
      </c>
      <c r="K113" s="116" t="str">
        <f>VLOOKUP(B113,'[1]1. FONAM'!A:BK,7,0)</f>
        <v>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v>
      </c>
      <c r="L113" s="36" t="s">
        <v>3009</v>
      </c>
      <c r="M113" s="36">
        <v>3138606322</v>
      </c>
      <c r="N113" s="122">
        <f>VLOOKUP(B113,'[1]1. FONAM'!A:BK,16,0)</f>
        <v>1855778</v>
      </c>
      <c r="O113" s="116" t="str">
        <f>VLOOKUP(B113,'[1]1. FONAM'!A:BK,31,0)</f>
        <v>PNN Sumapaz</v>
      </c>
    </row>
    <row r="114" spans="1:15">
      <c r="A114" s="36">
        <v>8</v>
      </c>
      <c r="B114" s="12" t="str">
        <f>'[1]1. FONAM'!A10</f>
        <v>DTOR-CPS-008-F-2020</v>
      </c>
      <c r="C114" s="36" t="s">
        <v>3010</v>
      </c>
      <c r="D114" s="36" t="s">
        <v>3011</v>
      </c>
      <c r="E114" s="117">
        <f>VLOOKUP(B114,'[1]1. FONAM'!A:BK,21,0)</f>
        <v>52776778</v>
      </c>
      <c r="F114" s="36" t="s">
        <v>2475</v>
      </c>
      <c r="G114" s="118">
        <v>29776</v>
      </c>
      <c r="H114" s="126" t="s">
        <v>3012</v>
      </c>
      <c r="I114" s="124" t="s">
        <v>3013</v>
      </c>
      <c r="J114" s="124" t="s">
        <v>3014</v>
      </c>
      <c r="K114" s="116" t="str">
        <f>VLOOKUP(B114,'[1]1. FONAM'!A:BK,7,0)</f>
        <v>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v>
      </c>
      <c r="L114" s="36" t="s">
        <v>3015</v>
      </c>
      <c r="M114" s="36">
        <v>3115609395</v>
      </c>
      <c r="N114" s="122">
        <f>VLOOKUP(B114,'[1]1. FONAM'!A:BK,16,0)</f>
        <v>3156754</v>
      </c>
      <c r="O114" s="116" t="str">
        <f>VLOOKUP(B114,'[1]1. FONAM'!A:BK,31,0)</f>
        <v>PNN Sumapaz</v>
      </c>
    </row>
    <row r="115" spans="1:15">
      <c r="A115" s="36">
        <v>10</v>
      </c>
      <c r="B115" s="12" t="str">
        <f>'[1]1. FONAM'!A11</f>
        <v>DTOR-CPS-010-F-2020</v>
      </c>
      <c r="C115" s="36" t="s">
        <v>3016</v>
      </c>
      <c r="D115" s="36" t="s">
        <v>3017</v>
      </c>
      <c r="E115" s="117">
        <f>VLOOKUP(B115,'[1]1. FONAM'!A:BK,21,0)</f>
        <v>46370860</v>
      </c>
      <c r="F115" s="36" t="s">
        <v>3018</v>
      </c>
      <c r="G115" s="118">
        <v>27294</v>
      </c>
      <c r="H115" s="126" t="s">
        <v>3018</v>
      </c>
      <c r="I115" s="124" t="s">
        <v>3019</v>
      </c>
      <c r="J115" s="124" t="s">
        <v>3020</v>
      </c>
      <c r="K115" s="116" t="str">
        <f>VLOOKUP(B115,'[1]1. FONAM'!A:BK,7,0)</f>
        <v>Prestación de servicios técnicos y de apoyo a la gestión en los diferentes procesos de apoyo del PARQUE NACIONAL NATURAL CHINGAZA, conforme a los lineamientos de la entidad.</v>
      </c>
      <c r="L115" s="36" t="s">
        <v>3021</v>
      </c>
      <c r="M115" s="36">
        <v>3123805369</v>
      </c>
      <c r="N115" s="122">
        <f>VLOOKUP(B115,'[1]1. FONAM'!A:BK,16,0)</f>
        <v>2663850</v>
      </c>
      <c r="O115" s="116" t="str">
        <f>VLOOKUP(B115,'[1]1. FONAM'!A:BK,31,0)</f>
        <v>PNN Chingaza</v>
      </c>
    </row>
    <row r="116" spans="1:15">
      <c r="A116" s="36">
        <v>11</v>
      </c>
      <c r="B116" s="12" t="str">
        <f>'[1]1. FONAM'!A12</f>
        <v>DTOR-CPS-011-F-2020</v>
      </c>
      <c r="C116" s="36" t="s">
        <v>3022</v>
      </c>
      <c r="D116" s="36" t="s">
        <v>3023</v>
      </c>
      <c r="E116" s="117">
        <f>VLOOKUP(B116,'[1]1. FONAM'!A:BK,21,0)</f>
        <v>3129603</v>
      </c>
      <c r="F116" s="36" t="s">
        <v>3024</v>
      </c>
      <c r="G116" s="118">
        <v>27307</v>
      </c>
      <c r="H116" s="126" t="s">
        <v>2448</v>
      </c>
      <c r="I116" s="124" t="s">
        <v>3025</v>
      </c>
      <c r="J116" s="124" t="s">
        <v>3026</v>
      </c>
      <c r="K116" s="116" t="str">
        <f>VLOOKUP(B116,'[1]1. FONAM'!A:BK,7,0)</f>
        <v>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v>
      </c>
      <c r="L116" s="36" t="s">
        <v>3027</v>
      </c>
      <c r="M116" s="36">
        <v>3202427455</v>
      </c>
      <c r="N116" s="122">
        <f>VLOOKUP(B116,'[1]1. FONAM'!A:BK,16,0)</f>
        <v>1337498</v>
      </c>
      <c r="O116" s="116" t="str">
        <f>VLOOKUP(B116,'[1]1. FONAM'!A:BK,31,0)</f>
        <v>PNN Sumapaz</v>
      </c>
    </row>
    <row r="117" spans="1:15">
      <c r="A117" s="36">
        <v>12</v>
      </c>
      <c r="B117" s="12" t="str">
        <f>'[1]1. FONAM'!A13</f>
        <v>DTOR-CPS-012-F-2020</v>
      </c>
      <c r="C117" s="36" t="s">
        <v>3028</v>
      </c>
      <c r="D117" s="36" t="s">
        <v>3029</v>
      </c>
      <c r="E117" s="117">
        <f>VLOOKUP(B117,'[1]1. FONAM'!A:BK,21,0)</f>
        <v>1123141299</v>
      </c>
      <c r="F117" s="36" t="s">
        <v>3030</v>
      </c>
      <c r="G117" s="118">
        <v>30837</v>
      </c>
      <c r="H117" s="126" t="s">
        <v>3031</v>
      </c>
      <c r="I117" s="124" t="s">
        <v>2688</v>
      </c>
      <c r="J117" s="124" t="s">
        <v>3032</v>
      </c>
      <c r="K117" s="116" t="str">
        <f>VLOOKUP(B117,'[1]1. FONAM'!A:BK,7,0)</f>
        <v>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v>
      </c>
      <c r="L117" s="36" t="s">
        <v>3033</v>
      </c>
      <c r="M117" s="36">
        <v>3114813340</v>
      </c>
      <c r="N117" s="122">
        <f>VLOOKUP(B117,'[1]1. FONAM'!A:BK,16,0)</f>
        <v>1337498</v>
      </c>
      <c r="O117" s="116" t="str">
        <f>VLOOKUP(B117,'[1]1. FONAM'!A:BK,31,0)</f>
        <v>PNN Tinigua</v>
      </c>
    </row>
    <row r="118" spans="1:15">
      <c r="A118" s="36">
        <v>13</v>
      </c>
      <c r="B118" s="12" t="str">
        <f>'[1]1. FONAM'!A14</f>
        <v>DTOR-CPS-013-F-2020</v>
      </c>
      <c r="C118" s="36" t="s">
        <v>3034</v>
      </c>
      <c r="D118" s="36" t="s">
        <v>3035</v>
      </c>
      <c r="E118" s="117">
        <f>VLOOKUP(B118,'[1]1. FONAM'!A:BK,21,0)</f>
        <v>1075272175</v>
      </c>
      <c r="F118" s="36" t="s">
        <v>2518</v>
      </c>
      <c r="G118" s="118">
        <v>34145</v>
      </c>
      <c r="H118" s="126" t="s">
        <v>2518</v>
      </c>
      <c r="I118" s="124" t="s">
        <v>2837</v>
      </c>
      <c r="J118" s="124" t="s">
        <v>3036</v>
      </c>
      <c r="K118" s="116" t="str">
        <f>VLOOKUP(B118,'[1]1. FONAM'!A:BK,7,0)</f>
        <v>Prestación de servicios operativos y de apoyo a la gestión en el seguimiento y desarrollo de la línea de gestión de Uso, ocupación y Tenencia para la conservación en el Parque Nacional Natural Cordillera de los Picachos</v>
      </c>
      <c r="L118" s="36" t="s">
        <v>3037</v>
      </c>
      <c r="M118" s="36">
        <v>3186065348</v>
      </c>
      <c r="N118" s="122">
        <f>VLOOKUP(B118,'[1]1. FONAM'!A:BK,16,0)</f>
        <v>1337498</v>
      </c>
      <c r="O118" s="116" t="str">
        <f>VLOOKUP(B118,'[1]1. FONAM'!A:BK,31,0)</f>
        <v>PNN Chingaza</v>
      </c>
    </row>
    <row r="119" spans="1:15">
      <c r="A119" s="36">
        <v>14</v>
      </c>
      <c r="B119" s="12" t="str">
        <f>'[1]1. FONAM'!A15</f>
        <v>DTOR-CPS-014-F-2020</v>
      </c>
      <c r="C119" s="36" t="s">
        <v>3038</v>
      </c>
      <c r="D119" s="36" t="s">
        <v>3039</v>
      </c>
      <c r="E119" s="117">
        <f>VLOOKUP(B119,'[1]1. FONAM'!A:BK,21,0)</f>
        <v>1081156205</v>
      </c>
      <c r="F119" s="36" t="s">
        <v>3040</v>
      </c>
      <c r="G119" s="118">
        <v>33444</v>
      </c>
      <c r="H119" s="126" t="s">
        <v>2518</v>
      </c>
      <c r="I119" s="124" t="s">
        <v>2837</v>
      </c>
      <c r="J119" s="124" t="s">
        <v>3041</v>
      </c>
      <c r="K119" s="116" t="str">
        <f>VLOOKUP(B119,'[1]1. FONAM'!A:BK,7,0)</f>
        <v>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v>
      </c>
      <c r="L119" s="36" t="s">
        <v>3042</v>
      </c>
      <c r="M119" s="36">
        <v>3223970850</v>
      </c>
      <c r="N119" s="122">
        <f>VLOOKUP(B119,'[1]1. FONAM'!A:BK,16,0)</f>
        <v>1337498</v>
      </c>
      <c r="O119" s="116" t="str">
        <f>VLOOKUP(B119,'[1]1. FONAM'!A:BK,31,0)</f>
        <v>PNN Chingaza</v>
      </c>
    </row>
    <row r="120" spans="1:15">
      <c r="A120" s="36">
        <v>15</v>
      </c>
      <c r="B120" s="12" t="str">
        <f>'[1]1. FONAM'!A16</f>
        <v>DTOR-CPS-015-F-2020</v>
      </c>
      <c r="C120" s="36" t="s">
        <v>3043</v>
      </c>
      <c r="D120" s="36" t="s">
        <v>3044</v>
      </c>
      <c r="E120" s="117">
        <f>VLOOKUP(B120,'[1]1. FONAM'!A:BK,21,0)</f>
        <v>1077867648</v>
      </c>
      <c r="F120" s="36" t="s">
        <v>3045</v>
      </c>
      <c r="G120" s="118">
        <v>34286</v>
      </c>
      <c r="H120" s="126" t="s">
        <v>3046</v>
      </c>
      <c r="I120" s="124" t="s">
        <v>2688</v>
      </c>
      <c r="J120" s="124" t="s">
        <v>3047</v>
      </c>
      <c r="K120" s="116" t="str">
        <f>VLOOKUP(B120,'[1]1. FONAM'!A:BK,7,0)</f>
        <v>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v>
      </c>
      <c r="L120" s="36" t="s">
        <v>3048</v>
      </c>
      <c r="M120" s="36">
        <v>3163178358</v>
      </c>
      <c r="N120" s="122">
        <f>VLOOKUP(B120,'[1]1. FONAM'!A:BK,16,0)</f>
        <v>1337498</v>
      </c>
      <c r="O120" s="116" t="str">
        <f>VLOOKUP(B120,'[1]1. FONAM'!A:BK,31,0)</f>
        <v>PNN Chingaza</v>
      </c>
    </row>
    <row r="121" spans="1:15">
      <c r="A121" s="36">
        <v>16</v>
      </c>
      <c r="B121" s="12" t="str">
        <f>'[1]1. FONAM'!A17</f>
        <v>DTOR-CPS-016-F-2020</v>
      </c>
      <c r="C121" s="36" t="s">
        <v>3049</v>
      </c>
      <c r="D121" s="36" t="s">
        <v>3050</v>
      </c>
      <c r="E121" s="117">
        <f>VLOOKUP(B121,'[1]1. FONAM'!A:BK,21,0)</f>
        <v>1110453687</v>
      </c>
      <c r="F121" s="36" t="s">
        <v>2621</v>
      </c>
      <c r="G121" s="118">
        <v>31746</v>
      </c>
      <c r="H121" s="126" t="s">
        <v>2621</v>
      </c>
      <c r="I121" s="124" t="s">
        <v>3051</v>
      </c>
      <c r="J121" s="124" t="s">
        <v>3052</v>
      </c>
      <c r="K121" s="116" t="str">
        <f>VLOOKUP(B121,'[1]1. FONAM'!A:BK,7,0)</f>
        <v>Prestación de servicios operativos apoyo en los ejercicios de caracterización de uso, ocupación y tenencia en las veredas de la jurisdicción de Vistahermosa que se hallan al interior del PNN Sierra de la Macarena”</v>
      </c>
      <c r="L121" s="36" t="s">
        <v>3053</v>
      </c>
      <c r="M121" s="36">
        <v>3134457508</v>
      </c>
      <c r="N121" s="122">
        <f>VLOOKUP(B121,'[1]1. FONAM'!A:BK,16,0)</f>
        <v>1337498</v>
      </c>
      <c r="O121" s="116" t="str">
        <f>VLOOKUP(B121,'[1]1. FONAM'!A:BK,31,0)</f>
        <v>PNN Serranía de la Macarena</v>
      </c>
    </row>
    <row r="122" spans="1:15">
      <c r="A122" s="36">
        <v>17</v>
      </c>
      <c r="B122" s="12" t="str">
        <f>'[1]1. FONAM'!A18</f>
        <v>DTOR-CPS-017-F-2020</v>
      </c>
      <c r="C122" s="36" t="s">
        <v>3054</v>
      </c>
      <c r="D122" s="36" t="s">
        <v>3055</v>
      </c>
      <c r="E122" s="117">
        <f>VLOOKUP(B122,'[1]1. FONAM'!A:BK,21,0)</f>
        <v>1123860494</v>
      </c>
      <c r="F122" s="36" t="s">
        <v>2659</v>
      </c>
      <c r="G122" s="118">
        <v>31695</v>
      </c>
      <c r="H122" s="126" t="s">
        <v>3056</v>
      </c>
      <c r="I122" s="124" t="s">
        <v>3057</v>
      </c>
      <c r="J122" s="124" t="s">
        <v>3058</v>
      </c>
      <c r="K122" s="116" t="str">
        <f>VLOOKUP(B122,'[1]1. FONAM'!A:BK,7,0)</f>
        <v>Prestación de servicios técnicos y de apoyo a la gestión en la ejecución de las acciones programas en el plan de ordenamiento ecoturístico del Parque Nacional Natural Chingaza para el año 2020 como aporte al manejo efectivo de los recursos naturales</v>
      </c>
      <c r="L122" s="36" t="s">
        <v>3059</v>
      </c>
      <c r="M122" s="36">
        <v>3103560323</v>
      </c>
      <c r="N122" s="122">
        <f>VLOOKUP(B122,'[1]1. FONAM'!A:BK,16,0)</f>
        <v>2663850</v>
      </c>
      <c r="O122" s="116" t="str">
        <f>VLOOKUP(B122,'[1]1. FONAM'!A:BK,31,0)</f>
        <v>PNN Chingaza</v>
      </c>
    </row>
    <row r="123" spans="1:15">
      <c r="A123" s="36">
        <v>18</v>
      </c>
      <c r="B123" s="12" t="str">
        <f>'[1]1. FONAM'!A19</f>
        <v>DTOR-CPS-018-F-2020</v>
      </c>
      <c r="C123" s="36" t="s">
        <v>3060</v>
      </c>
      <c r="D123" s="36" t="s">
        <v>3061</v>
      </c>
      <c r="E123" s="117">
        <f>VLOOKUP(B123,'[1]1. FONAM'!A:BK,21,0)</f>
        <v>1015396908</v>
      </c>
      <c r="F123" s="36" t="s">
        <v>2475</v>
      </c>
      <c r="G123" s="118">
        <v>31734</v>
      </c>
      <c r="H123" s="126" t="s">
        <v>2475</v>
      </c>
      <c r="I123" s="124" t="s">
        <v>2863</v>
      </c>
      <c r="J123" s="124" t="s">
        <v>3062</v>
      </c>
      <c r="K123" s="116" t="str">
        <f>VLOOKUP(B123,'[1]1. FONAM'!A:BK,7,0)</f>
        <v>Prestación de servicios técnicos y de apoyo a la gestión para el desarrollo de actividades relacionadas con el programa de interpretación del patrimonio y la Experiencia de visita en turismo incluyente del Parque Nacional Natural Chingaza.</v>
      </c>
      <c r="L123" s="36" t="s">
        <v>3063</v>
      </c>
      <c r="M123" s="36">
        <v>3106775032</v>
      </c>
      <c r="N123" s="122">
        <f>VLOOKUP(B123,'[1]1. FONAM'!A:BK,16,0)</f>
        <v>2663850</v>
      </c>
      <c r="O123" s="116" t="str">
        <f>VLOOKUP(B123,'[1]1. FONAM'!A:BK,31,0)</f>
        <v>PNN Chingaza</v>
      </c>
    </row>
    <row r="124" spans="1:15">
      <c r="A124" s="36">
        <v>19</v>
      </c>
      <c r="B124" s="12" t="str">
        <f>'[1]1. FONAM'!A20</f>
        <v>DTOR-CPS-019-F-2020</v>
      </c>
      <c r="C124" s="36" t="s">
        <v>3064</v>
      </c>
      <c r="D124" s="36" t="s">
        <v>3065</v>
      </c>
      <c r="E124" s="117">
        <f>VLOOKUP(B124,'[1]1. FONAM'!A:BK,21,0)</f>
        <v>1068973963</v>
      </c>
      <c r="F124" s="36" t="s">
        <v>3066</v>
      </c>
      <c r="G124" s="118">
        <v>32860</v>
      </c>
      <c r="H124" s="126" t="s">
        <v>3067</v>
      </c>
      <c r="I124" s="124" t="s">
        <v>3068</v>
      </c>
      <c r="J124" s="124" t="s">
        <v>3069</v>
      </c>
      <c r="K124" s="116" t="str">
        <f>VLOOKUP(B124,'[1]1. FONAM'!A:BK,7,0)</f>
        <v>Prestación de servicios técnicos y de apoyo a la gestión en las acciones que se adelantan en las líneas estratégicas de Servicios Ecosistémicos y Cambio Climático, y Prevención, Vigilancia y Control del Parque Nacional Natural Chingaza.</v>
      </c>
      <c r="L124" s="36" t="s">
        <v>3070</v>
      </c>
      <c r="M124" s="36">
        <v>3144000543</v>
      </c>
      <c r="N124" s="122">
        <f>VLOOKUP(B124,'[1]1. FONAM'!A:BK,16,0)</f>
        <v>2663850</v>
      </c>
      <c r="O124" s="116" t="str">
        <f>VLOOKUP(B124,'[1]1. FONAM'!A:BK,31,0)</f>
        <v>PNN Chingaza</v>
      </c>
    </row>
    <row r="125" spans="1:15">
      <c r="A125" s="36">
        <v>20</v>
      </c>
      <c r="B125" s="12" t="str">
        <f>'[1]1. FONAM'!A21</f>
        <v>DTOR-CPS-020-F-2020</v>
      </c>
      <c r="C125" s="36" t="s">
        <v>3071</v>
      </c>
      <c r="D125" s="36" t="s">
        <v>3072</v>
      </c>
      <c r="E125" s="117">
        <f>VLOOKUP(B125,'[1]1. FONAM'!A:BK,21,0)</f>
        <v>3099924</v>
      </c>
      <c r="F125" s="36" t="s">
        <v>3073</v>
      </c>
      <c r="G125" s="118">
        <v>25878</v>
      </c>
      <c r="H125" s="126" t="s">
        <v>3073</v>
      </c>
      <c r="I125" s="124" t="s">
        <v>2863</v>
      </c>
      <c r="J125" s="124" t="s">
        <v>3074</v>
      </c>
      <c r="K125" s="116" t="str">
        <f>VLOOKUP(B125,'[1]1. FONAM'!A:BK,7,0)</f>
        <v>Prestación de servicios técnicos y de apoyo a la gestión para la planificación y desarrollo de la construcción y mantenimiento de infraestructura ecoturística en el Parque Nacional Natural Chingaza.</v>
      </c>
      <c r="L125" s="36" t="s">
        <v>3075</v>
      </c>
      <c r="M125" s="36">
        <v>3213153120</v>
      </c>
      <c r="N125" s="122">
        <f>VLOOKUP(B125,'[1]1. FONAM'!A:BK,16,0)</f>
        <v>2663850</v>
      </c>
      <c r="O125" s="116" t="str">
        <f>VLOOKUP(B125,'[1]1. FONAM'!A:BK,31,0)</f>
        <v>PNN Chingaza</v>
      </c>
    </row>
    <row r="126" spans="1:15">
      <c r="A126" s="36">
        <v>21</v>
      </c>
      <c r="B126" s="12" t="str">
        <f>'[1]1. FONAM'!A22</f>
        <v>DTOR-CPS-021-F-2020</v>
      </c>
      <c r="C126" s="36" t="s">
        <v>3076</v>
      </c>
      <c r="D126" s="36" t="s">
        <v>3077</v>
      </c>
      <c r="E126" s="117">
        <f>VLOOKUP(B126,'[1]1. FONAM'!A:BK,21,0)</f>
        <v>5820177</v>
      </c>
      <c r="F126" s="36" t="s">
        <v>2621</v>
      </c>
      <c r="G126" s="118">
        <v>29507</v>
      </c>
      <c r="H126" s="126" t="s">
        <v>3078</v>
      </c>
      <c r="I126" s="124" t="s">
        <v>3079</v>
      </c>
      <c r="J126" s="124" t="s">
        <v>3080</v>
      </c>
      <c r="K126" s="116" t="str">
        <f>VLOOKUP(B126,'[1]1. FONAM'!A:BK,7,0)</f>
        <v>Prestación de servicios técnicos y de apoyo a la implementación del protocolo de Prevención, Vigilancia y Control en los sectores de manejo del Parque Nacional Natural Chingaza y su zona de influencia.</v>
      </c>
      <c r="L126" s="36" t="s">
        <v>3081</v>
      </c>
      <c r="M126" s="36">
        <v>3134966838</v>
      </c>
      <c r="N126" s="122">
        <f>VLOOKUP(B126,'[1]1. FONAM'!A:BK,16,0)</f>
        <v>2663850</v>
      </c>
      <c r="O126" s="116" t="str">
        <f>VLOOKUP(B126,'[1]1. FONAM'!A:BK,31,0)</f>
        <v>PNN Chingaza</v>
      </c>
    </row>
    <row r="127" spans="1:15">
      <c r="A127" s="36">
        <v>22</v>
      </c>
      <c r="B127" s="12" t="str">
        <f>'[1]1. FONAM'!A23</f>
        <v>DTOR-CPS-022-F-2020</v>
      </c>
      <c r="C127" s="36" t="s">
        <v>3082</v>
      </c>
      <c r="D127" s="36" t="s">
        <v>3083</v>
      </c>
      <c r="E127" s="117">
        <f>VLOOKUP(B127,'[1]1. FONAM'!A:BK,21,0)</f>
        <v>11350370</v>
      </c>
      <c r="F127" s="36" t="s">
        <v>3084</v>
      </c>
      <c r="G127" s="118">
        <v>31276</v>
      </c>
      <c r="H127" s="126" t="s">
        <v>3085</v>
      </c>
      <c r="I127" s="124" t="s">
        <v>3086</v>
      </c>
      <c r="J127" s="124" t="s">
        <v>3087</v>
      </c>
      <c r="K127" s="116" t="str">
        <f>VLOOKUP(B127,'[1]1.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27" s="36" t="s">
        <v>3088</v>
      </c>
      <c r="M127" s="36">
        <v>3213494068</v>
      </c>
      <c r="N127" s="122">
        <f>VLOOKUP(B127,'[1]1. FONAM'!A:BK,16,0)</f>
        <v>2206872</v>
      </c>
      <c r="O127" s="116" t="str">
        <f>VLOOKUP(B127,'[1]1. FONAM'!A:BK,31,0)</f>
        <v>PNN Chingaza</v>
      </c>
    </row>
    <row r="128" spans="1:15">
      <c r="A128" s="36">
        <v>23</v>
      </c>
      <c r="B128" s="12" t="str">
        <f>'[1]1. FONAM'!A24</f>
        <v>DTOR-CPS-023-F-2020</v>
      </c>
      <c r="C128" s="36" t="s">
        <v>3089</v>
      </c>
      <c r="D128" s="36" t="s">
        <v>3090</v>
      </c>
      <c r="E128" s="117">
        <f>VLOOKUP(B128,'[1]1. FONAM'!A:BK,21,0)</f>
        <v>4173445</v>
      </c>
      <c r="F128" s="36" t="s">
        <v>3091</v>
      </c>
      <c r="G128" s="118">
        <v>22565</v>
      </c>
      <c r="H128" s="126" t="s">
        <v>3091</v>
      </c>
      <c r="I128" s="124" t="s">
        <v>3092</v>
      </c>
      <c r="J128" s="124" t="s">
        <v>3093</v>
      </c>
      <c r="K128" s="116" t="str">
        <f>VLOOKUP(B128,'[1]1. FONAM'!A:BK,7,0)</f>
        <v>Prestación de servicios profesionales y de apoyo a la gestión para orientar la planeación y seguimiento a la línea estratégica Prevención Vigilancia y Control del Parque Nacional Natural Chingaza.</v>
      </c>
      <c r="L128" s="36" t="s">
        <v>3094</v>
      </c>
      <c r="M128" s="36">
        <v>3112630146</v>
      </c>
      <c r="N128" s="122">
        <f>VLOOKUP(B128,'[1]1. FONAM'!A:BK,16,0)</f>
        <v>5971344</v>
      </c>
      <c r="O128" s="116" t="str">
        <f>VLOOKUP(B128,'[1]1. FONAM'!A:BK,31,0)</f>
        <v>PNN Chingaza</v>
      </c>
    </row>
    <row r="129" spans="1:15">
      <c r="A129" s="36">
        <v>24</v>
      </c>
      <c r="B129" s="12" t="str">
        <f>'[1]1. FONAM'!A25</f>
        <v>DTOR-CPS-024-F-2020</v>
      </c>
      <c r="C129" s="36" t="s">
        <v>3095</v>
      </c>
      <c r="D129" s="36" t="s">
        <v>3096</v>
      </c>
      <c r="E129" s="117">
        <f>VLOOKUP(B129,'[1]1. FONAM'!A:BK,21,0)</f>
        <v>23495461</v>
      </c>
      <c r="F129" s="36" t="s">
        <v>3097</v>
      </c>
      <c r="G129" s="118">
        <v>24115</v>
      </c>
      <c r="H129" s="126" t="s">
        <v>3098</v>
      </c>
      <c r="I129" s="124"/>
      <c r="J129" s="124"/>
      <c r="K129" s="116" t="str">
        <f>VLOOKUP(B129,'[1]1. FONAM'!A:BK,7,0)</f>
        <v>Prestación de servicios de apoyo a la gestión del Parque Nacional Natural Chingaza para la implementación del Plan de Ordenamiento Ecoturístico en el marco del proyecto de inversión para la Administración de los recursos provenientes de la tasa por uso de agua.</v>
      </c>
      <c r="L129" s="36" t="s">
        <v>3099</v>
      </c>
      <c r="M129" s="36">
        <v>3197269250</v>
      </c>
      <c r="N129" s="122">
        <f>VLOOKUP(B129,'[1]1. FONAM'!A:BK,16,0)</f>
        <v>1337498</v>
      </c>
      <c r="O129" s="116" t="str">
        <f>VLOOKUP(B129,'[1]1. FONAM'!A:BK,31,0)</f>
        <v>PNN Chingaza</v>
      </c>
    </row>
    <row r="130" spans="1:15">
      <c r="A130" s="36">
        <v>25</v>
      </c>
      <c r="B130" s="12" t="str">
        <f>'[1]1. FONAM'!A26</f>
        <v>DTOR-CPS-025-F-2020</v>
      </c>
      <c r="C130" s="36" t="s">
        <v>3100</v>
      </c>
      <c r="D130" s="36" t="s">
        <v>3101</v>
      </c>
      <c r="E130" s="117">
        <f>VLOOKUP(B130,'[1]1. FONAM'!A:BK,21,0)</f>
        <v>1069852667</v>
      </c>
      <c r="F130" s="36" t="s">
        <v>3102</v>
      </c>
      <c r="G130" s="118">
        <v>33192</v>
      </c>
      <c r="H130" s="126" t="s">
        <v>2475</v>
      </c>
      <c r="I130" s="124"/>
      <c r="J130" s="124"/>
      <c r="K130" s="116" t="str">
        <f>VLOOKUP(B130,'[1]1. FONAM'!A:BK,7,0)</f>
        <v>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v>
      </c>
      <c r="L130" s="36" t="s">
        <v>3103</v>
      </c>
      <c r="M130" s="36">
        <v>3203493514</v>
      </c>
      <c r="N130" s="122">
        <f>VLOOKUP(B130,'[1]1. FONAM'!A:BK,16,0)</f>
        <v>1337498</v>
      </c>
      <c r="O130" s="116" t="str">
        <f>VLOOKUP(B130,'[1]1. FONAM'!A:BK,31,0)</f>
        <v>PNN Chingaza</v>
      </c>
    </row>
    <row r="131" spans="1:15">
      <c r="A131" s="36">
        <v>26</v>
      </c>
      <c r="B131" s="12" t="str">
        <f>'[1]1. FONAM'!A27</f>
        <v>DTOR-CPS-026-F-2020</v>
      </c>
      <c r="C131" s="36" t="s">
        <v>3104</v>
      </c>
      <c r="D131" s="36" t="s">
        <v>3105</v>
      </c>
      <c r="E131" s="117">
        <f>VLOOKUP(B131,'[1]1. FONAM'!A:BK,21,0)</f>
        <v>1069900717</v>
      </c>
      <c r="F131" s="36" t="s">
        <v>3073</v>
      </c>
      <c r="G131" s="118">
        <v>34982</v>
      </c>
      <c r="H131" s="126" t="s">
        <v>3073</v>
      </c>
      <c r="I131" s="124" t="s">
        <v>2863</v>
      </c>
      <c r="J131" s="124" t="s">
        <v>3106</v>
      </c>
      <c r="K131" s="116" t="str">
        <f>VLOOKUP(B131,'[1]1. FONAM'!A:BK,7,0)</f>
        <v>Prestación de servicios de apoyo a la gestión de la línea de Prevención, Vigilancia y Control en articulación con las demás líneas estratégicas del Parque Nacional Natural Chingaza.</v>
      </c>
      <c r="L131" s="36" t="s">
        <v>3107</v>
      </c>
      <c r="M131" s="36">
        <v>3204108570</v>
      </c>
      <c r="N131" s="122">
        <f>VLOOKUP(B131,'[1]1. FONAM'!A:BK,16,0)</f>
        <v>1337498</v>
      </c>
      <c r="O131" s="116" t="str">
        <f>VLOOKUP(B131,'[1]1. FONAM'!A:BK,31,0)</f>
        <v>PNN Chingaza</v>
      </c>
    </row>
    <row r="132" spans="1:15">
      <c r="A132" s="36">
        <v>27</v>
      </c>
      <c r="B132" s="12" t="str">
        <f>'[1]1. FONAM'!A28</f>
        <v>DTOR-CPS-027-F-2020</v>
      </c>
      <c r="C132" s="36" t="s">
        <v>3108</v>
      </c>
      <c r="D132" s="36" t="s">
        <v>3109</v>
      </c>
      <c r="E132" s="117">
        <f>VLOOKUP(B132,'[1]1. FONAM'!A:BK,21,0)</f>
        <v>10304277</v>
      </c>
      <c r="F132" s="36" t="s">
        <v>2547</v>
      </c>
      <c r="G132" s="118">
        <v>30993</v>
      </c>
      <c r="H132" s="126" t="s">
        <v>2547</v>
      </c>
      <c r="I132" s="124" t="s">
        <v>3110</v>
      </c>
      <c r="J132" s="124" t="s">
        <v>3111</v>
      </c>
      <c r="K132" s="116" t="str">
        <f>VLOOKUP(B132,'[1]1. FONAM'!A:BK,7,0)</f>
        <v>Prestación de servicios operativos y apoyo a la gestión en la obtención de información de monitoreo de estado presión de los VOC y estrategias de manejo de acuerdo al programa de monitoreo.</v>
      </c>
      <c r="L132" s="36" t="s">
        <v>3112</v>
      </c>
      <c r="M132" s="36">
        <v>3203008470</v>
      </c>
      <c r="N132" s="122">
        <f>VLOOKUP(B132,'[1]1. FONAM'!A:BK,16,0)</f>
        <v>1337498</v>
      </c>
      <c r="O132" s="116" t="str">
        <f>VLOOKUP(B132,'[1]1. FONAM'!A:BK,31,0)</f>
        <v>PNN Cordillera de los Picachos</v>
      </c>
    </row>
    <row r="133" spans="1:15">
      <c r="A133" s="36">
        <v>28</v>
      </c>
      <c r="B133" s="12" t="str">
        <f>'[1]1. FONAM'!A29</f>
        <v>DTOR-CPS-028-F-2020</v>
      </c>
      <c r="C133" s="36" t="s">
        <v>3113</v>
      </c>
      <c r="D133" s="36" t="s">
        <v>3114</v>
      </c>
      <c r="E133" s="117">
        <f>VLOOKUP(B133,'[1]1. FONAM'!A:BK,21,0)</f>
        <v>19473239</v>
      </c>
      <c r="F133" s="36" t="s">
        <v>2475</v>
      </c>
      <c r="G133" s="118">
        <v>22168</v>
      </c>
      <c r="H133" s="126" t="s">
        <v>3115</v>
      </c>
      <c r="I133" s="124" t="s">
        <v>3110</v>
      </c>
      <c r="J133" s="124"/>
      <c r="K133" s="116" t="str">
        <f>VLOOKUP(B133,'[1]1. FONAM'!A:BK,7,0)</f>
        <v>Prestación de servicios operativos y de apoyo a la gestión en el ejercicio de la autoridad ambiental en el marco de los procesos misionales que adelanta el Parque Nacional Natural Tinigua</v>
      </c>
      <c r="L133" s="36" t="s">
        <v>72</v>
      </c>
      <c r="M133" s="36">
        <v>3102101685</v>
      </c>
      <c r="N133" s="122">
        <f>VLOOKUP(B133,'[1]1. FONAM'!A:BK,16,0)</f>
        <v>1337498</v>
      </c>
      <c r="O133" s="116" t="str">
        <f>VLOOKUP(B133,'[1]1. FONAM'!A:BK,31,0)</f>
        <v>PNN Tinigua</v>
      </c>
    </row>
    <row r="134" spans="1:15">
      <c r="A134" s="36">
        <v>29</v>
      </c>
      <c r="B134" s="12" t="str">
        <f>'[1]1. FONAM'!A30</f>
        <v>DTOR-CPS-029-F-2020</v>
      </c>
      <c r="C134" s="36" t="s">
        <v>3116</v>
      </c>
      <c r="D134" s="36" t="s">
        <v>3117</v>
      </c>
      <c r="E134" s="117">
        <f>VLOOKUP(B134,'[1]1. FONAM'!A:BK,21,0)</f>
        <v>1124243464</v>
      </c>
      <c r="F134" s="36" t="s">
        <v>3118</v>
      </c>
      <c r="G134" s="118">
        <v>33577</v>
      </c>
      <c r="H134" s="126" t="s">
        <v>2448</v>
      </c>
      <c r="I134" s="124" t="s">
        <v>2728</v>
      </c>
      <c r="J134" s="124" t="s">
        <v>3119</v>
      </c>
      <c r="K134" s="116" t="str">
        <f>VLOOKUP(B134,'[1]1. FONAM'!A:BK,7,0)</f>
        <v>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v>
      </c>
      <c r="L134" s="36" t="s">
        <v>3120</v>
      </c>
      <c r="M134" s="36">
        <v>3116879916</v>
      </c>
      <c r="N134" s="122">
        <f>VLOOKUP(B134,'[1]1. FONAM'!A:BK,16,0)</f>
        <v>3565146</v>
      </c>
      <c r="O134" s="116" t="str">
        <f>VLOOKUP(B134,'[1]1. FONAM'!A:BK,31,0)</f>
        <v>PNN Sumapaz</v>
      </c>
    </row>
    <row r="135" spans="1:15">
      <c r="A135" s="36">
        <v>30</v>
      </c>
      <c r="B135" s="12" t="str">
        <f>'[1]1. FONAM'!A31</f>
        <v>DTOR-CPS-030-F-2020</v>
      </c>
      <c r="C135" s="36" t="s">
        <v>3121</v>
      </c>
      <c r="D135" s="36" t="s">
        <v>3122</v>
      </c>
      <c r="E135" s="117">
        <f>VLOOKUP(B135,'[1]1. FONAM'!A:BK,21,0)</f>
        <v>1070013216</v>
      </c>
      <c r="F135" s="36" t="s">
        <v>3123</v>
      </c>
      <c r="G135" s="118">
        <v>34209</v>
      </c>
      <c r="H135" s="126" t="s">
        <v>3001</v>
      </c>
      <c r="I135" s="124" t="s">
        <v>3124</v>
      </c>
      <c r="J135" s="124" t="s">
        <v>3125</v>
      </c>
      <c r="K135" s="116" t="str">
        <f>VLOOKUP(B135,'[1]1. FONAM'!A:BK,7,0)</f>
        <v>Prestación de servicios profesionales y de apoyo a la gestión para la implementación de las líneas estratégicas priorizadas para la vigencia 2020 del Plan de Ordenamiento Ecoturístico del PNN Tinigua.</v>
      </c>
      <c r="L135" s="36" t="s">
        <v>3126</v>
      </c>
      <c r="M135" s="36">
        <v>3202220009</v>
      </c>
      <c r="N135" s="122">
        <f>VLOOKUP(B135,'[1]1. FONAM'!A:BK,16,0)</f>
        <v>3565146</v>
      </c>
      <c r="O135" s="116" t="str">
        <f>VLOOKUP(B135,'[1]1. FONAM'!A:BK,31,0)</f>
        <v>PNN Tinigua</v>
      </c>
    </row>
    <row r="136" spans="1:15">
      <c r="A136" s="36">
        <v>31</v>
      </c>
      <c r="B136" s="12" t="str">
        <f>'[1]1. FONAM'!A32</f>
        <v>DTOR-CPS-031-F-2020</v>
      </c>
      <c r="C136" s="36" t="s">
        <v>3127</v>
      </c>
      <c r="D136" s="36" t="s">
        <v>3128</v>
      </c>
      <c r="E136" s="117">
        <f>VLOOKUP(B136,'[1]1. FONAM'!A:BK,21,0)</f>
        <v>80525315</v>
      </c>
      <c r="F136" s="36" t="s">
        <v>3129</v>
      </c>
      <c r="G136" s="118">
        <v>27824</v>
      </c>
      <c r="H136" s="126" t="s">
        <v>3129</v>
      </c>
      <c r="I136" s="124"/>
      <c r="J136" s="124"/>
      <c r="K136" s="116" t="str">
        <f>VLOOKUP(B136,'[1]1. FONAM'!A:BK,7,0)</f>
        <v>Prestación de servicios profesionales y de apoyo a la gestión en la orientación jurídica para la ejecución de los procedimientos sancionatorios de carácter ambiental en la Dirección Territorial Orinoquia</v>
      </c>
      <c r="L136" s="36" t="s">
        <v>3130</v>
      </c>
      <c r="M136" s="36">
        <v>3115101655</v>
      </c>
      <c r="N136" s="122">
        <f>VLOOKUP(B136,'[1]1. FONAM'!A:BK,16,0)</f>
        <v>2663850</v>
      </c>
      <c r="O136" s="116" t="str">
        <f>VLOOKUP(B136,'[1]1. FONAM'!A:BK,31,0)</f>
        <v>PNN Chingaza</v>
      </c>
    </row>
    <row r="137" spans="1:15">
      <c r="A137" s="36">
        <v>32</v>
      </c>
      <c r="B137" s="12" t="str">
        <f>'[1]1. FONAM'!A33</f>
        <v>DTOR-CPS-032-F-2020</v>
      </c>
      <c r="C137" s="36" t="s">
        <v>3131</v>
      </c>
      <c r="D137" s="36" t="s">
        <v>3132</v>
      </c>
      <c r="E137" s="117">
        <f>VLOOKUP(B137,'[1]1. FONAM'!A:BK,21,0)</f>
        <v>1087984324</v>
      </c>
      <c r="F137" s="36" t="s">
        <v>3133</v>
      </c>
      <c r="G137" s="118">
        <v>31456</v>
      </c>
      <c r="H137" s="126" t="s">
        <v>3134</v>
      </c>
      <c r="I137" s="124" t="s">
        <v>3135</v>
      </c>
      <c r="J137" s="124" t="s">
        <v>3136</v>
      </c>
      <c r="K137" s="116" t="str">
        <f>VLOOKUP(B137,'[1]1. FONAM'!A:BK,7,0)</f>
        <v>Prestación de servicios profesionales y de apoyo a la gestión para orientar la implementación del Plan de Ordenamiento Ecoturístico del plan de manejo del Parque Nacional Natural Chingaza.</v>
      </c>
      <c r="L137" s="36" t="s">
        <v>3137</v>
      </c>
      <c r="M137" s="36">
        <v>3145217441</v>
      </c>
      <c r="N137" s="122">
        <f>VLOOKUP(B137,'[1]1. FONAM'!A:BK,16,0)</f>
        <v>5971344</v>
      </c>
      <c r="O137" s="116" t="str">
        <f>VLOOKUP(B137,'[1]1. FONAM'!A:BK,31,0)</f>
        <v>PNN Chingaza</v>
      </c>
    </row>
    <row r="138" spans="1:15">
      <c r="A138" s="36">
        <v>33</v>
      </c>
      <c r="B138" s="12" t="str">
        <f>'[1]1. FONAM'!A34</f>
        <v>DTOR-CPS-033-F-2020</v>
      </c>
      <c r="C138" s="36" t="s">
        <v>3138</v>
      </c>
      <c r="D138" s="36" t="s">
        <v>3139</v>
      </c>
      <c r="E138" s="117">
        <f>VLOOKUP(B138,'[1]1. FONAM'!A:BK,21,0)</f>
        <v>1069728589</v>
      </c>
      <c r="F138" s="36" t="s">
        <v>3012</v>
      </c>
      <c r="G138" s="118">
        <v>32711</v>
      </c>
      <c r="H138" s="126" t="s">
        <v>3140</v>
      </c>
      <c r="I138" s="124" t="s">
        <v>3141</v>
      </c>
      <c r="J138" s="124" t="s">
        <v>2972</v>
      </c>
      <c r="K138" s="116" t="str">
        <f>VLOOKUP(B138,'[1]1. FONAM'!A:BK,7,0)</f>
        <v>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v>
      </c>
      <c r="L138" s="36" t="s">
        <v>3142</v>
      </c>
      <c r="M138" s="36">
        <v>3116504179</v>
      </c>
      <c r="N138" s="122">
        <f>VLOOKUP(B138,'[1]1. FONAM'!A:BK,16,0)</f>
        <v>2663850</v>
      </c>
      <c r="O138" s="116" t="str">
        <f>VLOOKUP(B138,'[1]1. FONAM'!A:BK,31,0)</f>
        <v>PNN Chingaza</v>
      </c>
    </row>
    <row r="139" spans="1:15">
      <c r="A139" s="36">
        <v>34</v>
      </c>
      <c r="B139" s="12" t="str">
        <f>'[1]1. FONAM'!A35</f>
        <v>DTOR-CPS-034-F-2020</v>
      </c>
      <c r="C139" s="36" t="s">
        <v>3143</v>
      </c>
      <c r="D139" s="36" t="s">
        <v>3144</v>
      </c>
      <c r="E139" s="117">
        <f>VLOOKUP(B139,'[1]1. FONAM'!A:BK,21,0)</f>
        <v>65779562</v>
      </c>
      <c r="F139" s="36" t="s">
        <v>2621</v>
      </c>
      <c r="G139" s="118">
        <v>28506</v>
      </c>
      <c r="H139" s="126" t="s">
        <v>2448</v>
      </c>
      <c r="I139" s="124" t="s">
        <v>3145</v>
      </c>
      <c r="J139" s="124" t="s">
        <v>3146</v>
      </c>
      <c r="K139" s="116" t="str">
        <f>VLOOKUP(B139,'[1]1. FONAM'!A:BK,7,0)</f>
        <v>Prestación de servicios profesionales y de apoyo a la gestión en el Parque Nacional Natural Chingaza, para realizar actividades tendientes a la implementación, sostenimiento y mantenimiento del Modelo Integrado de Planeación y Gestión.</v>
      </c>
      <c r="L139" s="36" t="s">
        <v>3147</v>
      </c>
      <c r="M139" s="36">
        <v>3175123416</v>
      </c>
      <c r="N139" s="122">
        <f>VLOOKUP(B139,'[1]1. FONAM'!A:BK,16,0)</f>
        <v>4426079</v>
      </c>
      <c r="O139" s="116" t="str">
        <f>VLOOKUP(B139,'[1]1. FONAM'!A:BK,31,0)</f>
        <v>PNN Chingaza</v>
      </c>
    </row>
    <row r="140" spans="1:15">
      <c r="A140" s="36">
        <v>35</v>
      </c>
      <c r="B140" s="12" t="str">
        <f>'[1]1. FONAM'!A36</f>
        <v>DTOR-CPS-035-F-2020</v>
      </c>
      <c r="C140" s="36" t="s">
        <v>3148</v>
      </c>
      <c r="D140" s="36" t="s">
        <v>3149</v>
      </c>
      <c r="E140" s="117">
        <f>VLOOKUP(B140,'[1]1. FONAM'!A:BK,21,0)</f>
        <v>1032461533</v>
      </c>
      <c r="F140" s="36" t="s">
        <v>2475</v>
      </c>
      <c r="G140" s="118">
        <v>34350</v>
      </c>
      <c r="H140" s="126" t="s">
        <v>2448</v>
      </c>
      <c r="I140" s="124" t="s">
        <v>3124</v>
      </c>
      <c r="J140" s="124" t="s">
        <v>3150</v>
      </c>
      <c r="K140" s="116" t="str">
        <f>VLOOKUP(B140,'[1]1. FONAM'!A:BK,7,0)</f>
        <v>Prestación de servicios profesionales y de apoyo en la gestión y planeación de la interpretación del patrimo-nio para la conservación en el Parque Nacional Natural Chingaza, en el marco de la estrategia de comunica-ción y educación para la conservación.</v>
      </c>
      <c r="L140" s="36" t="s">
        <v>3151</v>
      </c>
      <c r="M140" s="36">
        <v>3143488213</v>
      </c>
      <c r="N140" s="122">
        <f>VLOOKUP(B140,'[1]1. FONAM'!A:BK,16,0)</f>
        <v>3156754</v>
      </c>
      <c r="O140" s="116" t="str">
        <f>VLOOKUP(B140,'[1]1. FONAM'!A:BK,31,0)</f>
        <v>PNN Chingaza</v>
      </c>
    </row>
    <row r="141" spans="1:15">
      <c r="A141" s="36">
        <v>36</v>
      </c>
      <c r="B141" s="12" t="str">
        <f>'[1]1. FONAM'!A37</f>
        <v>DTOR-CPS-036-F-2020</v>
      </c>
      <c r="C141" s="36" t="s">
        <v>3152</v>
      </c>
      <c r="D141" s="36" t="s">
        <v>3153</v>
      </c>
      <c r="E141" s="117">
        <f>VLOOKUP(B141,'[1]1. FONAM'!A:BK,21,0)</f>
        <v>1094272637</v>
      </c>
      <c r="F141" s="36" t="s">
        <v>3154</v>
      </c>
      <c r="G141" s="118">
        <v>34432</v>
      </c>
      <c r="H141" s="126" t="s">
        <v>2448</v>
      </c>
      <c r="I141" s="124"/>
      <c r="J141" s="124"/>
      <c r="K141" s="116" t="str">
        <f>VLOOKUP(B141,'[1]1. FONAM'!A:BK,7,0)</f>
        <v>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v>
      </c>
      <c r="L141" s="36" t="s">
        <v>3155</v>
      </c>
      <c r="M141" s="36">
        <v>3123975052</v>
      </c>
      <c r="N141" s="122">
        <f>VLOOKUP(B141,'[1]1. FONAM'!A:BK,16,0)</f>
        <v>1337498</v>
      </c>
      <c r="O141" s="116" t="str">
        <f>VLOOKUP(B141,'[1]1. FONAM'!A:BK,31,0)</f>
        <v>PNN Chingaza</v>
      </c>
    </row>
    <row r="142" spans="1:15">
      <c r="A142" s="36">
        <v>37</v>
      </c>
      <c r="B142" s="12" t="str">
        <f>'[1]1. FONAM'!A38</f>
        <v>DTOR-CPS-037-F-2020</v>
      </c>
      <c r="C142" s="36" t="s">
        <v>3156</v>
      </c>
      <c r="D142" s="36" t="s">
        <v>3157</v>
      </c>
      <c r="E142" s="117">
        <f>VLOOKUP(B142,'[1]1. FONAM'!A:BK,21,0)</f>
        <v>7178273</v>
      </c>
      <c r="F142" s="36" t="s">
        <v>3098</v>
      </c>
      <c r="G142" s="118">
        <v>29197</v>
      </c>
      <c r="H142" s="126" t="s">
        <v>3158</v>
      </c>
      <c r="I142" s="124" t="s">
        <v>2705</v>
      </c>
      <c r="J142" s="124" t="s">
        <v>3159</v>
      </c>
      <c r="K142" s="116" t="str">
        <f>VLOOKUP(B142,'[1]1. FONAM'!A:BK,7,0)</f>
        <v>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v>
      </c>
      <c r="L142" s="36" t="s">
        <v>3160</v>
      </c>
      <c r="M142" s="36">
        <v>3112810787</v>
      </c>
      <c r="N142" s="122">
        <f>VLOOKUP(B142,'[1]1. FONAM'!A:BK,16,0)</f>
        <v>4426079</v>
      </c>
      <c r="O142" s="116" t="str">
        <f>VLOOKUP(B142,'[1]1. FONAM'!A:BK,31,0)</f>
        <v>PNN Chingaza</v>
      </c>
    </row>
    <row r="143" spans="1:15">
      <c r="A143" s="36">
        <v>38</v>
      </c>
      <c r="B143" s="12" t="str">
        <f>'[1]1. FONAM'!A39</f>
        <v>DTOR-CPS-038-F-2020</v>
      </c>
      <c r="C143" s="36" t="s">
        <v>3161</v>
      </c>
      <c r="D143" s="36" t="s">
        <v>3162</v>
      </c>
      <c r="E143" s="117">
        <f>VLOOKUP(B143,'[1]1. FONAM'!A:BK,21,0)</f>
        <v>1087984208</v>
      </c>
      <c r="F143" s="36" t="s">
        <v>3133</v>
      </c>
      <c r="G143" s="118">
        <v>31234</v>
      </c>
      <c r="H143" s="126" t="s">
        <v>3163</v>
      </c>
      <c r="I143" s="124" t="s">
        <v>3164</v>
      </c>
      <c r="J143" s="124" t="s">
        <v>3165</v>
      </c>
      <c r="K143" s="116" t="str">
        <f>VLOOKUP(B143,'[1]1. FONAM'!A:BK,7,0)</f>
        <v>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v>
      </c>
      <c r="L143" s="36" t="s">
        <v>3166</v>
      </c>
      <c r="M143" s="36">
        <v>3148087233</v>
      </c>
      <c r="N143" s="122">
        <f>VLOOKUP(B143,'[1]1. FONAM'!A:BK,16,0)</f>
        <v>4823432</v>
      </c>
      <c r="O143" s="116" t="str">
        <f>VLOOKUP(B143,'[1]1. FONAM'!A:BK,31,0)</f>
        <v>PNN Chingaza</v>
      </c>
    </row>
    <row r="144" spans="1:15">
      <c r="A144" s="36">
        <v>39</v>
      </c>
      <c r="B144" s="12" t="str">
        <f>'[1]1. FONAM'!A40</f>
        <v>DTOR-CPS-039-F-2020</v>
      </c>
      <c r="C144" s="36" t="s">
        <v>2697</v>
      </c>
      <c r="D144" s="36" t="s">
        <v>2698</v>
      </c>
      <c r="E144" s="117">
        <f>VLOOKUP(B144,'[1]1. FONAM'!A:BK,21,0)</f>
        <v>1003803529</v>
      </c>
      <c r="F144" s="36" t="s">
        <v>2699</v>
      </c>
      <c r="G144" s="118">
        <v>29715</v>
      </c>
      <c r="H144" s="126" t="s">
        <v>2460</v>
      </c>
      <c r="I144" s="124" t="s">
        <v>2585</v>
      </c>
      <c r="J144" s="124" t="s">
        <v>3167</v>
      </c>
      <c r="K144" s="116" t="str">
        <f>VLOOKUP(B144,'[1]1. FONAM'!A:BK,7,0)</f>
        <v>Prestación de servicios operativos y de apoyo a la gestión en el seguimiento y desarrollo de la línea de gestión de Uso, ocupación y Tenencia para la conservación en el Parque Nacional Natural Cordillera de los Picachos</v>
      </c>
      <c r="L144" s="36" t="s">
        <v>3168</v>
      </c>
      <c r="M144" s="36">
        <v>3122454174</v>
      </c>
      <c r="N144" s="122">
        <f>VLOOKUP(B144,'[1]1. FONAM'!A:BK,16,0)</f>
        <v>1337498</v>
      </c>
      <c r="O144" s="116" t="str">
        <f>VLOOKUP(B144,'[1]1. FONAM'!A:BK,31,0)</f>
        <v>PNN Cordillera de los Picachos</v>
      </c>
    </row>
    <row r="145" spans="1:15">
      <c r="A145" s="36">
        <v>40</v>
      </c>
      <c r="B145" s="12" t="str">
        <f>'[1]1. FONAM'!A41</f>
        <v>DTOR-CPS-040-F-2020</v>
      </c>
      <c r="C145" s="36" t="s">
        <v>3169</v>
      </c>
      <c r="D145" s="36" t="s">
        <v>3139</v>
      </c>
      <c r="E145" s="117">
        <f>VLOOKUP(B145,'[1]1. FONAM'!A:BK,21,0)</f>
        <v>80578935</v>
      </c>
      <c r="F145" s="36" t="s">
        <v>3140</v>
      </c>
      <c r="G145" s="118">
        <v>29543</v>
      </c>
      <c r="H145" s="126" t="s">
        <v>3140</v>
      </c>
      <c r="I145" s="124" t="s">
        <v>2705</v>
      </c>
      <c r="J145" s="124"/>
      <c r="K145" s="116" t="str">
        <f>VLOOKUP(B145,'[1]1. FONAM'!A:BK,7,0)</f>
        <v>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v>
      </c>
      <c r="L145" s="36" t="s">
        <v>3170</v>
      </c>
      <c r="M145" s="36">
        <v>3212664154</v>
      </c>
      <c r="N145" s="122">
        <f>VLOOKUP(B145,'[1]1. FONAM'!A:BK,16,0)</f>
        <v>5971344</v>
      </c>
      <c r="O145" s="116" t="str">
        <f>VLOOKUP(B145,'[1]1. FONAM'!A:BK,31,0)</f>
        <v>PNN Chingaza</v>
      </c>
    </row>
    <row r="146" spans="1:15">
      <c r="A146" s="36">
        <v>41</v>
      </c>
      <c r="B146" s="12" t="str">
        <f>'[1]1. FONAM'!A42</f>
        <v>DTOR-CPS-041-F-2020</v>
      </c>
      <c r="C146" s="36" t="s">
        <v>2593</v>
      </c>
      <c r="D146" s="36" t="s">
        <v>3171</v>
      </c>
      <c r="E146" s="117">
        <f>VLOOKUP(B146,'[1]1. FONAM'!A:BK,21,0)</f>
        <v>52983797</v>
      </c>
      <c r="F146" s="36" t="s">
        <v>2475</v>
      </c>
      <c r="G146" s="118">
        <v>30732</v>
      </c>
      <c r="H146" s="126" t="s">
        <v>2448</v>
      </c>
      <c r="I146" s="124" t="s">
        <v>2585</v>
      </c>
      <c r="J146" s="124" t="s">
        <v>3172</v>
      </c>
      <c r="K146" s="116" t="str">
        <f>VLOOKUP(B146,'[1]1. FONAM'!A:BK,7,0)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146" s="36" t="s">
        <v>3173</v>
      </c>
      <c r="M146" s="36">
        <v>3204587750</v>
      </c>
      <c r="N146" s="122">
        <f>VLOOKUP(B146,'[1]1. FONAM'!A:BK,16,0)</f>
        <v>3852124</v>
      </c>
      <c r="O146" s="116" t="str">
        <f>VLOOKUP(B146,'[1]1. FONAM'!A:BK,31,0)</f>
        <v>PNN Tuparro</v>
      </c>
    </row>
    <row r="147" spans="1:15">
      <c r="A147" s="36">
        <v>42</v>
      </c>
      <c r="B147" s="12" t="str">
        <f>'[1]1. FONAM'!A43</f>
        <v>DTOR-CPS-042-F-2020</v>
      </c>
      <c r="C147" s="36" t="s">
        <v>3174</v>
      </c>
      <c r="D147" s="36" t="s">
        <v>3175</v>
      </c>
      <c r="E147" s="117">
        <f>VLOOKUP(B147,'[1]1. FONAM'!A:BK,21,0)</f>
        <v>1121901769</v>
      </c>
      <c r="F147" s="36" t="s">
        <v>2460</v>
      </c>
      <c r="G147" s="118">
        <v>34164</v>
      </c>
      <c r="H147" s="126" t="s">
        <v>2448</v>
      </c>
      <c r="I147" s="124" t="s">
        <v>2751</v>
      </c>
      <c r="J147" s="124"/>
      <c r="K147" s="116" t="str">
        <f>VLOOKUP(B147,'[1]1. FONAM'!A:BK,7,0)</f>
        <v>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v>
      </c>
      <c r="L147" s="36" t="s">
        <v>3176</v>
      </c>
      <c r="M147" s="36">
        <v>3212855698</v>
      </c>
      <c r="N147" s="122">
        <f>VLOOKUP(B147,'[1]1. FONAM'!A:BK,16,0)</f>
        <v>4426079</v>
      </c>
      <c r="O147" s="116" t="str">
        <f>VLOOKUP(B147,'[1]1. FONAM'!A:BK,31,0)</f>
        <v>PNN Chingaza</v>
      </c>
    </row>
    <row r="148" spans="1:15">
      <c r="A148" s="36">
        <v>43</v>
      </c>
      <c r="B148" s="12" t="str">
        <f>'[1]1. FONAM'!A44</f>
        <v>DTOR-CPS-043-F-2020</v>
      </c>
      <c r="C148" s="36" t="s">
        <v>3177</v>
      </c>
      <c r="D148" s="36" t="s">
        <v>3178</v>
      </c>
      <c r="E148" s="117">
        <f>VLOOKUP(B148,'[1]1. FONAM'!A:BK,21,0)</f>
        <v>1117459658</v>
      </c>
      <c r="F148" s="36" t="s">
        <v>3179</v>
      </c>
      <c r="G148" s="118">
        <v>34326</v>
      </c>
      <c r="H148" s="126" t="s">
        <v>2687</v>
      </c>
      <c r="I148" s="124" t="s">
        <v>2590</v>
      </c>
      <c r="J148" s="124" t="s">
        <v>2803</v>
      </c>
      <c r="K148" s="116" t="str">
        <f>VLOOKUP(B148,'[1]1. FONAM'!A:BK,7,0)</f>
        <v>Prestación de servicios de apoyo como auxiliar para la prevención y vigilancia de la presiones a través de la ejecución de recorridos en el DNMI Cinaruco</v>
      </c>
      <c r="L148" s="36" t="s">
        <v>3180</v>
      </c>
      <c r="M148" s="36">
        <v>3503581245</v>
      </c>
      <c r="N148" s="122">
        <f>VLOOKUP(B148,'[1]1. FONAM'!A:BK,16,0)</f>
        <v>1508029</v>
      </c>
      <c r="O148" s="116" t="str">
        <f>VLOOKUP(B148,'[1]1. FONAM'!A:BK,31,0)</f>
        <v>DNMI Cinaruco</v>
      </c>
    </row>
    <row r="149" spans="1:15">
      <c r="A149" s="36">
        <v>44</v>
      </c>
      <c r="B149" s="12" t="str">
        <f>'[1]1. FONAM'!A45</f>
        <v>DTOR-CPS-044-F-2020</v>
      </c>
      <c r="C149" s="36" t="s">
        <v>3181</v>
      </c>
      <c r="D149" s="36" t="s">
        <v>3182</v>
      </c>
      <c r="E149" s="117">
        <f>VLOOKUP(B149,'[1]1. FONAM'!A:BK,21,0)</f>
        <v>1010193796</v>
      </c>
      <c r="F149" s="36" t="s">
        <v>2475</v>
      </c>
      <c r="G149" s="118">
        <v>33171</v>
      </c>
      <c r="H149" s="126" t="s">
        <v>3183</v>
      </c>
      <c r="I149" s="124"/>
      <c r="J149" s="124" t="s">
        <v>3184</v>
      </c>
      <c r="K149" s="116" t="str">
        <f>VLOOKUP(B149,'[1]1. FONAM'!A:BK,7,0)</f>
        <v>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v>
      </c>
      <c r="L149" s="36" t="s">
        <v>3185</v>
      </c>
      <c r="M149" s="36">
        <v>3142760565</v>
      </c>
      <c r="N149" s="122">
        <f>VLOOKUP(B149,'[1]1. FONAM'!A:BK,16,0)</f>
        <v>2663850</v>
      </c>
      <c r="O149" s="116" t="str">
        <f>VLOOKUP(B149,'[1]1. FONAM'!A:BK,31,0)</f>
        <v>PNN Chingaza</v>
      </c>
    </row>
    <row r="150" spans="1:15">
      <c r="A150" s="36">
        <v>45</v>
      </c>
      <c r="B150" s="12" t="str">
        <f>'[1]1. FONAM'!A46</f>
        <v>DTOR-CPS-045-F-2020</v>
      </c>
      <c r="C150" s="36" t="s">
        <v>3186</v>
      </c>
      <c r="D150" s="36" t="s">
        <v>3187</v>
      </c>
      <c r="E150" s="117">
        <f>VLOOKUP(B150,'[1]1. FONAM'!A:BK,21,0)</f>
        <v>80392459</v>
      </c>
      <c r="F150" s="36" t="s">
        <v>3066</v>
      </c>
      <c r="G150" s="118">
        <v>29906</v>
      </c>
      <c r="H150" s="126" t="s">
        <v>3067</v>
      </c>
      <c r="I150" s="124" t="s">
        <v>2590</v>
      </c>
      <c r="J150" s="124" t="s">
        <v>3188</v>
      </c>
      <c r="K150" s="116" t="str">
        <f>VLOOKUP(B150,'[1]1.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50" s="36" t="s">
        <v>3189</v>
      </c>
      <c r="M150" s="36">
        <v>3142826188</v>
      </c>
      <c r="N150" s="122">
        <f>VLOOKUP(B150,'[1]1. FONAM'!A:BK,16,0)</f>
        <v>2206872</v>
      </c>
      <c r="O150" s="116" t="str">
        <f>VLOOKUP(B150,'[1]1. FONAM'!A:BK,31,0)</f>
        <v>PNN Chingaza</v>
      </c>
    </row>
    <row r="151" spans="1:15">
      <c r="A151" s="36">
        <v>46</v>
      </c>
      <c r="B151" s="12" t="str">
        <f>'[1]1. FONAM'!A47</f>
        <v>DTOR-CPS-046-F-2020</v>
      </c>
      <c r="C151" s="36" t="s">
        <v>3190</v>
      </c>
      <c r="D151" s="36" t="s">
        <v>3191</v>
      </c>
      <c r="E151" s="117">
        <f>VLOOKUP(B151,'[1]1. FONAM'!A:BK,21,0)</f>
        <v>11686418</v>
      </c>
      <c r="F151" s="36" t="s">
        <v>3192</v>
      </c>
      <c r="G151" s="118">
        <v>30631</v>
      </c>
      <c r="H151" s="126" t="s">
        <v>3193</v>
      </c>
      <c r="I151" s="124" t="s">
        <v>2590</v>
      </c>
      <c r="J151" s="124" t="s">
        <v>3194</v>
      </c>
      <c r="K151" s="116" t="str">
        <f>VLOOKUP(B151,'[1]1. FONAM'!A:BK,7,0)</f>
        <v>Prestación de servicios técnicos y de apoyo a la gestión para el monitoreo e implementación de las acciones asociadas al recurso hídrico en relación a las presiones de los servicios ecosistémicos en el Parque Nacional Natural Chingaza.</v>
      </c>
      <c r="L151" s="36" t="s">
        <v>3195</v>
      </c>
      <c r="M151" s="36">
        <v>3228544802</v>
      </c>
      <c r="N151" s="122">
        <f>VLOOKUP(B151,'[1]1. FONAM'!A:BK,16,0)</f>
        <v>2663850</v>
      </c>
      <c r="O151" s="116" t="str">
        <f>VLOOKUP(B151,'[1]1. FONAM'!A:BK,31,0)</f>
        <v>PNN Chingaza</v>
      </c>
    </row>
    <row r="152" spans="1:15">
      <c r="A152" s="36">
        <v>47</v>
      </c>
      <c r="B152" s="12" t="str">
        <f>'[1]1. FONAM'!A48</f>
        <v>DTOR-CPS-047-F-2020</v>
      </c>
      <c r="C152" s="36" t="s">
        <v>3196</v>
      </c>
      <c r="D152" s="36" t="s">
        <v>3197</v>
      </c>
      <c r="E152" s="117">
        <f>VLOOKUP(B152,'[1]1. FONAM'!A:BK,21,0)</f>
        <v>1069852443</v>
      </c>
      <c r="F152" s="36" t="s">
        <v>3102</v>
      </c>
      <c r="G152" s="118">
        <v>32404</v>
      </c>
      <c r="H152" s="126" t="s">
        <v>3102</v>
      </c>
      <c r="I152" s="124" t="s">
        <v>2590</v>
      </c>
      <c r="J152" s="124" t="s">
        <v>3198</v>
      </c>
      <c r="K152" s="116" t="str">
        <f>VLOOKUP(B152,'[1]1. FONAM'!A:BK,7,0)</f>
        <v>Prestación de servicios de apoyo a la gestión para el mantenimiento de infraestructura ecoturística, operativa y a aquella relacionada con procesos de restauración ecológica en Parque Nacional Natural Chingaza como aporte al manejo efectivo del área.</v>
      </c>
      <c r="L152" s="36" t="s">
        <v>3199</v>
      </c>
      <c r="M152" s="36">
        <v>3107897995</v>
      </c>
      <c r="N152" s="122">
        <f>VLOOKUP(B152,'[1]1. FONAM'!A:BK,16,0)</f>
        <v>1337498</v>
      </c>
      <c r="O152" s="116" t="str">
        <f>VLOOKUP(B152,'[1]1. FONAM'!A:BK,31,0)</f>
        <v>PNN Chingaza</v>
      </c>
    </row>
    <row r="153" spans="1:15">
      <c r="A153" s="36">
        <v>48</v>
      </c>
      <c r="B153" s="12" t="str">
        <f>'[1]1. FONAM'!A49</f>
        <v>DTOR-CPS-048-F-2020</v>
      </c>
      <c r="C153" s="36" t="s">
        <v>3200</v>
      </c>
      <c r="D153" s="36" t="s">
        <v>3201</v>
      </c>
      <c r="E153" s="117">
        <f>VLOOKUP(B153,'[1]1. FONAM'!A:BK,21,0)</f>
        <v>1070947882</v>
      </c>
      <c r="F153" s="36" t="s">
        <v>3202</v>
      </c>
      <c r="G153" s="118">
        <v>32034</v>
      </c>
      <c r="H153" s="126" t="s">
        <v>3202</v>
      </c>
      <c r="I153" s="124" t="s">
        <v>2997</v>
      </c>
      <c r="J153" s="124" t="s">
        <v>3203</v>
      </c>
      <c r="K153" s="116" t="str">
        <f>VLOOKUP(B153,'[1]1.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53" s="36" t="s">
        <v>3204</v>
      </c>
      <c r="M153" s="36">
        <v>3212075189</v>
      </c>
      <c r="N153" s="122">
        <f>VLOOKUP(B153,'[1]1. FONAM'!A:BK,16,0)</f>
        <v>4823432</v>
      </c>
      <c r="O153" s="116" t="str">
        <f>VLOOKUP(B153,'[1]1. FONAM'!A:BK,31,0)</f>
        <v>PNN Chingaza</v>
      </c>
    </row>
    <row r="154" spans="1:15">
      <c r="A154" s="36">
        <v>49</v>
      </c>
      <c r="B154" s="12" t="str">
        <f>'[1]1. FONAM'!A50</f>
        <v>DTOR-CPS-049-F-2020</v>
      </c>
      <c r="C154" s="36" t="s">
        <v>3205</v>
      </c>
      <c r="D154" s="36" t="s">
        <v>3206</v>
      </c>
      <c r="E154" s="117">
        <f>VLOOKUP(B154,'[1]1. FONAM'!A:BK,21,0)</f>
        <v>4064080</v>
      </c>
      <c r="F154" s="36" t="s">
        <v>3207</v>
      </c>
      <c r="G154" s="118">
        <v>24916</v>
      </c>
      <c r="H154" s="126" t="s">
        <v>3207</v>
      </c>
      <c r="I154" s="124" t="s">
        <v>3092</v>
      </c>
      <c r="J154" s="124" t="s">
        <v>3208</v>
      </c>
      <c r="K154" s="116" t="str">
        <f>VLOOKUP(B154,'[1]1. FONAM'!A:BK,7,0)</f>
        <v>Prestación de servicios profesionales y de apoyo a la gestión para orientar los procesos de gobernanza y planeación ambiental en los municipios de Medina, Restrepo y Cumaral, zona de influencia del Parque Nacional Natural Chingaza</v>
      </c>
      <c r="L154" s="36" t="s">
        <v>3209</v>
      </c>
      <c r="M154" s="36">
        <v>3112667449</v>
      </c>
      <c r="N154" s="122">
        <f>VLOOKUP(B154,'[1]1. FONAM'!A:BK,16,0)</f>
        <v>5971344</v>
      </c>
      <c r="O154" s="116" t="str">
        <f>VLOOKUP(B154,'[1]1. FONAM'!A:BK,31,0)</f>
        <v>PNN Chingaza</v>
      </c>
    </row>
    <row r="155" spans="1:15">
      <c r="A155" s="36">
        <v>50</v>
      </c>
      <c r="B155" s="12" t="str">
        <f>'[1]1. FONAM'!A51</f>
        <v>DTOR-CPS-050-F-2020</v>
      </c>
      <c r="C155" s="36" t="s">
        <v>3210</v>
      </c>
      <c r="D155" s="36" t="s">
        <v>3211</v>
      </c>
      <c r="E155" s="117">
        <f>VLOOKUP(B155,'[1]1. FONAM'!A:BK,21,0)</f>
        <v>1071165332</v>
      </c>
      <c r="F155" s="36" t="s">
        <v>3212</v>
      </c>
      <c r="G155" s="118">
        <v>33024</v>
      </c>
      <c r="H155" s="126" t="s">
        <v>2820</v>
      </c>
      <c r="I155" s="124" t="s">
        <v>3213</v>
      </c>
      <c r="J155" s="124" t="s">
        <v>3214</v>
      </c>
      <c r="K155" s="116" t="str">
        <f>VLOOKUP(B155,'[1]1. FONAM'!A:BK,7,0)</f>
        <v>Prestación de servicios técnicos y de apoyo a la gestión para la implementación de los protocolos de los Valores Objeto de Conservación priorizados para el año 2020 del programa de monitoreo del Parque Nacional Natural Chingaza como aportes a la gestión del conocimiento.</v>
      </c>
      <c r="L155" s="36" t="s">
        <v>3215</v>
      </c>
      <c r="M155" s="36">
        <v>3204257530</v>
      </c>
      <c r="N155" s="122">
        <f>VLOOKUP(B155,'[1]1. FONAM'!A:BK,16,0)</f>
        <v>2206872</v>
      </c>
      <c r="O155" s="116" t="str">
        <f>VLOOKUP(B155,'[1]1. FONAM'!A:BK,31,0)</f>
        <v>PNN Chingaza</v>
      </c>
    </row>
    <row r="156" spans="1:15">
      <c r="A156" s="36">
        <v>51</v>
      </c>
      <c r="B156" s="12" t="str">
        <f>'[1]1. FONAM'!A52</f>
        <v>DTOR-CPS-051-F-2020</v>
      </c>
      <c r="C156" s="36" t="s">
        <v>3216</v>
      </c>
      <c r="D156" s="36" t="s">
        <v>3217</v>
      </c>
      <c r="E156" s="117">
        <f>VLOOKUP(B156,'[1]1. FONAM'!A:BK,21,0)</f>
        <v>1110480208</v>
      </c>
      <c r="F156" s="36" t="s">
        <v>2621</v>
      </c>
      <c r="G156" s="118">
        <v>32535</v>
      </c>
      <c r="H156" s="126" t="s">
        <v>2621</v>
      </c>
      <c r="I156" s="124" t="s">
        <v>2585</v>
      </c>
      <c r="J156" s="124" t="s">
        <v>3218</v>
      </c>
      <c r="K156" s="116" t="str">
        <f>VLOOKUP(B156,'[1]1. FONAM'!A:BK,7,0)</f>
        <v>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v>
      </c>
      <c r="L156" s="36" t="s">
        <v>3219</v>
      </c>
      <c r="M156" s="36">
        <v>3005668151</v>
      </c>
      <c r="N156" s="122">
        <f>VLOOKUP(B156,'[1]1. FONAM'!A:BK,16,0)</f>
        <v>5971344</v>
      </c>
      <c r="O156" s="116" t="str">
        <f>VLOOKUP(B156,'[1]1. FONAM'!A:BK,31,0)</f>
        <v>PNN Chingaza</v>
      </c>
    </row>
    <row r="157" spans="1:15">
      <c r="A157" s="36">
        <v>52</v>
      </c>
      <c r="B157" s="12" t="str">
        <f>'[1]1. FONAM'!A53</f>
        <v>DTOR-CPS-052-F-2020</v>
      </c>
      <c r="C157" s="36" t="s">
        <v>3220</v>
      </c>
      <c r="D157" s="36" t="s">
        <v>3221</v>
      </c>
      <c r="E157" s="58">
        <f>VLOOKUP(B157,'[1]1. FONAM'!A:BK,21,0)</f>
        <v>91263925</v>
      </c>
      <c r="F157" s="36" t="s">
        <v>3222</v>
      </c>
      <c r="G157" s="118">
        <v>25211</v>
      </c>
      <c r="H157" s="126" t="s">
        <v>3223</v>
      </c>
      <c r="I157" s="124" t="s">
        <v>3224</v>
      </c>
      <c r="J157" s="124" t="s">
        <v>3225</v>
      </c>
      <c r="K157" s="116" t="str">
        <f>VLOOKUP(B157,'[1]1. FONAM'!A:BK,7,0)</f>
        <v>Prestación de servicios profesionales y de apoyo para coordinar el análisis de la información asociada con el estudio de Integridad Ecológica y modelación espacial de los Valores Objeto de Conservación del Parque Nacional Natural Chingaza.</v>
      </c>
      <c r="L157" s="36" t="s">
        <v>3226</v>
      </c>
      <c r="M157" s="36">
        <v>3102025339</v>
      </c>
      <c r="N157" s="122">
        <f>VLOOKUP(B157,'[1]1. FONAM'!A:BK,16,0)</f>
        <v>5397388</v>
      </c>
      <c r="O157" s="116" t="str">
        <f>VLOOKUP(B157,'[1]1. FONAM'!A:BK,31,0)</f>
        <v>PNN Chingaza</v>
      </c>
    </row>
    <row r="158" spans="1:15" ht="17.25" customHeight="1">
      <c r="A158" s="36">
        <v>53</v>
      </c>
      <c r="B158" s="12" t="str">
        <f>'[1]1. FONAM'!A54</f>
        <v>DTOR-CPS-053-F-2020</v>
      </c>
      <c r="C158" s="36" t="s">
        <v>3227</v>
      </c>
      <c r="D158" s="36" t="s">
        <v>3228</v>
      </c>
      <c r="E158" s="58">
        <f>VLOOKUP(B158,'[1]1. FONAM'!A:BK,21,0)</f>
        <v>1068972037</v>
      </c>
      <c r="F158" s="36" t="s">
        <v>3066</v>
      </c>
      <c r="G158" s="118">
        <v>31339</v>
      </c>
      <c r="H158" s="126" t="s">
        <v>2448</v>
      </c>
      <c r="I158" s="124" t="s">
        <v>3229</v>
      </c>
      <c r="J158" s="124" t="s">
        <v>3230</v>
      </c>
      <c r="K158" s="116" t="str">
        <f>VLOOKUP(B158,'[1]1. FONAM'!A:BK,7,0)</f>
        <v>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v>
      </c>
      <c r="L158" s="36" t="s">
        <v>3231</v>
      </c>
      <c r="M158" s="36">
        <v>4778831</v>
      </c>
      <c r="N158" s="122">
        <f>VLOOKUP(B158,'[1]1. FONAM'!A:BK,16,0)</f>
        <v>4426079</v>
      </c>
      <c r="O158" s="116" t="str">
        <f>VLOOKUP(B158,'[1]1. FONAM'!A:BK,31,0)</f>
        <v>PNN Chingaza</v>
      </c>
    </row>
    <row r="159" spans="1:15" ht="16.5" customHeight="1">
      <c r="A159" s="36">
        <v>54</v>
      </c>
      <c r="B159" s="12" t="str">
        <f>'[1]1. FONAM'!A55</f>
        <v>DTOR-CPS-054-F-2020</v>
      </c>
      <c r="C159" s="36" t="s">
        <v>3232</v>
      </c>
      <c r="D159" s="36" t="s">
        <v>3233</v>
      </c>
      <c r="E159" s="58">
        <f>VLOOKUP(B159,'[1]1. FONAM'!A:BK,21,0)</f>
        <v>1013606107</v>
      </c>
      <c r="F159" s="36" t="s">
        <v>2475</v>
      </c>
      <c r="G159" s="118">
        <v>32732</v>
      </c>
      <c r="H159" s="126" t="s">
        <v>3234</v>
      </c>
      <c r="I159" s="124" t="s">
        <v>3235</v>
      </c>
      <c r="J159" s="124" t="s">
        <v>3236</v>
      </c>
      <c r="K159" s="116" t="str">
        <f>VLOOKUP(B159,'[1]1. FONAM'!A:BK,7,0)</f>
        <v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v>
      </c>
      <c r="L159" s="36" t="s">
        <v>3237</v>
      </c>
      <c r="M159" s="36">
        <v>3138473034</v>
      </c>
      <c r="N159" s="122">
        <f>VLOOKUP(B159,'[1]1. FONAM'!A:BK,16,0)</f>
        <v>4823432</v>
      </c>
      <c r="O159" s="116" t="str">
        <f>VLOOKUP(B159,'[1]1. FONAM'!A:BK,31,0)</f>
        <v>PNN Chingaza</v>
      </c>
    </row>
    <row r="160" spans="1:15">
      <c r="A160" s="36">
        <v>55</v>
      </c>
      <c r="B160" s="12" t="str">
        <f>'[1]1. FONAM'!A56</f>
        <v>DTOR-CPS-055-F-2020</v>
      </c>
      <c r="C160" s="36" t="s">
        <v>3238</v>
      </c>
      <c r="D160" s="36" t="s">
        <v>3239</v>
      </c>
      <c r="E160" s="58">
        <f>VLOOKUP(B160,'[1]1. FONAM'!A:BK,21,0)</f>
        <v>1069899649</v>
      </c>
      <c r="F160" s="36" t="s">
        <v>3073</v>
      </c>
      <c r="G160" s="118">
        <v>33266</v>
      </c>
      <c r="H160" s="126" t="s">
        <v>3073</v>
      </c>
      <c r="I160" s="124" t="s">
        <v>2688</v>
      </c>
      <c r="J160" s="124" t="s">
        <v>3240</v>
      </c>
      <c r="K160" s="116" t="str">
        <f>VLOOKUP(B160,'[1]1. FONAM'!A:BK,7,0)</f>
        <v>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v>
      </c>
      <c r="L160" s="36" t="s">
        <v>3241</v>
      </c>
      <c r="M160" s="36">
        <v>3133283576</v>
      </c>
      <c r="N160" s="122">
        <f>VLOOKUP(B160,'[1]1. FONAM'!A:BK,16,0)</f>
        <v>2663850</v>
      </c>
      <c r="O160" s="116" t="str">
        <f>VLOOKUP(B160,'[1]1. FONAM'!A:BK,31,0)</f>
        <v>PNN Chingaza</v>
      </c>
    </row>
    <row r="161" spans="1:15" ht="12.75" customHeight="1">
      <c r="A161" s="36">
        <v>56</v>
      </c>
      <c r="B161" s="12" t="str">
        <f>'[1]1. FONAM'!A57</f>
        <v>DTOR-CPS-056-F-2020</v>
      </c>
      <c r="C161" s="36" t="s">
        <v>3242</v>
      </c>
      <c r="D161" s="36" t="s">
        <v>3243</v>
      </c>
      <c r="E161" s="58">
        <f>VLOOKUP(B161,'[1]1. FONAM'!A:BK,21,0)</f>
        <v>1069853457</v>
      </c>
      <c r="F161" s="36" t="s">
        <v>3102</v>
      </c>
      <c r="G161" s="118">
        <v>36016</v>
      </c>
      <c r="H161" s="126" t="s">
        <v>3102</v>
      </c>
      <c r="I161" s="124" t="s">
        <v>2590</v>
      </c>
      <c r="J161" s="124" t="s">
        <v>2946</v>
      </c>
      <c r="K161" s="116" t="str">
        <f>VLOOKUP(B161,'[1]1. FONAM'!A:BK,7,0)</f>
        <v>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v>
      </c>
      <c r="L161" s="36" t="s">
        <v>3244</v>
      </c>
      <c r="M161" s="36">
        <v>3143162504</v>
      </c>
      <c r="N161" s="122">
        <f>VLOOKUP(B161,'[1]1. FONAM'!A:BK,16,0)</f>
        <v>2663850</v>
      </c>
      <c r="O161" s="116" t="str">
        <f>VLOOKUP(B161,'[1]1. FONAM'!A:BK,31,0)</f>
        <v>PNN Chingaza</v>
      </c>
    </row>
    <row r="162" spans="1:15">
      <c r="A162" s="36">
        <v>57</v>
      </c>
      <c r="B162" s="12" t="str">
        <f>'[1]1. FONAM'!A58</f>
        <v>DTOR-CPS-057-F-2020</v>
      </c>
      <c r="C162" s="36" t="s">
        <v>3245</v>
      </c>
      <c r="D162" s="36" t="s">
        <v>3246</v>
      </c>
      <c r="E162" s="58">
        <f>VLOOKUP(B162,'[1]1. FONAM'!A:BK,21,0)</f>
        <v>1075257324</v>
      </c>
      <c r="F162" s="36" t="s">
        <v>2518</v>
      </c>
      <c r="G162" s="118">
        <v>33541</v>
      </c>
      <c r="H162" s="126" t="s">
        <v>3247</v>
      </c>
      <c r="I162" s="124" t="s">
        <v>3248</v>
      </c>
      <c r="J162" s="124" t="s">
        <v>3249</v>
      </c>
      <c r="K162" s="116" t="str">
        <f>VLOOKUP(B162,'[1]1. FONAM'!A:BK,7,0)</f>
        <v>Prestación de servicios profesionales y de apoyo a la gestión para la implementación de los procesos estratégicos de la línea de servicios ecosistémicos y cambio climático del Parque Nacional Natural Chingaza.</v>
      </c>
      <c r="L162" s="36" t="s">
        <v>3250</v>
      </c>
      <c r="M162" s="36">
        <v>3226006610</v>
      </c>
      <c r="N162" s="122">
        <f>VLOOKUP(B162,'[1]1. FONAM'!A:BK,16,0)</f>
        <v>3156754</v>
      </c>
      <c r="O162" s="116" t="str">
        <f>VLOOKUP(B162,'[1]1. FONAM'!A:BK,31,0)</f>
        <v>PNN Chingaza</v>
      </c>
    </row>
    <row r="163" spans="1:15">
      <c r="A163" s="36">
        <v>58</v>
      </c>
      <c r="B163" s="12" t="str">
        <f>'[1]1. FONAM'!A59</f>
        <v>DTOR-CPS-058-F-2020</v>
      </c>
      <c r="C163" s="36" t="s">
        <v>3251</v>
      </c>
      <c r="D163" s="36" t="s">
        <v>3252</v>
      </c>
      <c r="E163" s="58">
        <f>VLOOKUP(B163,'[1]1. FONAM'!A:BK,21,0)</f>
        <v>1143850827</v>
      </c>
      <c r="F163" s="36" t="s">
        <v>3253</v>
      </c>
      <c r="G163" s="118">
        <v>34235</v>
      </c>
      <c r="H163" s="126" t="s">
        <v>2499</v>
      </c>
      <c r="I163" s="124" t="s">
        <v>3254</v>
      </c>
      <c r="J163" s="124" t="s">
        <v>3255</v>
      </c>
      <c r="K163" s="116" t="str">
        <f>VLOOKUP(B163,'[1]1. FONAM'!A:BK,7,0)</f>
        <v>Prestación de servicios profesionales y de apoyo a la gestión para la reducción de presiones vía gestión sociocultural e interinstitucional en el Parque Nacional Natural Chingaza.</v>
      </c>
      <c r="L163" s="36" t="s">
        <v>3256</v>
      </c>
      <c r="M163" s="36">
        <v>3115933323</v>
      </c>
      <c r="N163" s="122">
        <f>VLOOKUP(B163,'[1]1. FONAM'!A:BK,16,0)</f>
        <v>3156754</v>
      </c>
      <c r="O163" s="116" t="str">
        <f>VLOOKUP(B163,'[1]1. FONAM'!A:BK,31,0)</f>
        <v>PNN Chingaza</v>
      </c>
    </row>
    <row r="164" spans="1:15">
      <c r="A164" s="36">
        <v>59</v>
      </c>
      <c r="B164" s="12" t="str">
        <f>'[1]1. FONAM'!A60</f>
        <v>DTOR-CPS-059-F-2020</v>
      </c>
      <c r="C164" s="36" t="s">
        <v>3257</v>
      </c>
      <c r="D164" s="36" t="s">
        <v>3258</v>
      </c>
      <c r="E164" s="58">
        <f>VLOOKUP(B164,'[1]1. FONAM'!A:BK,21,0)</f>
        <v>1077142906</v>
      </c>
      <c r="F164" s="36" t="s">
        <v>3259</v>
      </c>
      <c r="G164" s="118">
        <v>31848</v>
      </c>
      <c r="H164" s="126" t="s">
        <v>3259</v>
      </c>
      <c r="I164" s="124" t="s">
        <v>2997</v>
      </c>
      <c r="J164" s="124" t="s">
        <v>3260</v>
      </c>
      <c r="K164" s="116" t="str">
        <f>VLOOKUP(B164,'[1]1. FONAM'!A:BK,7,0)</f>
        <v>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v>
      </c>
      <c r="L164" s="36" t="s">
        <v>3261</v>
      </c>
      <c r="M164" s="36">
        <v>3132848111</v>
      </c>
      <c r="N164" s="122">
        <f>VLOOKUP(B164,'[1]1. FONAM'!A:BK,16,0)</f>
        <v>3565146</v>
      </c>
      <c r="O164" s="116" t="str">
        <f>VLOOKUP(B164,'[1]1. FONAM'!A:BK,31,0)</f>
        <v>PNN Chingaza</v>
      </c>
    </row>
    <row r="165" spans="1:15">
      <c r="A165" s="36">
        <v>60</v>
      </c>
      <c r="B165" s="12" t="str">
        <f>'[1]1. FONAM'!A61</f>
        <v>DTOR-CPS-060-F-2020</v>
      </c>
      <c r="C165" s="36" t="s">
        <v>3262</v>
      </c>
      <c r="D165" s="36" t="s">
        <v>3263</v>
      </c>
      <c r="E165" s="58">
        <f>VLOOKUP(B165,'[1]1. FONAM'!A:BK,21,0)</f>
        <v>1071166442</v>
      </c>
      <c r="F165" s="36" t="s">
        <v>2820</v>
      </c>
      <c r="G165" s="118">
        <v>33707</v>
      </c>
      <c r="H165" s="126" t="s">
        <v>2448</v>
      </c>
      <c r="I165" s="124" t="s">
        <v>3254</v>
      </c>
      <c r="J165" s="124" t="s">
        <v>3264</v>
      </c>
      <c r="K165" s="116" t="str">
        <f>VLOOKUP(B165,'[1]1. FONAM'!A:BK,7,0)</f>
        <v>Prestación de servicios profesionales y de apoyo a la gestión para dinamizar los procesos de gobernanza y planeación ambiental territorial del Parque Nacional Natural Chingaza en los municipios de Fómeque y Choachí</v>
      </c>
      <c r="L165" s="36" t="s">
        <v>3265</v>
      </c>
      <c r="M165" s="36">
        <v>3222352798</v>
      </c>
      <c r="N165" s="122">
        <f>VLOOKUP(B165,'[1]1. FONAM'!A:BK,16,0)</f>
        <v>3156754</v>
      </c>
      <c r="O165" s="116" t="str">
        <f>VLOOKUP(B165,'[1]1. FONAM'!A:BK,31,0)</f>
        <v>PNN Chingaza</v>
      </c>
    </row>
    <row r="166" spans="1:15">
      <c r="A166" s="36">
        <v>61</v>
      </c>
      <c r="B166" s="12" t="str">
        <f>'[1]1. FONAM'!A62</f>
        <v>DTOR-CPS-061-F-2020</v>
      </c>
      <c r="C166" s="36" t="s">
        <v>3266</v>
      </c>
      <c r="D166" s="36" t="s">
        <v>3267</v>
      </c>
      <c r="E166" s="58">
        <f>VLOOKUP(B166,'[1]1. FONAM'!A:BK,21,0)</f>
        <v>1120375095</v>
      </c>
      <c r="F166" s="36" t="s">
        <v>2499</v>
      </c>
      <c r="G166" s="118">
        <v>34685</v>
      </c>
      <c r="H166" s="126" t="s">
        <v>2499</v>
      </c>
      <c r="I166" s="124" t="s">
        <v>2728</v>
      </c>
      <c r="J166" s="124" t="s">
        <v>3268</v>
      </c>
      <c r="K166" s="116" t="str">
        <f>VLOOKUP(B166,'[1]1. FONAM'!A:BK,7,0)</f>
        <v>Prestación de servicios profesionales para apoyar la implementación del plan integral de manejo ambiental y ordenamiento ecoturístico de la línea estratégica de ecoturismo del PNN Chingaza</v>
      </c>
      <c r="L166" s="36" t="s">
        <v>3269</v>
      </c>
      <c r="M166" s="36">
        <v>3208112555</v>
      </c>
      <c r="N166" s="122">
        <f>VLOOKUP(B166,'[1]1. FONAM'!A:BK,16,0)</f>
        <v>3156754</v>
      </c>
      <c r="O166" s="116" t="str">
        <f>VLOOKUP(B166,'[1]1. FONAM'!A:BK,31,0)</f>
        <v>PNN Chingaza</v>
      </c>
    </row>
    <row r="167" spans="1:15">
      <c r="A167" s="36">
        <v>62</v>
      </c>
      <c r="B167" s="12" t="str">
        <f>'[1]1. FONAM'!A63</f>
        <v>DTOR-CPS-062-F-2021</v>
      </c>
      <c r="C167" s="36" t="s">
        <v>3270</v>
      </c>
      <c r="D167" s="36" t="s">
        <v>3271</v>
      </c>
      <c r="E167" s="58">
        <f>VLOOKUP(B167,'[1]1. FONAM'!A:BK,21,0)</f>
        <v>1010192025</v>
      </c>
      <c r="F167" s="36" t="s">
        <v>2475</v>
      </c>
      <c r="G167" s="118">
        <v>33101</v>
      </c>
      <c r="H167" s="126" t="s">
        <v>2448</v>
      </c>
      <c r="I167" s="124" t="s">
        <v>3272</v>
      </c>
      <c r="J167" s="124" t="s">
        <v>3273</v>
      </c>
      <c r="K167" s="116" t="str">
        <f>VLOOKUP(B167,'[1]1. FONAM'!A:BK,7,0)</f>
        <v>Prestación de servicios profesionales y de apoyo para fortalecer el posicionamiento institucional y procesos educativos liderados por el Parque Nacional Natural Chingaza desde el componente de comunicación audiovisual.</v>
      </c>
      <c r="L167" s="36" t="s">
        <v>3274</v>
      </c>
      <c r="M167" s="36">
        <v>3173311487</v>
      </c>
      <c r="N167" s="122">
        <f>VLOOKUP(B167,'[1]1. FONAM'!A:BK,16,0)</f>
        <v>3565146</v>
      </c>
      <c r="O167" s="116" t="str">
        <f>VLOOKUP(B167,'[1]1. FONAM'!A:BK,31,0)</f>
        <v>PNN Chingaza</v>
      </c>
    </row>
    <row r="168" spans="1:15">
      <c r="A168" s="36">
        <v>63</v>
      </c>
      <c r="B168" s="12" t="str">
        <f>'[1]1. FONAM'!A64</f>
        <v>DTOR-CPS-063-F-2022</v>
      </c>
      <c r="C168" s="36" t="s">
        <v>3275</v>
      </c>
      <c r="D168" s="36" t="s">
        <v>3276</v>
      </c>
      <c r="E168" s="58">
        <f>VLOOKUP(B168,'[1]1. FONAM'!A:BK,21,0)</f>
        <v>1014236234</v>
      </c>
      <c r="F168" s="36" t="s">
        <v>2475</v>
      </c>
      <c r="G168" s="118">
        <v>33867</v>
      </c>
      <c r="H168" s="126" t="s">
        <v>2448</v>
      </c>
      <c r="I168" s="124" t="s">
        <v>3277</v>
      </c>
      <c r="J168" s="124" t="s">
        <v>3278</v>
      </c>
      <c r="K168" s="116" t="str">
        <f>VLOOKUP(B168,'[1]1. FONAM'!A:BK,7,0)</f>
        <v>Prestación de servicios profesionales y de apoyo a la implementación de la ruta para la valoración integral de los servicios ecosistémicos priorizados para la vigencia 2020 para el Parque Nacional Natural Chingaza</v>
      </c>
      <c r="L168" s="36" t="s">
        <v>3279</v>
      </c>
      <c r="M168" s="36">
        <v>3146044239</v>
      </c>
      <c r="N168" s="122">
        <f>VLOOKUP(B168,'[1]1. FONAM'!A:BK,16,0)</f>
        <v>3156754</v>
      </c>
      <c r="O168" s="116" t="str">
        <f>VLOOKUP(B168,'[1]1. FONAM'!A:BK,31,0)</f>
        <v>PNN Chingaza</v>
      </c>
    </row>
    <row r="169" spans="1:15">
      <c r="A169" s="36">
        <v>64</v>
      </c>
      <c r="B169" s="12" t="str">
        <f>'[1]1. FONAM'!A65</f>
        <v>DTOR-CPS-064-F-2023</v>
      </c>
      <c r="C169" s="36" t="s">
        <v>3280</v>
      </c>
      <c r="D169" s="36" t="s">
        <v>3281</v>
      </c>
      <c r="E169" s="58">
        <f>VLOOKUP(B169,'[1]1. FONAM'!A:BK,21,0)</f>
        <v>1090148538</v>
      </c>
      <c r="F169" s="36" t="s">
        <v>3282</v>
      </c>
      <c r="G169" s="118">
        <v>32215</v>
      </c>
      <c r="H169" s="126" t="s">
        <v>3282</v>
      </c>
      <c r="I169" s="124" t="s">
        <v>3283</v>
      </c>
      <c r="J169" s="124" t="s">
        <v>3284</v>
      </c>
      <c r="K169" s="116" t="str">
        <f>VLOOKUP(B169,'[1]1. FONAM'!A:BK,7,0)</f>
        <v>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v>
      </c>
      <c r="L169" s="36" t="s">
        <v>3285</v>
      </c>
      <c r="M169" s="36">
        <v>3122552522</v>
      </c>
      <c r="N169" s="122">
        <f>VLOOKUP(B169,'[1]1. FONAM'!A:BK,16,0)</f>
        <v>3852124</v>
      </c>
      <c r="O169" s="116" t="str">
        <f>VLOOKUP(B169,'[1]1. FONAM'!A:BK,31,0)</f>
        <v>PNN Chingaza</v>
      </c>
    </row>
    <row r="170" spans="1:15">
      <c r="A170" s="36">
        <v>65</v>
      </c>
      <c r="B170" s="12" t="str">
        <f>'[1]1. FONAM'!A66</f>
        <v>DTOR-CPS-065-F-2024</v>
      </c>
      <c r="C170" s="36" t="s">
        <v>3286</v>
      </c>
      <c r="D170" s="36" t="s">
        <v>3287</v>
      </c>
      <c r="E170" s="58">
        <f>VLOOKUP(B170,'[1]1. FONAM'!A:BK,21,0)</f>
        <v>63535686</v>
      </c>
      <c r="F170" s="36" t="s">
        <v>3222</v>
      </c>
      <c r="G170" s="118">
        <v>30294</v>
      </c>
      <c r="H170" s="126" t="s">
        <v>2511</v>
      </c>
      <c r="I170" s="124" t="s">
        <v>3288</v>
      </c>
      <c r="J170" s="124" t="s">
        <v>3289</v>
      </c>
      <c r="K170" s="116" t="str">
        <f>VLOOKUP(B170,'[1]1. FONAM'!A:BK,7,0)</f>
        <v>Prestación de servicios profesionales y de apoyo a la gestión para liderar las acciones enmarcadas en el proceso de operación ecoturística en la línea estratégica de ecoturismo del Parque Nacional Natural Chingaza.</v>
      </c>
      <c r="L170" s="36" t="s">
        <v>3290</v>
      </c>
      <c r="M170" s="36">
        <v>3115340883</v>
      </c>
      <c r="N170" s="122">
        <f>VLOOKUP(B170,'[1]1. FONAM'!A:BK,16,0)</f>
        <v>4426079</v>
      </c>
      <c r="O170" s="116" t="str">
        <f>VLOOKUP(B170,'[1]1. FONAM'!A:BK,31,0)</f>
        <v>PNN Chingaza</v>
      </c>
    </row>
    <row r="171" spans="1:15">
      <c r="A171" s="36">
        <v>66</v>
      </c>
      <c r="B171" s="12" t="str">
        <f>'[1]1. FONAM'!A67</f>
        <v>DTOR-CPS-066-F-2025</v>
      </c>
      <c r="C171" s="36" t="s">
        <v>3291</v>
      </c>
      <c r="D171" s="36" t="s">
        <v>3292</v>
      </c>
      <c r="E171" s="58">
        <f>VLOOKUP(B171,'[1]1. FONAM'!A:BK,21,0)</f>
        <v>1070961025</v>
      </c>
      <c r="F171" s="36" t="s">
        <v>3202</v>
      </c>
      <c r="G171" s="118">
        <v>33389</v>
      </c>
      <c r="H171" s="126" t="s">
        <v>3202</v>
      </c>
      <c r="I171" s="124" t="s">
        <v>3293</v>
      </c>
      <c r="J171" s="124" t="s">
        <v>3294</v>
      </c>
      <c r="K171" s="116" t="str">
        <f>VLOOKUP(B171,'[1]1. FONAM'!A:BK,7,0)</f>
        <v>Prestación de servicios profesionales y de apoyo a la orientación técnica e implementación de los procesos de planeación y gestión ambiental y sociocultural territorial en el Parque Nacional Natural Chingaza y su zona de influencia.</v>
      </c>
      <c r="L171" s="36" t="s">
        <v>3295</v>
      </c>
      <c r="M171" s="36">
        <v>3108085258</v>
      </c>
      <c r="N171" s="122">
        <f>VLOOKUP(B171,'[1]1. FONAM'!A:BK,16,0)</f>
        <v>4426079</v>
      </c>
      <c r="O171" s="116" t="str">
        <f>VLOOKUP(B171,'[1]1. FONAM'!A:BK,31,0)</f>
        <v>PNN Chingaza</v>
      </c>
    </row>
    <row r="172" spans="1:15">
      <c r="A172" s="36">
        <v>67</v>
      </c>
      <c r="B172" s="12" t="str">
        <f>'[1]1. FONAM'!A68</f>
        <v>DTOR-CPS-067-F-2026</v>
      </c>
      <c r="C172" s="36" t="s">
        <v>3296</v>
      </c>
      <c r="D172" s="36" t="s">
        <v>3297</v>
      </c>
      <c r="E172" s="58">
        <f>VLOOKUP(B172,'[1]1. FONAM'!A:BK,21,0)</f>
        <v>1121941607</v>
      </c>
      <c r="F172" s="36" t="s">
        <v>2460</v>
      </c>
      <c r="G172" s="118">
        <v>35437</v>
      </c>
      <c r="H172" s="126" t="s">
        <v>3298</v>
      </c>
      <c r="I172" s="124" t="s">
        <v>3254</v>
      </c>
      <c r="J172" s="124" t="s">
        <v>3299</v>
      </c>
      <c r="K172" s="116" t="str">
        <f>VLOOKUP(B172,'[1]1. FONAM'!A:BK,7,0)</f>
        <v>Prestación de servicios profesionales y de apoyo a la gestión en la implementación de las acciones programadas para la vigencia 2020 de la línea de restauración ecológica, uso, ocupación y tenencia del Parque Nacional Natural Chingaza.</v>
      </c>
      <c r="L172" s="36" t="s">
        <v>3300</v>
      </c>
      <c r="M172" s="36">
        <v>3158876942</v>
      </c>
      <c r="N172" s="122">
        <f>VLOOKUP(B172,'[1]1. FONAM'!A:BK,16,0)</f>
        <v>3156754</v>
      </c>
      <c r="O172" s="116" t="str">
        <f>VLOOKUP(B172,'[1]1. FONAM'!A:BK,31,0)</f>
        <v>PNN Chingaza</v>
      </c>
    </row>
    <row r="173" spans="1:15">
      <c r="A173" s="36">
        <v>68</v>
      </c>
      <c r="B173" s="12" t="str">
        <f>'[1]1. FONAM'!A69</f>
        <v>DTOR-CPS-068-F-2027</v>
      </c>
      <c r="C173" s="36" t="s">
        <v>3301</v>
      </c>
      <c r="D173" s="36" t="s">
        <v>3302</v>
      </c>
      <c r="E173" s="58">
        <f>VLOOKUP(B173,'[1]1. FONAM'!A:BK,21,0)</f>
        <v>1072073899</v>
      </c>
      <c r="F173" s="36" t="s">
        <v>3183</v>
      </c>
      <c r="G173" s="118">
        <v>36095</v>
      </c>
      <c r="H173" s="126" t="s">
        <v>2448</v>
      </c>
      <c r="I173" s="124" t="s">
        <v>3303</v>
      </c>
      <c r="J173" s="124" t="s">
        <v>3304</v>
      </c>
      <c r="K173" s="116" t="str">
        <f>VLOOKUP(B173,'[1]1. FONAM'!A:BK,7,0)</f>
        <v>Prestación de servicios técnicos y de apoyo en el proceso de regulación de ingreso de visitantes al interior del Parque Nacional Natural Chingaza en el marco del ejercicio de la autoridad ambiental</v>
      </c>
      <c r="L173" s="36" t="s">
        <v>3305</v>
      </c>
      <c r="M173" s="36">
        <v>3143927504</v>
      </c>
      <c r="N173" s="122">
        <f>VLOOKUP(B173,'[1]1. FONAM'!A:BK,16,0)</f>
        <v>1855778</v>
      </c>
      <c r="O173" s="116" t="str">
        <f>VLOOKUP(B173,'[1]1. FONAM'!A:BK,31,0)</f>
        <v>PNN Chingaza</v>
      </c>
    </row>
    <row r="174" spans="1:15">
      <c r="A174" s="36">
        <v>69</v>
      </c>
      <c r="B174" s="12" t="str">
        <f>'[1]1. FONAM'!A70</f>
        <v>DTOR-CPS-069-F-2020</v>
      </c>
      <c r="C174" s="36" t="s">
        <v>3306</v>
      </c>
      <c r="D174" s="36" t="s">
        <v>3307</v>
      </c>
      <c r="E174" s="58">
        <f>VLOOKUP(B174,'[1]1. FONAM'!A:BK,21,0)</f>
        <v>1026579363</v>
      </c>
      <c r="F174" s="36" t="s">
        <v>2475</v>
      </c>
      <c r="G174" s="118">
        <v>34475</v>
      </c>
      <c r="H174" s="126" t="s">
        <v>3308</v>
      </c>
      <c r="I174" s="124" t="s">
        <v>2532</v>
      </c>
      <c r="J174" s="124" t="s">
        <v>3309</v>
      </c>
      <c r="K174" s="116" t="str">
        <f>VLOOKUP(B174,'[1]1. FONAM'!A:BK,7,0)</f>
        <v>Prestación de servicios profesionales para la gestión del conocimiento del Valor Objeto de Conservación-VOC sistema Frailejones a través de diferentes mecanismos de participación comunitaria e institucional en el Parque Nacional Natural Chingaza.</v>
      </c>
      <c r="L174" s="36" t="s">
        <v>3310</v>
      </c>
      <c r="M174" s="36">
        <v>3228943483</v>
      </c>
      <c r="N174" s="122">
        <f>VLOOKUP(B174,'[1]1. FONAM'!A:BK,16,0)</f>
        <v>3565146</v>
      </c>
      <c r="O174" s="116" t="str">
        <f>VLOOKUP(B174,'[1]1. FONAM'!A:BK,31,0)</f>
        <v>PNN Chingaza</v>
      </c>
    </row>
    <row r="175" spans="1:15">
      <c r="A175" s="36">
        <v>70</v>
      </c>
      <c r="B175" s="12" t="str">
        <f>'[1]1. FONAM'!A71</f>
        <v>DTOR-CPS-070-F-2020</v>
      </c>
      <c r="C175" s="36" t="s">
        <v>3311</v>
      </c>
      <c r="D175" s="36" t="s">
        <v>3312</v>
      </c>
      <c r="E175" s="58">
        <f>VLOOKUP(B175,'[1]1. FONAM'!A:BK,21,0)</f>
        <v>1118842781</v>
      </c>
      <c r="F175" s="36" t="s">
        <v>3313</v>
      </c>
      <c r="G175" s="118">
        <v>33757</v>
      </c>
      <c r="H175" s="126" t="s">
        <v>3314</v>
      </c>
      <c r="I175" s="124" t="s">
        <v>3229</v>
      </c>
      <c r="J175" s="124" t="s">
        <v>3315</v>
      </c>
      <c r="K175" s="116" t="str">
        <f>VLOOKUP(B175,'[1]1. FONAM'!A:BK,7,0)</f>
        <v>Prestación de servicios profesionales y de apoyo para la gestión, desarrollo y seguimiento de proyectos de investigación en el marco del portafolio de investigaciones y plan de manejo en el Parque Nacional Natural Chingaza</v>
      </c>
      <c r="L175" s="36" t="s">
        <v>3316</v>
      </c>
      <c r="M175" s="36">
        <v>3008871126</v>
      </c>
      <c r="N175" s="122">
        <f>VLOOKUP(B175,'[1]1. FONAM'!A:BK,16,0)</f>
        <v>4823432</v>
      </c>
      <c r="O175" s="116" t="str">
        <f>VLOOKUP(B175,'[1]1. FONAM'!A:BK,31,0)</f>
        <v>PNN Chingaza</v>
      </c>
    </row>
    <row r="176" spans="1:15">
      <c r="A176" s="36">
        <v>71</v>
      </c>
      <c r="B176" s="12" t="str">
        <f>'[1]1. FONAM'!A72</f>
        <v>DTOR-CPS-071-F-2020</v>
      </c>
      <c r="C176" s="36" t="s">
        <v>3317</v>
      </c>
      <c r="D176" s="36" t="s">
        <v>3318</v>
      </c>
      <c r="E176" s="58">
        <f>VLOOKUP(B176,'[1]1. FONAM'!A:BK,21,0)</f>
        <v>11232498</v>
      </c>
      <c r="F176" s="36" t="s">
        <v>2820</v>
      </c>
      <c r="G176" s="118">
        <v>28406</v>
      </c>
      <c r="H176" s="126" t="s">
        <v>3319</v>
      </c>
      <c r="I176" s="124" t="s">
        <v>3320</v>
      </c>
      <c r="J176" s="124" t="s">
        <v>3321</v>
      </c>
      <c r="K176" s="116" t="str">
        <f>VLOOKUP(B176,'[1]1. FONAM'!A:BK,7,0)</f>
        <v>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v>
      </c>
      <c r="L176" s="36" t="s">
        <v>3322</v>
      </c>
      <c r="M176" s="36">
        <v>3134640493</v>
      </c>
      <c r="N176" s="122">
        <f>VLOOKUP(B176,'[1]1. FONAM'!A:BK,16,0)</f>
        <v>2663850</v>
      </c>
      <c r="O176" s="116" t="str">
        <f>VLOOKUP(B176,'[1]1. FONAM'!A:BK,31,0)</f>
        <v>PNN Chingaza</v>
      </c>
    </row>
    <row r="177" spans="1:15">
      <c r="A177" s="36">
        <v>72</v>
      </c>
      <c r="B177" s="12" t="str">
        <f>'[1]1. FONAM'!A73</f>
        <v>DTOR-CPS-072-F-2020</v>
      </c>
      <c r="C177" s="36" t="s">
        <v>3323</v>
      </c>
      <c r="D177" s="36" t="s">
        <v>3324</v>
      </c>
      <c r="E177" s="58">
        <f>VLOOKUP(B177,'[1]1. FONAM'!A:BK,21,0)</f>
        <v>1123532332</v>
      </c>
      <c r="F177" s="36" t="s">
        <v>3325</v>
      </c>
      <c r="G177" s="118">
        <v>34017</v>
      </c>
      <c r="H177" s="126" t="s">
        <v>3326</v>
      </c>
      <c r="I177" s="124" t="s">
        <v>3327</v>
      </c>
      <c r="J177" s="124" t="s">
        <v>3328</v>
      </c>
      <c r="K177" s="116" t="str">
        <f>VLOOKUP(B177,'[1]1. FONAM'!A:BK,7,0)</f>
        <v>Prestación de servicios profesionales y de apoyo a la gestión para dinamizar los procesos de gobernanza y planeación ambiental territorial del Parque Nacional Natural Chingaza priorizados para el año 2020 en los municipios de Gachalá y Junín.</v>
      </c>
      <c r="L177" s="36" t="s">
        <v>3329</v>
      </c>
      <c r="M177" s="36">
        <v>3176571143</v>
      </c>
      <c r="N177" s="122">
        <f>VLOOKUP(B177,'[1]1. FONAM'!A:BK,16,0)</f>
        <v>3565146</v>
      </c>
      <c r="O177" s="116" t="str">
        <f>VLOOKUP(B177,'[1]1. FONAM'!A:BK,31,0)</f>
        <v>PNN Chingaza</v>
      </c>
    </row>
    <row r="178" spans="1:15">
      <c r="A178" s="36">
        <v>73</v>
      </c>
      <c r="B178" s="12" t="str">
        <f>'[1]1. FONAM'!A74</f>
        <v>DTOR-CPS-073-F-2020</v>
      </c>
      <c r="C178" s="36" t="s">
        <v>3330</v>
      </c>
      <c r="D178" s="36" t="s">
        <v>3331</v>
      </c>
      <c r="E178" s="58">
        <f>VLOOKUP(B178,'[1]1. FONAM'!A:BK,21,0)</f>
        <v>86081319</v>
      </c>
      <c r="F178" s="36" t="s">
        <v>2460</v>
      </c>
      <c r="G178" s="118">
        <v>30835</v>
      </c>
      <c r="H178" s="126" t="s">
        <v>3056</v>
      </c>
      <c r="I178" s="124" t="s">
        <v>3332</v>
      </c>
      <c r="J178" s="124" t="s">
        <v>3333</v>
      </c>
      <c r="K178" s="116" t="str">
        <f>VLOOKUP(B178,'[1]1. FONAM'!A:BK,7,0)</f>
        <v>Prestación de servicios profesionales y de apoyo a la gestión para orientar la implementación de los procesos priorizados para la vigencia 2020 en la línea Servicios Ecosistémicos y Cambio Climático de acuerdo con el Plan de manejo del Parque Nacional Natural Chingaza.</v>
      </c>
      <c r="L178" s="36" t="s">
        <v>3334</v>
      </c>
      <c r="M178" s="36">
        <v>3138719010</v>
      </c>
      <c r="N178" s="122">
        <f>VLOOKUP(B178,'[1]1. FONAM'!A:BK,16,0)</f>
        <v>5971344</v>
      </c>
      <c r="O178" s="116" t="str">
        <f>VLOOKUP(B178,'[1]1. FONAM'!A:BK,31,0)</f>
        <v>PNN Chingaza</v>
      </c>
    </row>
    <row r="179" spans="1:15">
      <c r="A179" s="36">
        <v>74</v>
      </c>
      <c r="B179" s="12" t="str">
        <f>'[1]1. FONAM'!A75</f>
        <v>DTOR-CPS-074-F-2020</v>
      </c>
      <c r="C179" s="36" t="s">
        <v>3335</v>
      </c>
      <c r="D179" s="36" t="s">
        <v>3336</v>
      </c>
      <c r="E179" s="58">
        <f>VLOOKUP(B179,'[1]1. FONAM'!A:BK,21,0)</f>
        <v>81753037</v>
      </c>
      <c r="F179" s="36" t="s">
        <v>3066</v>
      </c>
      <c r="G179" s="118">
        <v>30966</v>
      </c>
      <c r="H179" s="126" t="s">
        <v>3337</v>
      </c>
      <c r="I179" s="124" t="s">
        <v>3338</v>
      </c>
      <c r="J179" s="124" t="s">
        <v>3339</v>
      </c>
      <c r="K179" s="116" t="str">
        <f>VLOOKUP(B179,'[1]1. FONAM'!A:BK,7,0)</f>
        <v>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v>
      </c>
      <c r="L179" s="36" t="s">
        <v>3340</v>
      </c>
      <c r="M179" s="36">
        <v>3123556760</v>
      </c>
      <c r="N179" s="122">
        <f>VLOOKUP(B179,'[1]1. FONAM'!A:BK,16,0)</f>
        <v>2663850</v>
      </c>
      <c r="O179" s="116" t="str">
        <f>VLOOKUP(B179,'[1]1. FONAM'!A:BK,31,0)</f>
        <v>PNN Chingaza</v>
      </c>
    </row>
    <row r="180" spans="1:15">
      <c r="A180" s="36">
        <v>75</v>
      </c>
      <c r="B180" s="12" t="str">
        <f>'[1]1. FONAM'!A76</f>
        <v>DTOR-CPS-075-F-2020</v>
      </c>
      <c r="C180" s="36" t="s">
        <v>3341</v>
      </c>
      <c r="D180" s="36" t="s">
        <v>3342</v>
      </c>
      <c r="E180" s="58">
        <f>VLOOKUP(B180,'[1]1. FONAM'!A:BK,21,0)</f>
        <v>1121825144</v>
      </c>
      <c r="F180" s="36" t="s">
        <v>2460</v>
      </c>
      <c r="G180" s="118">
        <v>31701</v>
      </c>
      <c r="H180" s="126" t="s">
        <v>3343</v>
      </c>
      <c r="I180" s="124" t="s">
        <v>3344</v>
      </c>
      <c r="J180" s="124" t="s">
        <v>3249</v>
      </c>
      <c r="K180" s="116" t="str">
        <f>VLOOKUP(B180,'[1]1. FONAM'!A:BK,7,0)</f>
        <v>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v>
      </c>
      <c r="L180" s="36" t="s">
        <v>3345</v>
      </c>
      <c r="M180" s="36">
        <v>3208660926</v>
      </c>
      <c r="N180" s="122">
        <f>VLOOKUP(B180,'[1]1. FONAM'!A:BK,16,0)</f>
        <v>1337498</v>
      </c>
      <c r="O180" s="116" t="str">
        <f>VLOOKUP(B180,'[1]1. FONAM'!A:BK,31,0)</f>
        <v>PNN Chingaza</v>
      </c>
    </row>
    <row r="181" spans="1:15">
      <c r="A181" s="36">
        <v>76</v>
      </c>
      <c r="B181" s="12" t="str">
        <f>'[1]1. FONAM'!A77</f>
        <v>DTOR-CPS-076-F-2020</v>
      </c>
      <c r="C181" s="36" t="s">
        <v>3346</v>
      </c>
      <c r="D181" s="36" t="s">
        <v>3347</v>
      </c>
      <c r="E181" s="58">
        <f>VLOOKUP(B181,'[1]1. FONAM'!A:BK,21,0)</f>
        <v>11382583</v>
      </c>
      <c r="F181" s="36" t="s">
        <v>3012</v>
      </c>
      <c r="G181" s="118">
        <v>23500</v>
      </c>
      <c r="H181" s="126" t="s">
        <v>3012</v>
      </c>
      <c r="I181" s="124" t="s">
        <v>2590</v>
      </c>
      <c r="J181" s="124" t="s">
        <v>3348</v>
      </c>
      <c r="K181" s="116" t="str">
        <f>VLOOKUP(B181,'[1]1. FONAM'!A:BK,7,0)</f>
        <v>Prestación de servicios de apoyo a la gestión para el desarrollo de acciones preventivas programadas para la vigencia 2020 con el fin de promover la regulación y ordenamiento del ecoturismo en el Parque Nacional Natural Chingaza</v>
      </c>
      <c r="L181" s="36" t="s">
        <v>3349</v>
      </c>
      <c r="M181" s="36">
        <v>3223701331</v>
      </c>
      <c r="N181" s="122">
        <f>VLOOKUP(B181,'[1]1. FONAM'!A:BK,16,0)</f>
        <v>1508029</v>
      </c>
      <c r="O181" s="116" t="str">
        <f>VLOOKUP(B181,'[1]1. FONAM'!A:BK,31,0)</f>
        <v>PNN Chingaza</v>
      </c>
    </row>
    <row r="182" spans="1:15">
      <c r="A182" s="36">
        <v>77</v>
      </c>
      <c r="B182" s="12" t="str">
        <f>'[1]1. FONAM'!A78</f>
        <v>DTOR-CPS-077-F-2020</v>
      </c>
      <c r="C182" s="36" t="s">
        <v>3350</v>
      </c>
      <c r="D182" s="36" t="s">
        <v>3351</v>
      </c>
      <c r="E182" s="58">
        <f>VLOOKUP(B182,'[1]1. FONAM'!A:BK,21,0)</f>
        <v>1019086442</v>
      </c>
      <c r="F182" s="36" t="s">
        <v>2475</v>
      </c>
      <c r="G182" s="118">
        <v>34238</v>
      </c>
      <c r="H182" s="126" t="s">
        <v>2448</v>
      </c>
      <c r="I182" s="124" t="s">
        <v>3124</v>
      </c>
      <c r="J182" s="124" t="s">
        <v>3352</v>
      </c>
      <c r="K182" s="116" t="str">
        <f>VLOOKUP(B182,'[1]1. FONAM'!A:BK,7,0)</f>
        <v>Prestación de servicios profesionales y de apoyo a la gestión en el proceso de ordenamiento ecoturístico y turismo incluyente del Parque Nacional Natural Chingaza y su zona de influencia.</v>
      </c>
      <c r="L182" s="36" t="s">
        <v>3353</v>
      </c>
      <c r="M182" s="36">
        <v>3004682448</v>
      </c>
      <c r="N182" s="122">
        <f>VLOOKUP(B182,'[1]1. FONAM'!A:BK,16,0)</f>
        <v>3156754</v>
      </c>
      <c r="O182" s="116" t="str">
        <f>VLOOKUP(B182,'[1]1. FONAM'!A:BK,31,0)</f>
        <v>PNN Chingaza</v>
      </c>
    </row>
    <row r="183" spans="1:15">
      <c r="A183" s="36">
        <v>78</v>
      </c>
      <c r="B183" s="12" t="str">
        <f>'[1]1. FONAM'!A79</f>
        <v>DTOR-CPS-078-F-2020</v>
      </c>
      <c r="C183" s="36" t="s">
        <v>3354</v>
      </c>
      <c r="D183" s="36" t="s">
        <v>3355</v>
      </c>
      <c r="E183" s="58">
        <f>VLOOKUP(B183,'[1]1. FONAM'!A:BK,21,0)</f>
        <v>79567898</v>
      </c>
      <c r="F183" s="36" t="s">
        <v>2475</v>
      </c>
      <c r="G183" s="118">
        <v>26649</v>
      </c>
      <c r="H183" s="126" t="s">
        <v>2448</v>
      </c>
      <c r="I183" s="124" t="s">
        <v>3356</v>
      </c>
      <c r="J183" s="124" t="s">
        <v>3357</v>
      </c>
      <c r="K183" s="116" t="str">
        <f>VLOOKUP(B183,'[1]1. FONAM'!A:BK,7,0)</f>
        <v>Prestación de servicios profesionales y de apoyo a la gestión para el conocimiento de la geología del Parque Nacional Natural Chingaza en los sectores de Siecha y El Angulo.</v>
      </c>
      <c r="L183" s="36" t="s">
        <v>3358</v>
      </c>
      <c r="M183" s="36">
        <v>3114560451</v>
      </c>
      <c r="N183" s="122">
        <f>VLOOKUP(B183,'[1]1. FONAM'!A:BK,16,0)</f>
        <v>5397388</v>
      </c>
      <c r="O183" s="116" t="str">
        <f>VLOOKUP(B183,'[1]1. FONAM'!A:BK,31,0)</f>
        <v>PNN Chingaza</v>
      </c>
    </row>
    <row r="184" spans="1:15">
      <c r="A184" s="36">
        <v>79</v>
      </c>
      <c r="B184" s="12" t="str">
        <f>'[1]1. FONAM'!A80</f>
        <v>DTOR-CPS-079-F-2020</v>
      </c>
      <c r="C184" s="36" t="s">
        <v>2991</v>
      </c>
      <c r="D184" s="36" t="s">
        <v>3359</v>
      </c>
      <c r="E184" s="58">
        <f>VLOOKUP(B184,'[1]1. FONAM'!A:BK,21,0)</f>
        <v>1120376670</v>
      </c>
      <c r="F184" s="36" t="s">
        <v>2499</v>
      </c>
      <c r="G184" s="118">
        <v>34889</v>
      </c>
      <c r="H184" s="126" t="s">
        <v>3360</v>
      </c>
      <c r="I184" s="124" t="s">
        <v>2677</v>
      </c>
      <c r="J184" s="124" t="s">
        <v>3361</v>
      </c>
      <c r="K184" s="116" t="str">
        <f>VLOOKUP(B184,'[1]1. FONAM'!A:BK,7,0)</f>
        <v>Prestación de servicios técnicos y de apoyo a la gestión para la implementación de procesos de restauración ecológica y propagación de material vegetal priorizados vigencia 2020 en el Parque Nacional Natural Chingaza.</v>
      </c>
      <c r="L184" s="36" t="s">
        <v>3362</v>
      </c>
      <c r="M184" s="36">
        <v>3223295752</v>
      </c>
      <c r="N184" s="122">
        <f>VLOOKUP(B184,'[1]1. FONAM'!A:BK,16,0)</f>
        <v>2663850</v>
      </c>
      <c r="O184" s="116" t="str">
        <f>VLOOKUP(B184,'[1]1. FONAM'!A:BK,31,0)</f>
        <v>PNN Chingaza</v>
      </c>
    </row>
    <row r="185" spans="1:15">
      <c r="A185" s="36">
        <v>80</v>
      </c>
      <c r="B185" s="12" t="str">
        <f>'[1]1. FONAM'!A81</f>
        <v>DTOR-CPS-080-F-2020</v>
      </c>
      <c r="C185" s="36" t="s">
        <v>3363</v>
      </c>
      <c r="D185" s="36" t="s">
        <v>3239</v>
      </c>
      <c r="E185" s="58">
        <f>VLOOKUP(B185,'[1]1. FONAM'!A:BK,21,0)</f>
        <v>86076318</v>
      </c>
      <c r="F185" s="36" t="s">
        <v>2460</v>
      </c>
      <c r="G185" s="118">
        <v>30440</v>
      </c>
      <c r="H185" s="126" t="s">
        <v>3364</v>
      </c>
      <c r="I185" s="124" t="s">
        <v>2590</v>
      </c>
      <c r="J185" s="124" t="s">
        <v>3365</v>
      </c>
      <c r="K185" s="116" t="str">
        <f>VLOOKUP(B185,'[1]1. FONAM'!A:BK,7,0)</f>
        <v>Prestación de servicios de apoyo a la gestión en la implementación de los procesos programadas para la vigencia 2020 en la línea de Comunicación y Educación para la Conservación del Parque Nacional Natural Chingaza para el sector de manejo piedemonte.</v>
      </c>
      <c r="L185" s="36" t="s">
        <v>3366</v>
      </c>
      <c r="M185" s="36">
        <v>3214174956</v>
      </c>
      <c r="N185" s="122">
        <f>VLOOKUP(B185,'[1]1. FONAM'!A:BK,16,0)</f>
        <v>1508029</v>
      </c>
      <c r="O185" s="116" t="str">
        <f>VLOOKUP(B185,'[1]1. FONAM'!A:BK,31,0)</f>
        <v>PNN Chingaza</v>
      </c>
    </row>
    <row r="186" spans="1:15">
      <c r="A186" s="36">
        <v>81</v>
      </c>
      <c r="B186" s="12" t="str">
        <f>'[1]1. FONAM'!A82</f>
        <v>DTOR-CPS-081-F-2020</v>
      </c>
      <c r="C186" s="36" t="s">
        <v>3367</v>
      </c>
      <c r="D186" s="36" t="s">
        <v>3368</v>
      </c>
      <c r="E186" s="58">
        <f>VLOOKUP(B186,'[1]1. FONAM'!A:BK,21,0)</f>
        <v>1010228318</v>
      </c>
      <c r="F186" s="36" t="s">
        <v>2475</v>
      </c>
      <c r="G186" s="118">
        <v>35239</v>
      </c>
      <c r="H186" s="126" t="s">
        <v>2448</v>
      </c>
      <c r="I186" s="124" t="s">
        <v>3356</v>
      </c>
      <c r="J186" s="124" t="s">
        <v>3369</v>
      </c>
      <c r="K186" s="116" t="str">
        <f>VLOOKUP(B186,'[1]1. FONAM'!A:BK,7,0)</f>
        <v>Prestación de servicios profesionales para el seguimiento y orientación en el desarrollo de los mantenimiento, adecuaciones y construcción de infraestructura al interior del Parque Nacional Natural Chingaza, de acuerdo con los lineamientos ya definidos en la entidad</v>
      </c>
      <c r="L186" s="36" t="s">
        <v>3370</v>
      </c>
      <c r="M186" s="36">
        <v>3167978042</v>
      </c>
      <c r="N186" s="122">
        <f>VLOOKUP(B186,'[1]1. FONAM'!A:BK,16,0)</f>
        <v>3156754</v>
      </c>
      <c r="O186" s="116" t="str">
        <f>VLOOKUP(B186,'[1]1. FONAM'!A:BK,31,0)</f>
        <v>PNN Chingaza</v>
      </c>
    </row>
    <row r="187" spans="1:15">
      <c r="A187" s="36">
        <v>82</v>
      </c>
      <c r="B187" s="12" t="str">
        <f>'[1]1. FONAM'!A83</f>
        <v>DTOR-CPS-082-F-2020</v>
      </c>
      <c r="C187" s="36" t="s">
        <v>3371</v>
      </c>
      <c r="D187" s="36" t="s">
        <v>3372</v>
      </c>
      <c r="E187" s="58">
        <f>VLOOKUP(B187,'[1]1. FONAM'!A:BK,21,0)</f>
        <v>80822116</v>
      </c>
      <c r="F187" s="36" t="s">
        <v>2475</v>
      </c>
      <c r="G187" s="118">
        <v>31249</v>
      </c>
      <c r="H187" s="126" t="s">
        <v>2448</v>
      </c>
      <c r="I187" s="124" t="s">
        <v>3373</v>
      </c>
      <c r="J187" s="124" t="s">
        <v>3374</v>
      </c>
      <c r="K187" s="116" t="str">
        <f>VLOOKUP(B187,'[1]1. FONAM'!A:BK,7,0)</f>
        <v>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v>
      </c>
      <c r="L187" s="36" t="s">
        <v>3375</v>
      </c>
      <c r="M187" s="36">
        <v>3142595700</v>
      </c>
      <c r="N187" s="122">
        <f>VLOOKUP(B187,'[1]1. FONAM'!A:BK,16,0)</f>
        <v>1508029</v>
      </c>
      <c r="O187" s="116" t="str">
        <f>VLOOKUP(B187,'[1]1. FONAM'!A:BK,31,0)</f>
        <v>PNN Chingaza</v>
      </c>
    </row>
    <row r="188" spans="1:15">
      <c r="A188" s="36">
        <v>83</v>
      </c>
      <c r="B188" s="12" t="str">
        <f>'[1]1. FONAM'!A84</f>
        <v>DTOR-CPS-083-F-2020</v>
      </c>
      <c r="C188" s="36" t="s">
        <v>2680</v>
      </c>
      <c r="D188" s="36" t="s">
        <v>3376</v>
      </c>
      <c r="E188" s="58">
        <f>VLOOKUP(B188,'[1]1. FONAM'!A:BK,21,0)</f>
        <v>1016024555</v>
      </c>
      <c r="F188" s="36" t="s">
        <v>2475</v>
      </c>
      <c r="G188" s="118">
        <v>32930</v>
      </c>
      <c r="H188" s="126" t="s">
        <v>2475</v>
      </c>
      <c r="I188" s="124" t="s">
        <v>3377</v>
      </c>
      <c r="J188" s="124" t="s">
        <v>3378</v>
      </c>
      <c r="K188" s="116" t="str">
        <f>VLOOKUP(B188,'[1]1. FONAM'!A:BK,7,0)</f>
        <v>Prestación de servicios profesionales y de apoyo para orientar las acciones priorizadas en la vigencia 2020 para la gestión integral del recurso hídrico en el Parque Nacional Natural Chinga</v>
      </c>
      <c r="L188" s="36" t="s">
        <v>3379</v>
      </c>
      <c r="M188" s="36">
        <v>3213522782</v>
      </c>
      <c r="N188" s="122">
        <f>VLOOKUP(B188,'[1]1. FONAM'!A:BK,16,0)</f>
        <v>3852124</v>
      </c>
      <c r="O188" s="116" t="str">
        <f>VLOOKUP(B188,'[1]1. FONAM'!A:BK,31,0)</f>
        <v>PNN Chingaza</v>
      </c>
    </row>
    <row r="189" spans="1:15">
      <c r="A189" s="36">
        <v>84</v>
      </c>
      <c r="B189" s="12" t="str">
        <f>'[1]1. FONAM'!A85</f>
        <v>DTOR-CPS-084-F-2020</v>
      </c>
      <c r="C189" s="36" t="s">
        <v>3380</v>
      </c>
      <c r="D189" s="36" t="s">
        <v>3381</v>
      </c>
      <c r="E189" s="58">
        <f>VLOOKUP(B189,'[1]1. FONAM'!A:BK,21,0)</f>
        <v>1069715305</v>
      </c>
      <c r="F189" s="36" t="s">
        <v>3012</v>
      </c>
      <c r="G189" s="118">
        <v>31527</v>
      </c>
      <c r="H189" s="126" t="s">
        <v>3001</v>
      </c>
      <c r="I189" s="124" t="s">
        <v>3382</v>
      </c>
      <c r="J189" s="124" t="s">
        <v>2482</v>
      </c>
      <c r="K189" s="116" t="str">
        <f>VLOOKUP(B189,'[1]1. FONAM'!A:BK,7,0)</f>
        <v>Prestación de servicios profesionales y de apoyo a la gestión para dinamizar los procesos de gobernanza y planeación ambiental territorial del Parque Nacional Natural Chingaza en los municipios de San Juanito y El Calvario.</v>
      </c>
      <c r="L189" s="36" t="s">
        <v>3383</v>
      </c>
      <c r="M189" s="36">
        <v>3138526385</v>
      </c>
      <c r="N189" s="122">
        <f>VLOOKUP(B189,'[1]1. FONAM'!A:BK,16,0)</f>
        <v>3565146</v>
      </c>
      <c r="O189" s="116" t="str">
        <f>VLOOKUP(B189,'[1]1. FONAM'!A:BK,31,0)</f>
        <v>PNN Chingaza</v>
      </c>
    </row>
    <row r="190" spans="1:15">
      <c r="A190" s="36">
        <v>85</v>
      </c>
      <c r="B190" s="12" t="str">
        <f>'[1]1. FONAM'!A86</f>
        <v>DTOR-CPS-085-F-2020</v>
      </c>
      <c r="C190" s="36" t="s">
        <v>3384</v>
      </c>
      <c r="D190" s="36" t="s">
        <v>3385</v>
      </c>
      <c r="E190" s="58">
        <f>VLOOKUP(B190,'[1]1. FONAM'!A:BK,21,0)</f>
        <v>1069900169</v>
      </c>
      <c r="F190" s="36" t="s">
        <v>3073</v>
      </c>
      <c r="G190" s="118">
        <v>34006</v>
      </c>
      <c r="H190" s="126" t="s">
        <v>3073</v>
      </c>
      <c r="I190" s="124" t="s">
        <v>2863</v>
      </c>
      <c r="J190" s="124" t="s">
        <v>3386</v>
      </c>
      <c r="K190" s="116" t="str">
        <f>VLOOKUP(B190,'[1]1. FONAM'!A:BK,7,0)</f>
        <v>Prestación de servicios técnicos y de apoyo a la gestión para la implementación de los procesos enmarcados en el ejercicio de la gobernanza ambiental y prevención de presiones del Parque Nacional Natural Chingaza, con énfasis en los municipios de Medina, Restrepo y Cumaral.</v>
      </c>
      <c r="L190" s="36" t="s">
        <v>3387</v>
      </c>
      <c r="M190" s="36">
        <v>3102584713</v>
      </c>
      <c r="N190" s="122">
        <f>VLOOKUP(B190,'[1]1. FONAM'!A:BK,16,0)</f>
        <v>2663850</v>
      </c>
      <c r="O190" s="116" t="str">
        <f>VLOOKUP(B190,'[1]1. FONAM'!A:BK,31,0)</f>
        <v>PNN Chingaza</v>
      </c>
    </row>
    <row r="191" spans="1:15">
      <c r="A191" s="36">
        <v>86</v>
      </c>
      <c r="B191" s="12" t="str">
        <f>'[1]1. FONAM'!A87</f>
        <v>DTOR-CPS-086-F-2020</v>
      </c>
      <c r="C191" s="36" t="s">
        <v>3388</v>
      </c>
      <c r="D191" s="36" t="s">
        <v>3389</v>
      </c>
      <c r="E191" s="58">
        <f>VLOOKUP(B191,'[1]1. FONAM'!A:BK,21,0)</f>
        <v>52692950</v>
      </c>
      <c r="F191" s="36" t="s">
        <v>2475</v>
      </c>
      <c r="G191" s="118">
        <v>29127</v>
      </c>
      <c r="H191" s="126" t="s">
        <v>2448</v>
      </c>
      <c r="I191" s="124" t="s">
        <v>2532</v>
      </c>
      <c r="J191" s="124" t="s">
        <v>3390</v>
      </c>
      <c r="K191" s="116" t="str">
        <f>VLOOKUP(B191,'[1]1. FONAM'!A:BK,7,0)</f>
        <v>Prestación de servicios profesionales y de apoyo para la gestión, investigación y monitoreo de la mastofauna del Parque Nacional Natural Chingaza.</v>
      </c>
      <c r="L191" s="36" t="s">
        <v>3391</v>
      </c>
      <c r="M191" s="36">
        <v>3005545990</v>
      </c>
      <c r="N191" s="122">
        <f>VLOOKUP(B191,'[1]1. FONAM'!A:BK,16,0)</f>
        <v>4426079</v>
      </c>
      <c r="O191" s="116" t="str">
        <f>VLOOKUP(B191,'[1]1. FONAM'!A:BK,31,0)</f>
        <v>PNN Chingaza</v>
      </c>
    </row>
    <row r="192" spans="1:15">
      <c r="A192" s="36">
        <v>87</v>
      </c>
      <c r="B192" s="12" t="str">
        <f>'[1]1. FONAM'!A88</f>
        <v>DTOR-CPS-087-F-2020</v>
      </c>
      <c r="C192" s="36" t="s">
        <v>3143</v>
      </c>
      <c r="D192" s="36" t="s">
        <v>3144</v>
      </c>
      <c r="E192" s="58">
        <f>VLOOKUP(B192,'[1]1. FONAM'!A:BK,21,0)</f>
        <v>65779562</v>
      </c>
      <c r="F192" s="36" t="s">
        <v>2621</v>
      </c>
      <c r="G192" s="118">
        <v>28506</v>
      </c>
      <c r="H192" s="126" t="s">
        <v>2448</v>
      </c>
      <c r="I192" s="124" t="s">
        <v>3145</v>
      </c>
      <c r="J192" s="124" t="s">
        <v>3146</v>
      </c>
      <c r="K192" s="116" t="str">
        <f>VLOOKUP(B192,'[1]1. FONAM'!A:BK,7,0)</f>
        <v>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v>
      </c>
      <c r="L192" s="36" t="s">
        <v>3147</v>
      </c>
      <c r="M192" s="36">
        <v>3175123416</v>
      </c>
      <c r="N192" s="122">
        <f>VLOOKUP(B192,'[1]1. FONAM'!A:BK,16,0)</f>
        <v>5397388</v>
      </c>
      <c r="O192" s="116" t="str">
        <f>VLOOKUP(B192,'[1]1. FONAM'!A:BK,31,0)</f>
        <v>PNN Chingaza</v>
      </c>
    </row>
    <row r="193" spans="1:15">
      <c r="A193" s="36">
        <v>88</v>
      </c>
      <c r="B193" s="12" t="str">
        <f>'[1]1. FONAM'!A89</f>
        <v>DTOR-CPS-088-F-2020</v>
      </c>
      <c r="C193" s="36" t="s">
        <v>3392</v>
      </c>
      <c r="D193" s="36" t="s">
        <v>3393</v>
      </c>
      <c r="E193" s="58">
        <f>VLOOKUP(B193,'[1]1. FONAM'!A:BK,21,0)</f>
        <v>1022950791</v>
      </c>
      <c r="F193" s="36" t="s">
        <v>2475</v>
      </c>
      <c r="G193" s="118">
        <v>32589</v>
      </c>
      <c r="H193" s="126" t="s">
        <v>2448</v>
      </c>
      <c r="I193" s="124" t="s">
        <v>3394</v>
      </c>
      <c r="J193" s="124" t="s">
        <v>3395</v>
      </c>
      <c r="K193" s="116" t="str">
        <f>VLOOKUP(B193,'[1]1. FONAM'!A:BK,7,0)</f>
        <v>Prestación de servicios profesionales y de apoyo para orientar las acciones priorizadas en la vigencia 2020 para la gestión integral del recurso hídrico en el Parque Nacional Natural Chingaza.</v>
      </c>
      <c r="L193" s="36" t="s">
        <v>3396</v>
      </c>
      <c r="M193" s="36">
        <v>3192258257</v>
      </c>
      <c r="N193" s="122">
        <f>VLOOKUP(B193,'[1]1. FONAM'!A:BK,16,0)</f>
        <v>3852124</v>
      </c>
      <c r="O193" s="116" t="str">
        <f>VLOOKUP(B193,'[1]1. FONAM'!A:BK,31,0)</f>
        <v>PNN Chingaza</v>
      </c>
    </row>
    <row r="194" spans="1:15">
      <c r="A194" s="36">
        <v>56</v>
      </c>
      <c r="B194" s="12" t="str">
        <f>'[1]1. FONAM'!A90</f>
        <v>DTOR-CPS-089-F-2020</v>
      </c>
      <c r="C194" s="36" t="s">
        <v>3397</v>
      </c>
      <c r="D194" s="36" t="s">
        <v>3398</v>
      </c>
      <c r="E194" s="58">
        <f>VLOOKUP(B194,'[1]1. FONAM'!A:BK,21,0)</f>
        <v>80931479</v>
      </c>
      <c r="F194" s="36" t="s">
        <v>2475</v>
      </c>
      <c r="G194" s="118">
        <v>31269</v>
      </c>
      <c r="H194" s="126" t="s">
        <v>2448</v>
      </c>
      <c r="I194" s="124" t="s">
        <v>3399</v>
      </c>
      <c r="J194" s="124" t="s">
        <v>3400</v>
      </c>
      <c r="K194" s="116" t="str">
        <f>VLOOKUP(B194,'[1]1. FONAM'!A:BK,7,0)</f>
        <v>Prestación de Servicios Profesionales para la generación y formulación de los proyectos de infraestructura de telecomunicaciones y recuperación de los sistemas existentes en la entidad con énfasis en el PNN Chingaza.</v>
      </c>
      <c r="L194" s="36" t="s">
        <v>3401</v>
      </c>
      <c r="M194" s="36">
        <v>3142774308</v>
      </c>
      <c r="N194" s="122">
        <f>VLOOKUP(B194,'[1]1. FONAM'!A:BK,16,0)</f>
        <v>5397388</v>
      </c>
      <c r="O194" s="116" t="str">
        <f>VLOOKUP(B194,'[1]1. FONAM'!A:BK,31,0)</f>
        <v>PNN Chingaza</v>
      </c>
    </row>
    <row r="195" spans="1:15">
      <c r="A195" s="36">
        <v>90</v>
      </c>
      <c r="B195" s="12" t="str">
        <f>'[1]1. FONAM'!A91</f>
        <v>DTOR-CPS-090-F-2020</v>
      </c>
      <c r="C195" s="36" t="s">
        <v>3402</v>
      </c>
      <c r="D195" s="36" t="s">
        <v>3403</v>
      </c>
      <c r="E195" s="58">
        <f>VLOOKUP(B195,'[1]1. FONAM'!A:BK,21,0)</f>
        <v>80100455</v>
      </c>
      <c r="F195" s="36" t="s">
        <v>2475</v>
      </c>
      <c r="G195" s="118">
        <v>30541</v>
      </c>
      <c r="H195" s="126" t="s">
        <v>3404</v>
      </c>
      <c r="I195" s="124" t="s">
        <v>3405</v>
      </c>
      <c r="J195" s="124" t="s">
        <v>3406</v>
      </c>
      <c r="K195" s="116" t="str">
        <f>VLOOKUP(B195,'[1]1. FONAM'!A:BK,7,0)</f>
        <v>Prestación de servicios profesionales para la administración del Sistema de Información Geográfica y migración de los geoprocesos, relacionados con las estrategias de manejo, con énfasis en el PNN Chingaza.</v>
      </c>
      <c r="L195" s="36" t="s">
        <v>3407</v>
      </c>
      <c r="M195" s="36">
        <v>3168663679</v>
      </c>
      <c r="N195" s="122">
        <f>VLOOKUP(B195,'[1]1. FONAM'!A:BK,16,0)</f>
        <v>4823432</v>
      </c>
      <c r="O195" s="116" t="str">
        <f>VLOOKUP(B195,'[1]1. FONAM'!A:BK,31,0)</f>
        <v>PNN Chingaza</v>
      </c>
    </row>
    <row r="196" spans="1:15">
      <c r="A196" s="36">
        <v>91</v>
      </c>
      <c r="B196" s="12" t="str">
        <f>'[1]1. FONAM'!A92</f>
        <v>DTOR-CPS-091-F-2020</v>
      </c>
      <c r="C196" s="36" t="s">
        <v>3408</v>
      </c>
      <c r="D196" s="36" t="s">
        <v>3409</v>
      </c>
      <c r="E196" s="58">
        <f>VLOOKUP(B196,'[1]1. FONAM'!A:BK,21,0)</f>
        <v>1121899085</v>
      </c>
      <c r="F196" s="36" t="s">
        <v>2460</v>
      </c>
      <c r="G196" s="118">
        <v>30422</v>
      </c>
      <c r="H196" s="126" t="s">
        <v>2460</v>
      </c>
      <c r="I196" s="124" t="s">
        <v>3410</v>
      </c>
      <c r="J196" s="124" t="s">
        <v>3411</v>
      </c>
      <c r="K196" s="116" t="str">
        <f>VLOOKUP(B196,'[1]1. FONAM'!A:BK,7,0)</f>
        <v>Prestación de servicios profesionales y de apoyo a la gestión para la implementación de las líneas estratégicas priorizadas para la vigencia 2020 del Plan de Ordenamiento Ecoturístico del Parque Nacional Natural Tinigua</v>
      </c>
      <c r="M196" s="36">
        <v>3214082966</v>
      </c>
      <c r="N196" s="122">
        <f>VLOOKUP(B196,'[1]1. FONAM'!A:BK,16,0)</f>
        <v>3156754</v>
      </c>
      <c r="O196" s="116" t="str">
        <f>VLOOKUP(B196,'[1]1. FONAM'!A:BK,31,0)</f>
        <v>PNN Tinigua</v>
      </c>
    </row>
    <row r="197" spans="1:15">
      <c r="A197" s="36">
        <v>92</v>
      </c>
      <c r="B197" s="12" t="str">
        <f>'[1]1. FONAM'!A93</f>
        <v>DTOR-CPS-092-F-2020</v>
      </c>
      <c r="C197" s="36" t="s">
        <v>2668</v>
      </c>
      <c r="D197" s="36" t="s">
        <v>3412</v>
      </c>
      <c r="E197" s="58">
        <f>VLOOKUP(B197,'[1]1. FONAM'!A:BK,21,0)</f>
        <v>1020721819</v>
      </c>
      <c r="F197" s="36" t="s">
        <v>2475</v>
      </c>
      <c r="G197" s="118">
        <v>31801</v>
      </c>
      <c r="H197" s="126" t="s">
        <v>2448</v>
      </c>
      <c r="I197" s="124" t="s">
        <v>3229</v>
      </c>
      <c r="J197" s="124" t="s">
        <v>3413</v>
      </c>
      <c r="K197" s="116" t="str">
        <f>VLOOKUP(B197,'[1]1.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97" s="36" t="s">
        <v>3414</v>
      </c>
      <c r="M197" s="36">
        <v>3175122200</v>
      </c>
      <c r="N197" s="122">
        <f>VLOOKUP(B197,'[1]1. FONAM'!A:BK,16,0)</f>
        <v>4823432</v>
      </c>
      <c r="O197" s="116" t="str">
        <f>VLOOKUP(B197,'[1]1. FONAM'!A:BK,31,0)</f>
        <v>PNN Chingaza</v>
      </c>
    </row>
    <row r="198" spans="1:15">
      <c r="A198" s="36">
        <v>93</v>
      </c>
      <c r="B198" s="12" t="str">
        <f>'[1]1. FONAM'!A94</f>
        <v>DTOR-CPS-093-F-2020</v>
      </c>
      <c r="C198" s="36" t="s">
        <v>3415</v>
      </c>
      <c r="D198" s="36" t="s">
        <v>3416</v>
      </c>
      <c r="E198" s="58">
        <f>VLOOKUP(B198,'[1]1. FONAM'!A:BK,21,0)</f>
        <v>1018404898</v>
      </c>
      <c r="F198" s="36" t="s">
        <v>2475</v>
      </c>
      <c r="G198" s="118">
        <v>31607</v>
      </c>
      <c r="H198" s="126" t="s">
        <v>2448</v>
      </c>
      <c r="I198" s="124" t="s">
        <v>3417</v>
      </c>
      <c r="J198" s="124" t="s">
        <v>3418</v>
      </c>
      <c r="K198" s="116" t="str">
        <f>VLOOKUP(B198,'[1]1. FONAM'!A:BK,7,0)</f>
        <v>Prestación de servicios profesionales para el ajuste, actualización, soporte y desarrollo de las aplicaciones Web que usa el Parque Nacional Natural Chingaza para el desarrollo de las estrategias de manejo.</v>
      </c>
      <c r="L198" s="36" t="s">
        <v>3419</v>
      </c>
      <c r="M198" s="36">
        <v>3014037968</v>
      </c>
      <c r="N198" s="122">
        <f>VLOOKUP(B198,'[1]1. FONAM'!A:BK,16,0)</f>
        <v>3565146</v>
      </c>
      <c r="O198" s="116" t="str">
        <f>VLOOKUP(B198,'[1]1. FONAM'!A:BK,31,0)</f>
        <v>PNN Chingaza</v>
      </c>
    </row>
    <row r="199" spans="1:15">
      <c r="G199" s="118"/>
      <c r="H199" s="126"/>
      <c r="I199" s="124"/>
      <c r="J199" s="124"/>
    </row>
    <row r="200" spans="1:15">
      <c r="G200" s="118"/>
      <c r="H200" s="126"/>
      <c r="I200" s="124"/>
      <c r="J200" s="124"/>
    </row>
    <row r="201" spans="1:15">
      <c r="G201" s="118"/>
      <c r="H201" s="126"/>
      <c r="I201" s="124"/>
      <c r="J201" s="124"/>
    </row>
    <row r="202" spans="1:15">
      <c r="G202" s="118"/>
      <c r="H202" s="126"/>
      <c r="I202" s="124"/>
      <c r="J202" s="124"/>
    </row>
    <row r="203" spans="1:15">
      <c r="G203" s="118"/>
      <c r="H203" s="126"/>
      <c r="I203" s="124"/>
      <c r="J203" s="124"/>
    </row>
    <row r="204" spans="1:15">
      <c r="G204" s="118"/>
      <c r="H204" s="126"/>
      <c r="I204" s="124"/>
      <c r="J204" s="124"/>
    </row>
    <row r="205" spans="1:15">
      <c r="G205" s="118"/>
      <c r="H205" s="126"/>
      <c r="I205" s="124"/>
      <c r="J205" s="124"/>
    </row>
    <row r="206" spans="1:15">
      <c r="G206" s="118"/>
      <c r="H206" s="126"/>
      <c r="I206" s="124"/>
      <c r="J206" s="124"/>
    </row>
    <row r="207" spans="1:15">
      <c r="G207" s="118"/>
      <c r="H207" s="126"/>
      <c r="I207" s="124"/>
      <c r="J207" s="124"/>
    </row>
    <row r="208" spans="1:15">
      <c r="G208" s="118"/>
      <c r="H208" s="126"/>
      <c r="I208" s="124"/>
      <c r="J208" s="124"/>
    </row>
    <row r="209" spans="7:10">
      <c r="G209" s="118"/>
      <c r="H209" s="126"/>
      <c r="I209" s="124"/>
      <c r="J209" s="124"/>
    </row>
    <row r="210" spans="7:10">
      <c r="G210" s="118"/>
      <c r="H210" s="126"/>
      <c r="I210" s="124"/>
      <c r="J210" s="124"/>
    </row>
    <row r="211" spans="7:10">
      <c r="G211" s="118"/>
      <c r="H211" s="126"/>
      <c r="I211" s="124"/>
      <c r="J211" s="124"/>
    </row>
    <row r="212" spans="7:10">
      <c r="G212" s="118"/>
      <c r="H212" s="126"/>
      <c r="I212" s="124"/>
      <c r="J212" s="124"/>
    </row>
    <row r="213" spans="7:10">
      <c r="G213" s="118"/>
      <c r="H213" s="126"/>
      <c r="I213" s="124"/>
      <c r="J213" s="124"/>
    </row>
    <row r="214" spans="7:10">
      <c r="G214" s="118"/>
      <c r="H214" s="126"/>
      <c r="I214" s="124"/>
      <c r="J214" s="124"/>
    </row>
    <row r="215" spans="7:10">
      <c r="G215" s="118"/>
      <c r="H215" s="126"/>
      <c r="I215" s="124"/>
      <c r="J215" s="124"/>
    </row>
    <row r="216" spans="7:10">
      <c r="G216" s="118"/>
      <c r="H216" s="126"/>
      <c r="I216" s="124"/>
      <c r="J216" s="124"/>
    </row>
    <row r="217" spans="7:10">
      <c r="G217" s="118"/>
      <c r="H217" s="126"/>
      <c r="I217" s="124"/>
      <c r="J217" s="124"/>
    </row>
    <row r="218" spans="7:10">
      <c r="G218" s="118"/>
      <c r="H218" s="126"/>
      <c r="I218" s="124"/>
      <c r="J218" s="124"/>
    </row>
    <row r="219" spans="7:10">
      <c r="G219" s="118"/>
      <c r="H219" s="126"/>
      <c r="I219" s="124"/>
      <c r="J219" s="124"/>
    </row>
    <row r="220" spans="7:10">
      <c r="G220" s="118"/>
      <c r="H220" s="126"/>
      <c r="I220" s="124"/>
      <c r="J220" s="124"/>
    </row>
    <row r="221" spans="7:10">
      <c r="G221" s="118"/>
      <c r="H221" s="126"/>
      <c r="I221" s="124"/>
      <c r="J221" s="124"/>
    </row>
    <row r="222" spans="7:10">
      <c r="G222" s="118"/>
      <c r="H222" s="126"/>
      <c r="I222" s="124"/>
      <c r="J222" s="124"/>
    </row>
    <row r="223" spans="7:10">
      <c r="G223" s="118"/>
      <c r="H223" s="126"/>
      <c r="I223" s="124"/>
      <c r="J223" s="124"/>
    </row>
    <row r="224" spans="7:10">
      <c r="G224" s="118"/>
      <c r="H224" s="126"/>
      <c r="I224" s="124"/>
      <c r="J224" s="124"/>
    </row>
    <row r="225" spans="8:10">
      <c r="H225" s="126"/>
      <c r="I225" s="124"/>
      <c r="J225" s="124"/>
    </row>
    <row r="226" spans="8:10">
      <c r="H226" s="126"/>
      <c r="I226" s="124"/>
      <c r="J226" s="124"/>
    </row>
    <row r="227" spans="8:10">
      <c r="H227" s="126"/>
      <c r="I227" s="124"/>
      <c r="J227" s="124"/>
    </row>
    <row r="228" spans="8:10">
      <c r="H228" s="126"/>
      <c r="I228" s="124"/>
      <c r="J228" s="124"/>
    </row>
    <row r="229" spans="8:10">
      <c r="H229" s="126"/>
      <c r="I229" s="124"/>
      <c r="J229" s="124"/>
    </row>
    <row r="230" spans="8:10">
      <c r="H230" s="126"/>
      <c r="I230" s="124"/>
      <c r="J230" s="124"/>
    </row>
    <row r="231" spans="8:10">
      <c r="H231" s="126"/>
      <c r="I231" s="124"/>
      <c r="J231" s="124"/>
    </row>
    <row r="232" spans="8:10">
      <c r="H232" s="126"/>
      <c r="I232" s="124"/>
      <c r="J232" s="124"/>
    </row>
    <row r="233" spans="8:10">
      <c r="H233" s="126"/>
      <c r="I233" s="124"/>
      <c r="J233" s="124"/>
    </row>
    <row r="234" spans="8:10">
      <c r="H234" s="126"/>
      <c r="I234" s="124"/>
      <c r="J234" s="124"/>
    </row>
    <row r="235" spans="8:10">
      <c r="H235" s="126"/>
      <c r="I235" s="124"/>
      <c r="J235" s="124"/>
    </row>
    <row r="236" spans="8:10">
      <c r="H236" s="126"/>
      <c r="I236" s="124"/>
      <c r="J236" s="124"/>
    </row>
    <row r="237" spans="8:10">
      <c r="H237" s="126"/>
      <c r="I237" s="124"/>
      <c r="J237" s="124"/>
    </row>
    <row r="238" spans="8:10">
      <c r="H238" s="126"/>
      <c r="I238" s="124"/>
      <c r="J238" s="124"/>
    </row>
    <row r="239" spans="8:10">
      <c r="H239" s="126"/>
      <c r="I239" s="124"/>
      <c r="J239" s="124"/>
    </row>
    <row r="240" spans="8:10">
      <c r="H240" s="126"/>
      <c r="I240" s="124"/>
      <c r="J240" s="124"/>
    </row>
    <row r="241" spans="8:10">
      <c r="H241" s="126"/>
      <c r="I241" s="124"/>
      <c r="J241" s="124"/>
    </row>
    <row r="242" spans="8:10">
      <c r="H242" s="126"/>
      <c r="I242" s="124"/>
      <c r="J242" s="124"/>
    </row>
    <row r="243" spans="8:10">
      <c r="H243" s="126"/>
      <c r="I243" s="124"/>
      <c r="J243" s="124"/>
    </row>
    <row r="244" spans="8:10">
      <c r="H244" s="126"/>
      <c r="I244" s="124"/>
      <c r="J244" s="124"/>
    </row>
    <row r="245" spans="8:10">
      <c r="H245" s="126"/>
      <c r="I245" s="124"/>
      <c r="J245" s="124"/>
    </row>
    <row r="246" spans="8:10">
      <c r="H246" s="126"/>
      <c r="I246" s="124"/>
      <c r="J246" s="124"/>
    </row>
    <row r="247" spans="8:10">
      <c r="H247" s="126"/>
      <c r="I247" s="124"/>
      <c r="J247" s="124"/>
    </row>
    <row r="248" spans="8:10">
      <c r="H248" s="126"/>
      <c r="I248" s="124"/>
      <c r="J248" s="124"/>
    </row>
    <row r="249" spans="8:10">
      <c r="H249" s="126"/>
      <c r="I249" s="124"/>
      <c r="J249" s="124"/>
    </row>
    <row r="250" spans="8:10">
      <c r="H250" s="126"/>
      <c r="I250" s="124"/>
      <c r="J250" s="124"/>
    </row>
    <row r="251" spans="8:10">
      <c r="H251" s="126"/>
      <c r="I251" s="124"/>
      <c r="J251" s="124"/>
    </row>
    <row r="252" spans="8:10">
      <c r="H252" s="126"/>
      <c r="I252" s="124"/>
      <c r="J252" s="124"/>
    </row>
    <row r="253" spans="8:10">
      <c r="H253" s="126"/>
      <c r="I253" s="124"/>
      <c r="J253" s="124"/>
    </row>
    <row r="254" spans="8:10">
      <c r="H254" s="126"/>
      <c r="I254" s="124"/>
      <c r="J254" s="124"/>
    </row>
    <row r="255" spans="8:10">
      <c r="H255" s="126"/>
      <c r="I255" s="124"/>
      <c r="J255" s="124"/>
    </row>
    <row r="256" spans="8:10">
      <c r="H256" s="126"/>
      <c r="I256" s="124"/>
      <c r="J256" s="124"/>
    </row>
    <row r="257" spans="8:10">
      <c r="H257" s="126"/>
      <c r="I257" s="124"/>
      <c r="J257" s="124"/>
    </row>
    <row r="258" spans="8:10">
      <c r="H258" s="126"/>
      <c r="I258" s="124"/>
      <c r="J258" s="124"/>
    </row>
    <row r="259" spans="8:10">
      <c r="H259" s="126"/>
      <c r="I259" s="124"/>
      <c r="J259" s="124"/>
    </row>
    <row r="260" spans="8:10">
      <c r="H260" s="126"/>
      <c r="I260" s="124"/>
      <c r="J260" s="124"/>
    </row>
    <row r="261" spans="8:10">
      <c r="H261" s="126"/>
      <c r="I261" s="124"/>
      <c r="J261" s="124"/>
    </row>
    <row r="262" spans="8:10">
      <c r="H262" s="126"/>
      <c r="I262" s="124"/>
      <c r="J262" s="124"/>
    </row>
    <row r="263" spans="8:10">
      <c r="H263" s="126"/>
      <c r="I263" s="124"/>
      <c r="J263" s="124"/>
    </row>
    <row r="264" spans="8:10">
      <c r="H264" s="126"/>
      <c r="I264" s="124"/>
      <c r="J264" s="124"/>
    </row>
    <row r="265" spans="8:10">
      <c r="H265" s="126"/>
      <c r="I265" s="124"/>
      <c r="J265" s="124"/>
    </row>
    <row r="266" spans="8:10">
      <c r="H266" s="126"/>
      <c r="I266" s="124"/>
      <c r="J266" s="124"/>
    </row>
    <row r="267" spans="8:10">
      <c r="H267" s="126"/>
      <c r="I267" s="124"/>
      <c r="J267" s="124"/>
    </row>
    <row r="268" spans="8:10">
      <c r="H268" s="126"/>
      <c r="I268" s="124"/>
      <c r="J268" s="124"/>
    </row>
    <row r="269" spans="8:10">
      <c r="H269" s="126"/>
      <c r="I269" s="124"/>
      <c r="J269" s="124"/>
    </row>
    <row r="270" spans="8:10">
      <c r="H270" s="126"/>
      <c r="I270" s="124"/>
      <c r="J270" s="124"/>
    </row>
    <row r="271" spans="8:10">
      <c r="H271" s="126"/>
      <c r="I271" s="124"/>
      <c r="J271" s="124"/>
    </row>
    <row r="272" spans="8:10">
      <c r="H272" s="126"/>
      <c r="I272" s="124"/>
      <c r="J272" s="124"/>
    </row>
    <row r="273" spans="8:10">
      <c r="H273" s="126"/>
      <c r="I273" s="124"/>
      <c r="J273" s="124"/>
    </row>
    <row r="274" spans="8:10">
      <c r="H274" s="126"/>
      <c r="I274" s="124"/>
      <c r="J274" s="124"/>
    </row>
    <row r="275" spans="8:10">
      <c r="H275" s="126"/>
      <c r="I275" s="124"/>
      <c r="J275" s="124"/>
    </row>
    <row r="276" spans="8:10">
      <c r="H276" s="126"/>
      <c r="I276" s="124"/>
      <c r="J276" s="124"/>
    </row>
    <row r="277" spans="8:10">
      <c r="H277" s="126"/>
      <c r="I277" s="124"/>
      <c r="J277" s="124"/>
    </row>
    <row r="278" spans="8:10">
      <c r="H278" s="126"/>
      <c r="I278" s="124"/>
      <c r="J278" s="124"/>
    </row>
    <row r="279" spans="8:10">
      <c r="H279" s="126"/>
      <c r="I279" s="124"/>
      <c r="J279" s="124"/>
    </row>
    <row r="280" spans="8:10">
      <c r="H280" s="126"/>
      <c r="I280" s="124"/>
      <c r="J280" s="124"/>
    </row>
    <row r="281" spans="8:10">
      <c r="H281" s="126"/>
      <c r="I281" s="124"/>
      <c r="J281" s="124"/>
    </row>
    <row r="282" spans="8:10">
      <c r="H282" s="126"/>
      <c r="I282" s="124"/>
      <c r="J282" s="124"/>
    </row>
    <row r="283" spans="8:10">
      <c r="H283" s="126"/>
      <c r="I283" s="124"/>
      <c r="J283" s="124"/>
    </row>
    <row r="284" spans="8:10">
      <c r="H284" s="126"/>
      <c r="I284" s="124"/>
      <c r="J284" s="124"/>
    </row>
    <row r="285" spans="8:10">
      <c r="H285" s="126"/>
      <c r="I285" s="124"/>
      <c r="J285" s="124"/>
    </row>
    <row r="286" spans="8:10">
      <c r="H286" s="126"/>
      <c r="I286" s="124"/>
      <c r="J286" s="124"/>
    </row>
    <row r="287" spans="8:10">
      <c r="H287" s="126"/>
      <c r="I287" s="124"/>
      <c r="J287" s="124"/>
    </row>
    <row r="288" spans="8:10">
      <c r="H288" s="126"/>
      <c r="I288" s="124"/>
      <c r="J288" s="124"/>
    </row>
    <row r="289" spans="8:10">
      <c r="H289" s="126"/>
      <c r="I289" s="124"/>
      <c r="J289" s="124"/>
    </row>
    <row r="290" spans="8:10">
      <c r="H290" s="126"/>
      <c r="I290" s="124"/>
      <c r="J290" s="124"/>
    </row>
    <row r="291" spans="8:10">
      <c r="H291" s="126"/>
      <c r="I291" s="124"/>
      <c r="J291" s="124"/>
    </row>
    <row r="292" spans="8:10">
      <c r="H292" s="126"/>
      <c r="I292" s="124"/>
      <c r="J292" s="124"/>
    </row>
    <row r="293" spans="8:10">
      <c r="H293" s="126"/>
      <c r="I293" s="124"/>
      <c r="J293" s="124"/>
    </row>
    <row r="294" spans="8:10">
      <c r="H294" s="126"/>
      <c r="I294" s="124"/>
      <c r="J294" s="124"/>
    </row>
    <row r="295" spans="8:10">
      <c r="H295" s="126"/>
      <c r="I295" s="124"/>
      <c r="J295" s="124"/>
    </row>
    <row r="296" spans="8:10">
      <c r="H296" s="126"/>
      <c r="I296" s="124"/>
      <c r="J296" s="124"/>
    </row>
    <row r="297" spans="8:10">
      <c r="H297" s="126"/>
      <c r="I297" s="124"/>
      <c r="J297" s="124"/>
    </row>
    <row r="298" spans="8:10">
      <c r="H298" s="126"/>
      <c r="I298" s="124"/>
      <c r="J298" s="124"/>
    </row>
    <row r="299" spans="8:10">
      <c r="H299" s="126"/>
      <c r="I299" s="124"/>
      <c r="J299" s="124"/>
    </row>
    <row r="300" spans="8:10">
      <c r="H300" s="126"/>
      <c r="I300" s="124"/>
      <c r="J300" s="124"/>
    </row>
    <row r="301" spans="8:10">
      <c r="H301" s="126"/>
      <c r="I301" s="124"/>
      <c r="J301" s="124"/>
    </row>
    <row r="302" spans="8:10">
      <c r="H302" s="126"/>
      <c r="I302" s="124"/>
      <c r="J302" s="124"/>
    </row>
    <row r="303" spans="8:10">
      <c r="H303" s="126"/>
      <c r="I303" s="124"/>
      <c r="J303" s="124"/>
    </row>
    <row r="304" spans="8:10">
      <c r="H304" s="126"/>
      <c r="I304" s="124"/>
      <c r="J304" s="124"/>
    </row>
    <row r="305" spans="8:10">
      <c r="H305" s="126"/>
      <c r="I305" s="124"/>
      <c r="J305" s="124"/>
    </row>
    <row r="306" spans="8:10">
      <c r="H306" s="126"/>
      <c r="I306" s="124"/>
      <c r="J306" s="124"/>
    </row>
    <row r="307" spans="8:10">
      <c r="H307" s="126"/>
      <c r="I307" s="124"/>
      <c r="J307" s="124"/>
    </row>
    <row r="308" spans="8:10">
      <c r="H308" s="126"/>
      <c r="I308" s="124"/>
      <c r="J308" s="124"/>
    </row>
    <row r="309" spans="8:10">
      <c r="H309" s="126"/>
      <c r="I309" s="124"/>
      <c r="J309" s="124"/>
    </row>
    <row r="310" spans="8:10">
      <c r="H310" s="126"/>
      <c r="I310" s="124"/>
      <c r="J310" s="124"/>
    </row>
    <row r="311" spans="8:10">
      <c r="H311" s="126"/>
      <c r="I311" s="124"/>
      <c r="J311" s="124"/>
    </row>
    <row r="312" spans="8:10">
      <c r="H312" s="126"/>
      <c r="I312" s="124"/>
      <c r="J312" s="124"/>
    </row>
    <row r="313" spans="8:10">
      <c r="H313" s="126"/>
      <c r="I313" s="124"/>
      <c r="J313" s="124"/>
    </row>
    <row r="314" spans="8:10">
      <c r="H314" s="126"/>
      <c r="I314" s="124"/>
      <c r="J314" s="124"/>
    </row>
    <row r="315" spans="8:10">
      <c r="H315" s="126"/>
      <c r="I315" s="124"/>
      <c r="J315" s="124"/>
    </row>
    <row r="316" spans="8:10">
      <c r="H316" s="126"/>
      <c r="I316" s="124"/>
      <c r="J316" s="124"/>
    </row>
    <row r="317" spans="8:10">
      <c r="H317" s="126"/>
      <c r="I317" s="124"/>
      <c r="J317" s="124"/>
    </row>
    <row r="318" spans="8:10">
      <c r="H318" s="126"/>
      <c r="I318" s="124"/>
      <c r="J318" s="124"/>
    </row>
    <row r="319" spans="8:10">
      <c r="H319" s="126"/>
      <c r="I319" s="124"/>
      <c r="J319" s="124"/>
    </row>
    <row r="320" spans="8:10">
      <c r="H320" s="126"/>
      <c r="I320" s="124"/>
      <c r="J320" s="124"/>
    </row>
    <row r="321" spans="8:10">
      <c r="H321" s="126"/>
      <c r="I321" s="124"/>
      <c r="J321" s="124"/>
    </row>
    <row r="322" spans="8:10">
      <c r="H322" s="126"/>
      <c r="I322" s="124"/>
      <c r="J322" s="124"/>
    </row>
    <row r="323" spans="8:10">
      <c r="H323" s="126"/>
      <c r="I323" s="124"/>
      <c r="J323" s="124"/>
    </row>
    <row r="324" spans="8:10">
      <c r="H324" s="126"/>
      <c r="I324" s="124"/>
      <c r="J324" s="124"/>
    </row>
    <row r="325" spans="8:10">
      <c r="H325" s="126"/>
      <c r="I325" s="124"/>
      <c r="J325" s="124"/>
    </row>
    <row r="326" spans="8:10">
      <c r="H326" s="126"/>
      <c r="I326" s="124"/>
      <c r="J326" s="124"/>
    </row>
    <row r="327" spans="8:10">
      <c r="H327" s="126"/>
      <c r="I327" s="124"/>
      <c r="J327" s="124"/>
    </row>
    <row r="328" spans="8:10">
      <c r="H328" s="126"/>
      <c r="I328" s="124"/>
      <c r="J328" s="124"/>
    </row>
    <row r="329" spans="8:10">
      <c r="H329" s="126"/>
      <c r="I329" s="124"/>
      <c r="J329" s="124"/>
    </row>
    <row r="330" spans="8:10">
      <c r="H330" s="126"/>
      <c r="I330" s="124"/>
      <c r="J330" s="124"/>
    </row>
    <row r="331" spans="8:10">
      <c r="H331" s="126"/>
      <c r="I331" s="124"/>
      <c r="J331" s="124"/>
    </row>
    <row r="332" spans="8:10">
      <c r="H332" s="126"/>
      <c r="I332" s="124"/>
      <c r="J332" s="124"/>
    </row>
    <row r="333" spans="8:10">
      <c r="H333" s="126"/>
      <c r="I333" s="124"/>
      <c r="J333" s="124"/>
    </row>
    <row r="334" spans="8:10">
      <c r="H334" s="126"/>
      <c r="I334" s="124"/>
      <c r="J334" s="124"/>
    </row>
    <row r="335" spans="8:10">
      <c r="H335" s="126"/>
      <c r="I335" s="124"/>
      <c r="J335" s="124"/>
    </row>
    <row r="336" spans="8:10">
      <c r="H336" s="126"/>
      <c r="I336" s="124"/>
      <c r="J336" s="124"/>
    </row>
    <row r="337" spans="8:10">
      <c r="H337" s="126"/>
      <c r="I337" s="124"/>
      <c r="J337" s="124"/>
    </row>
    <row r="338" spans="8:10">
      <c r="H338" s="126"/>
      <c r="I338" s="124"/>
      <c r="J338" s="124"/>
    </row>
    <row r="339" spans="8:10">
      <c r="H339" s="126"/>
      <c r="I339" s="124"/>
      <c r="J339" s="124"/>
    </row>
    <row r="340" spans="8:10">
      <c r="H340" s="126"/>
      <c r="I340" s="124"/>
      <c r="J340" s="124"/>
    </row>
    <row r="341" spans="8:10">
      <c r="H341" s="126"/>
      <c r="I341" s="124"/>
      <c r="J341" s="124"/>
    </row>
    <row r="342" spans="8:10">
      <c r="H342" s="126"/>
      <c r="I342" s="124"/>
      <c r="J342" s="124"/>
    </row>
    <row r="343" spans="8:10">
      <c r="H343" s="126"/>
      <c r="I343" s="124"/>
      <c r="J343" s="124"/>
    </row>
    <row r="344" spans="8:10">
      <c r="H344" s="126"/>
      <c r="I344" s="124"/>
      <c r="J344" s="124"/>
    </row>
    <row r="345" spans="8:10">
      <c r="H345" s="126"/>
      <c r="I345" s="124"/>
      <c r="J345" s="124"/>
    </row>
    <row r="346" spans="8:10">
      <c r="H346" s="126"/>
      <c r="I346" s="124"/>
      <c r="J346" s="124"/>
    </row>
    <row r="347" spans="8:10">
      <c r="H347" s="126"/>
      <c r="I347" s="124"/>
      <c r="J347" s="124"/>
    </row>
    <row r="348" spans="8:10">
      <c r="H348" s="126"/>
      <c r="I348" s="124"/>
      <c r="J348" s="124"/>
    </row>
    <row r="349" spans="8:10">
      <c r="H349" s="126"/>
      <c r="I349" s="124"/>
      <c r="J349" s="124"/>
    </row>
    <row r="350" spans="8:10">
      <c r="H350" s="126"/>
      <c r="I350" s="124"/>
      <c r="J350" s="124"/>
    </row>
    <row r="351" spans="8:10">
      <c r="H351" s="126"/>
      <c r="I351" s="124"/>
      <c r="J351" s="124"/>
    </row>
    <row r="352" spans="8:10">
      <c r="H352" s="126"/>
      <c r="I352" s="124"/>
      <c r="J352" s="124"/>
    </row>
    <row r="353" spans="8:10">
      <c r="H353" s="126"/>
      <c r="I353" s="124"/>
      <c r="J353" s="124"/>
    </row>
    <row r="354" spans="8:10">
      <c r="H354" s="126"/>
      <c r="I354" s="124"/>
      <c r="J354" s="124"/>
    </row>
    <row r="355" spans="8:10">
      <c r="H355" s="126"/>
      <c r="I355" s="124"/>
      <c r="J355" s="124"/>
    </row>
    <row r="356" spans="8:10">
      <c r="H356" s="126"/>
      <c r="I356" s="124"/>
      <c r="J356" s="124"/>
    </row>
    <row r="357" spans="8:10">
      <c r="H357" s="126"/>
      <c r="I357" s="124"/>
      <c r="J357" s="124"/>
    </row>
    <row r="358" spans="8:10">
      <c r="H358" s="126"/>
      <c r="I358" s="124"/>
      <c r="J358" s="124"/>
    </row>
    <row r="359" spans="8:10">
      <c r="H359" s="126"/>
      <c r="I359" s="124"/>
      <c r="J359" s="124"/>
    </row>
    <row r="360" spans="8:10">
      <c r="H360" s="126"/>
      <c r="I360" s="124"/>
      <c r="J360" s="124"/>
    </row>
    <row r="361" spans="8:10">
      <c r="H361" s="126"/>
      <c r="I361" s="124"/>
      <c r="J361" s="124"/>
    </row>
    <row r="362" spans="8:10">
      <c r="H362" s="126"/>
      <c r="I362" s="124"/>
      <c r="J362" s="124"/>
    </row>
    <row r="363" spans="8:10">
      <c r="H363" s="126"/>
      <c r="I363" s="124"/>
      <c r="J363" s="124"/>
    </row>
    <row r="364" spans="8:10">
      <c r="H364" s="126"/>
      <c r="I364" s="124"/>
      <c r="J364" s="124"/>
    </row>
    <row r="365" spans="8:10">
      <c r="H365" s="126"/>
      <c r="I365" s="124"/>
      <c r="J365" s="124"/>
    </row>
    <row r="366" spans="8:10">
      <c r="H366" s="126"/>
      <c r="I366" s="124"/>
      <c r="J366" s="124"/>
    </row>
    <row r="367" spans="8:10">
      <c r="H367" s="126"/>
      <c r="I367" s="124"/>
      <c r="J367" s="124"/>
    </row>
    <row r="368" spans="8:10">
      <c r="H368" s="126"/>
      <c r="I368" s="124"/>
      <c r="J368" s="124"/>
    </row>
    <row r="369" spans="8:10">
      <c r="H369" s="126"/>
      <c r="I369" s="124"/>
      <c r="J369" s="124"/>
    </row>
    <row r="370" spans="8:10">
      <c r="H370" s="126"/>
      <c r="I370" s="124"/>
      <c r="J370" s="124"/>
    </row>
    <row r="371" spans="8:10">
      <c r="H371" s="126"/>
      <c r="I371" s="124"/>
      <c r="J371" s="124"/>
    </row>
    <row r="372" spans="8:10">
      <c r="H372" s="126"/>
      <c r="I372" s="124"/>
      <c r="J372" s="124"/>
    </row>
    <row r="373" spans="8:10">
      <c r="H373" s="126"/>
      <c r="I373" s="124"/>
      <c r="J373" s="124"/>
    </row>
    <row r="374" spans="8:10">
      <c r="H374" s="126"/>
      <c r="I374" s="124"/>
      <c r="J374" s="124"/>
    </row>
    <row r="375" spans="8:10">
      <c r="H375" s="126"/>
      <c r="I375" s="124"/>
      <c r="J375" s="124"/>
    </row>
    <row r="376" spans="8:10">
      <c r="H376" s="126"/>
      <c r="I376" s="124"/>
      <c r="J376" s="124"/>
    </row>
    <row r="377" spans="8:10">
      <c r="H377" s="126"/>
      <c r="I377" s="124"/>
      <c r="J377" s="124"/>
    </row>
    <row r="378" spans="8:10">
      <c r="H378" s="126"/>
      <c r="I378" s="124"/>
      <c r="J378" s="124"/>
    </row>
    <row r="379" spans="8:10">
      <c r="H379" s="126"/>
      <c r="I379" s="124"/>
      <c r="J379" s="124"/>
    </row>
    <row r="380" spans="8:10">
      <c r="H380" s="126"/>
      <c r="I380" s="124"/>
      <c r="J380" s="124"/>
    </row>
    <row r="381" spans="8:10">
      <c r="H381" s="126"/>
      <c r="I381" s="124"/>
      <c r="J381" s="124"/>
    </row>
    <row r="382" spans="8:10">
      <c r="H382" s="126"/>
      <c r="I382" s="124"/>
      <c r="J382" s="124"/>
    </row>
    <row r="383" spans="8:10">
      <c r="H383" s="126"/>
      <c r="I383" s="124"/>
      <c r="J383" s="124"/>
    </row>
    <row r="384" spans="8:10">
      <c r="H384" s="126"/>
      <c r="I384" s="124"/>
      <c r="J384" s="124"/>
    </row>
    <row r="385" spans="8:10">
      <c r="H385" s="126"/>
      <c r="I385" s="124"/>
      <c r="J385" s="124"/>
    </row>
    <row r="386" spans="8:10">
      <c r="H386" s="126"/>
      <c r="I386" s="124"/>
      <c r="J386" s="124"/>
    </row>
    <row r="387" spans="8:10">
      <c r="H387" s="126"/>
      <c r="I387" s="124"/>
      <c r="J387" s="124"/>
    </row>
    <row r="388" spans="8:10">
      <c r="H388" s="126"/>
      <c r="I388" s="124"/>
      <c r="J388" s="124"/>
    </row>
    <row r="389" spans="8:10">
      <c r="H389" s="126"/>
      <c r="I389" s="124"/>
      <c r="J389" s="124"/>
    </row>
    <row r="390" spans="8:10">
      <c r="H390" s="126"/>
      <c r="I390" s="124"/>
      <c r="J390" s="124"/>
    </row>
    <row r="391" spans="8:10">
      <c r="H391" s="126"/>
      <c r="I391" s="124"/>
      <c r="J391" s="124"/>
    </row>
    <row r="392" spans="8:10">
      <c r="H392" s="126"/>
      <c r="I392" s="124"/>
      <c r="J392" s="124"/>
    </row>
    <row r="393" spans="8:10">
      <c r="H393" s="126"/>
      <c r="I393" s="124"/>
      <c r="J393" s="124"/>
    </row>
    <row r="394" spans="8:10">
      <c r="H394" s="126"/>
      <c r="I394" s="124"/>
      <c r="J394" s="124"/>
    </row>
    <row r="395" spans="8:10">
      <c r="H395" s="126"/>
      <c r="I395" s="124"/>
      <c r="J395" s="124"/>
    </row>
    <row r="396" spans="8:10">
      <c r="H396" s="126"/>
      <c r="I396" s="124"/>
      <c r="J396" s="124"/>
    </row>
    <row r="397" spans="8:10">
      <c r="H397" s="126"/>
      <c r="I397" s="124"/>
      <c r="J397" s="124"/>
    </row>
    <row r="398" spans="8:10">
      <c r="H398" s="126"/>
      <c r="I398" s="124"/>
      <c r="J398" s="124"/>
    </row>
    <row r="399" spans="8:10">
      <c r="H399" s="126"/>
      <c r="I399" s="124"/>
      <c r="J399" s="124"/>
    </row>
    <row r="400" spans="8:10">
      <c r="H400" s="126"/>
      <c r="I400" s="124"/>
      <c r="J400" s="124"/>
    </row>
    <row r="401" spans="8:10">
      <c r="H401" s="126"/>
      <c r="I401" s="124"/>
      <c r="J401" s="124"/>
    </row>
    <row r="402" spans="8:10">
      <c r="H402" s="126"/>
      <c r="I402" s="124"/>
      <c r="J402" s="124"/>
    </row>
    <row r="403" spans="8:10">
      <c r="H403" s="126"/>
      <c r="I403" s="124"/>
      <c r="J403" s="124"/>
    </row>
    <row r="404" spans="8:10">
      <c r="H404" s="126"/>
      <c r="I404" s="124"/>
      <c r="J404" s="124"/>
    </row>
    <row r="405" spans="8:10">
      <c r="H405" s="126"/>
      <c r="I405" s="124"/>
      <c r="J405" s="124"/>
    </row>
    <row r="406" spans="8:10">
      <c r="H406" s="126"/>
      <c r="I406" s="124"/>
      <c r="J406" s="124"/>
    </row>
    <row r="407" spans="8:10">
      <c r="H407" s="126"/>
      <c r="I407" s="124"/>
      <c r="J407" s="124"/>
    </row>
    <row r="408" spans="8:10">
      <c r="H408" s="126"/>
      <c r="I408" s="124"/>
      <c r="J408" s="124"/>
    </row>
    <row r="409" spans="8:10">
      <c r="H409" s="126"/>
      <c r="I409" s="124"/>
      <c r="J409" s="124"/>
    </row>
    <row r="410" spans="8:10">
      <c r="H410" s="126"/>
      <c r="I410" s="124"/>
      <c r="J410" s="124"/>
    </row>
    <row r="411" spans="8:10">
      <c r="H411" s="126"/>
      <c r="I411" s="124"/>
      <c r="J411" s="124"/>
    </row>
    <row r="412" spans="8:10">
      <c r="H412" s="126"/>
      <c r="I412" s="124"/>
      <c r="J412" s="124"/>
    </row>
    <row r="413" spans="8:10">
      <c r="H413" s="126"/>
      <c r="I413" s="124"/>
      <c r="J413" s="124"/>
    </row>
    <row r="414" spans="8:10">
      <c r="H414" s="126"/>
      <c r="I414" s="124"/>
      <c r="J414" s="124"/>
    </row>
    <row r="415" spans="8:10">
      <c r="H415" s="126"/>
      <c r="I415" s="124"/>
      <c r="J415" s="124"/>
    </row>
    <row r="416" spans="8:10">
      <c r="H416" s="126"/>
      <c r="I416" s="124"/>
      <c r="J416" s="124"/>
    </row>
    <row r="417" spans="8:10">
      <c r="H417" s="126"/>
      <c r="I417" s="124"/>
      <c r="J417" s="124"/>
    </row>
    <row r="418" spans="8:10">
      <c r="H418" s="126"/>
      <c r="I418" s="124"/>
      <c r="J418" s="124"/>
    </row>
    <row r="419" spans="8:10">
      <c r="H419" s="126"/>
      <c r="I419" s="124"/>
      <c r="J419" s="124"/>
    </row>
    <row r="420" spans="8:10">
      <c r="H420" s="126"/>
      <c r="I420" s="124"/>
      <c r="J420" s="124"/>
    </row>
    <row r="421" spans="8:10">
      <c r="H421" s="126"/>
      <c r="I421" s="124"/>
      <c r="J421" s="124"/>
    </row>
    <row r="422" spans="8:10">
      <c r="H422" s="126"/>
      <c r="I422" s="124"/>
      <c r="J422" s="124"/>
    </row>
    <row r="423" spans="8:10">
      <c r="H423" s="126"/>
      <c r="I423" s="124"/>
      <c r="J423" s="124"/>
    </row>
    <row r="424" spans="8:10">
      <c r="H424" s="126"/>
      <c r="I424" s="124"/>
      <c r="J424" s="124"/>
    </row>
    <row r="425" spans="8:10">
      <c r="H425" s="126"/>
      <c r="I425" s="124"/>
      <c r="J425" s="124"/>
    </row>
    <row r="426" spans="8:10">
      <c r="H426" s="126"/>
      <c r="I426" s="124"/>
      <c r="J426" s="124"/>
    </row>
    <row r="427" spans="8:10">
      <c r="H427" s="126"/>
      <c r="I427" s="124"/>
      <c r="J427" s="124"/>
    </row>
    <row r="428" spans="8:10">
      <c r="H428" s="126"/>
      <c r="I428" s="124"/>
      <c r="J428" s="124"/>
    </row>
    <row r="429" spans="8:10">
      <c r="H429" s="126"/>
      <c r="I429" s="124"/>
      <c r="J429" s="124"/>
    </row>
    <row r="430" spans="8:10">
      <c r="H430" s="126"/>
      <c r="I430" s="124"/>
      <c r="J430" s="124"/>
    </row>
    <row r="431" spans="8:10">
      <c r="H431" s="126"/>
      <c r="I431" s="124"/>
      <c r="J431" s="124"/>
    </row>
    <row r="432" spans="8:10">
      <c r="H432" s="126"/>
      <c r="I432" s="124"/>
      <c r="J432" s="124"/>
    </row>
    <row r="433" spans="8:10">
      <c r="H433" s="126"/>
      <c r="I433" s="124"/>
      <c r="J433" s="124"/>
    </row>
    <row r="434" spans="8:10">
      <c r="H434" s="126"/>
      <c r="I434" s="124"/>
      <c r="J434" s="124"/>
    </row>
    <row r="435" spans="8:10">
      <c r="H435" s="126"/>
      <c r="I435" s="124"/>
      <c r="J435" s="124"/>
    </row>
    <row r="436" spans="8:10">
      <c r="H436" s="126"/>
      <c r="I436" s="124"/>
      <c r="J436" s="124"/>
    </row>
    <row r="437" spans="8:10">
      <c r="H437" s="126"/>
      <c r="I437" s="124"/>
      <c r="J437" s="124"/>
    </row>
    <row r="438" spans="8:10">
      <c r="H438" s="126"/>
      <c r="I438" s="124"/>
      <c r="J438" s="124"/>
    </row>
    <row r="439" spans="8:10">
      <c r="H439" s="126"/>
      <c r="I439" s="124"/>
      <c r="J439" s="124"/>
    </row>
    <row r="440" spans="8:10">
      <c r="H440" s="126"/>
      <c r="I440" s="124"/>
      <c r="J440" s="124"/>
    </row>
    <row r="441" spans="8:10">
      <c r="H441" s="126"/>
      <c r="I441" s="124"/>
      <c r="J441" s="124"/>
    </row>
    <row r="442" spans="8:10">
      <c r="H442" s="126"/>
      <c r="I442" s="124"/>
      <c r="J442" s="124"/>
    </row>
    <row r="443" spans="8:10">
      <c r="H443" s="126"/>
      <c r="I443" s="124"/>
      <c r="J443" s="124"/>
    </row>
    <row r="444" spans="8:10">
      <c r="H444" s="126"/>
      <c r="I444" s="124"/>
      <c r="J444" s="124"/>
    </row>
    <row r="445" spans="8:10">
      <c r="H445" s="126"/>
      <c r="I445" s="124"/>
      <c r="J445" s="124"/>
    </row>
    <row r="446" spans="8:10">
      <c r="H446" s="126"/>
      <c r="I446" s="124"/>
      <c r="J446" s="124"/>
    </row>
    <row r="447" spans="8:10">
      <c r="H447" s="126"/>
      <c r="I447" s="124"/>
      <c r="J447" s="124"/>
    </row>
    <row r="448" spans="8:10">
      <c r="H448" s="126"/>
      <c r="I448" s="124"/>
      <c r="J448" s="124"/>
    </row>
    <row r="449" spans="8:10">
      <c r="H449" s="126"/>
      <c r="I449" s="124"/>
      <c r="J449" s="124"/>
    </row>
    <row r="450" spans="8:10">
      <c r="H450" s="126"/>
      <c r="I450" s="124"/>
      <c r="J450" s="124"/>
    </row>
    <row r="451" spans="8:10">
      <c r="H451" s="126"/>
      <c r="I451" s="124"/>
      <c r="J451" s="124"/>
    </row>
    <row r="452" spans="8:10">
      <c r="H452" s="126"/>
      <c r="I452" s="124"/>
      <c r="J452" s="124"/>
    </row>
    <row r="453" spans="8:10">
      <c r="H453" s="126"/>
      <c r="I453" s="124"/>
      <c r="J453" s="124"/>
    </row>
    <row r="454" spans="8:10">
      <c r="H454" s="126"/>
      <c r="I454" s="124"/>
      <c r="J454" s="124"/>
    </row>
    <row r="455" spans="8:10">
      <c r="H455" s="126"/>
      <c r="I455" s="124"/>
      <c r="J455" s="124"/>
    </row>
    <row r="456" spans="8:10">
      <c r="H456" s="126"/>
      <c r="I456" s="124"/>
      <c r="J456" s="124"/>
    </row>
    <row r="457" spans="8:10">
      <c r="H457" s="126"/>
      <c r="I457" s="124"/>
      <c r="J457" s="124"/>
    </row>
    <row r="458" spans="8:10">
      <c r="H458" s="126"/>
      <c r="I458" s="124"/>
      <c r="J458" s="124"/>
    </row>
    <row r="459" spans="8:10">
      <c r="H459" s="126"/>
      <c r="I459" s="124"/>
      <c r="J459" s="124"/>
    </row>
    <row r="460" spans="8:10">
      <c r="H460" s="126"/>
      <c r="I460" s="124"/>
      <c r="J460" s="124"/>
    </row>
    <row r="461" spans="8:10">
      <c r="H461" s="126"/>
      <c r="I461" s="124"/>
      <c r="J461" s="124"/>
    </row>
    <row r="462" spans="8:10">
      <c r="H462" s="126"/>
      <c r="I462" s="124"/>
      <c r="J462" s="124"/>
    </row>
    <row r="463" spans="8:10">
      <c r="H463" s="126"/>
      <c r="I463" s="124"/>
      <c r="J463" s="124"/>
    </row>
    <row r="464" spans="8:10">
      <c r="H464" s="126"/>
      <c r="I464" s="124"/>
      <c r="J464" s="124"/>
    </row>
    <row r="465" spans="8:10">
      <c r="H465" s="126"/>
      <c r="I465" s="124"/>
      <c r="J465" s="124"/>
    </row>
    <row r="466" spans="8:10">
      <c r="H466" s="126"/>
      <c r="I466" s="124"/>
      <c r="J466" s="124"/>
    </row>
    <row r="467" spans="8:10">
      <c r="H467" s="126"/>
      <c r="I467" s="124"/>
      <c r="J467" s="124"/>
    </row>
    <row r="468" spans="8:10">
      <c r="H468" s="126"/>
      <c r="I468" s="124"/>
      <c r="J468" s="124"/>
    </row>
    <row r="469" spans="8:10">
      <c r="H469" s="126"/>
      <c r="I469" s="124"/>
      <c r="J469" s="124"/>
    </row>
    <row r="470" spans="8:10">
      <c r="H470" s="126"/>
      <c r="I470" s="124"/>
      <c r="J470" s="124"/>
    </row>
    <row r="471" spans="8:10">
      <c r="H471" s="126"/>
      <c r="I471" s="124"/>
      <c r="J471" s="124"/>
    </row>
    <row r="472" spans="8:10">
      <c r="H472" s="126"/>
      <c r="I472" s="124"/>
      <c r="J472" s="124"/>
    </row>
    <row r="473" spans="8:10">
      <c r="H473" s="126"/>
      <c r="I473" s="124"/>
      <c r="J473" s="124"/>
    </row>
    <row r="474" spans="8:10">
      <c r="H474" s="126"/>
      <c r="I474" s="124"/>
      <c r="J474" s="124"/>
    </row>
    <row r="475" spans="8:10">
      <c r="H475" s="126"/>
      <c r="I475" s="124"/>
      <c r="J475" s="124"/>
    </row>
    <row r="476" spans="8:10">
      <c r="H476" s="126"/>
      <c r="I476" s="124"/>
      <c r="J476" s="124"/>
    </row>
    <row r="477" spans="8:10">
      <c r="H477" s="126"/>
      <c r="I477" s="124"/>
      <c r="J477" s="124"/>
    </row>
    <row r="478" spans="8:10">
      <c r="H478" s="126"/>
      <c r="I478" s="124"/>
      <c r="J478" s="124"/>
    </row>
    <row r="479" spans="8:10">
      <c r="H479" s="126"/>
      <c r="I479" s="124"/>
      <c r="J479" s="124"/>
    </row>
    <row r="480" spans="8:10">
      <c r="H480" s="126"/>
      <c r="I480" s="124"/>
      <c r="J480" s="124"/>
    </row>
    <row r="481" spans="8:10">
      <c r="H481" s="126"/>
      <c r="I481" s="124"/>
      <c r="J481" s="124"/>
    </row>
    <row r="482" spans="8:10">
      <c r="H482" s="126"/>
      <c r="I482" s="124"/>
      <c r="J482" s="124"/>
    </row>
    <row r="483" spans="8:10">
      <c r="H483" s="126"/>
      <c r="I483" s="124"/>
      <c r="J483" s="124"/>
    </row>
    <row r="484" spans="8:10">
      <c r="H484" s="126"/>
      <c r="I484" s="124"/>
      <c r="J484" s="124"/>
    </row>
    <row r="485" spans="8:10">
      <c r="H485" s="126"/>
      <c r="I485" s="124"/>
      <c r="J485" s="124"/>
    </row>
    <row r="486" spans="8:10">
      <c r="H486" s="126"/>
      <c r="I486" s="124"/>
      <c r="J486" s="124"/>
    </row>
    <row r="487" spans="8:10">
      <c r="H487" s="126"/>
      <c r="I487" s="124"/>
      <c r="J487" s="124"/>
    </row>
    <row r="488" spans="8:10">
      <c r="H488" s="126"/>
      <c r="I488" s="124"/>
      <c r="J488" s="124"/>
    </row>
    <row r="489" spans="8:10">
      <c r="H489" s="126"/>
      <c r="I489" s="124"/>
      <c r="J489" s="124"/>
    </row>
    <row r="490" spans="8:10">
      <c r="H490" s="126"/>
      <c r="I490" s="124"/>
      <c r="J490" s="124"/>
    </row>
    <row r="491" spans="8:10">
      <c r="H491" s="126"/>
      <c r="I491" s="124"/>
      <c r="J491" s="124"/>
    </row>
    <row r="492" spans="8:10">
      <c r="H492" s="126"/>
      <c r="I492" s="124"/>
      <c r="J492" s="124"/>
    </row>
    <row r="493" spans="8:10">
      <c r="H493" s="126"/>
      <c r="I493" s="124"/>
      <c r="J493" s="124"/>
    </row>
    <row r="494" spans="8:10">
      <c r="H494" s="126"/>
      <c r="I494" s="124"/>
      <c r="J494" s="124"/>
    </row>
    <row r="495" spans="8:10">
      <c r="H495" s="126"/>
      <c r="I495" s="124"/>
      <c r="J495" s="124"/>
    </row>
    <row r="496" spans="8:10">
      <c r="H496" s="126"/>
      <c r="I496" s="124"/>
      <c r="J496" s="124"/>
    </row>
    <row r="497" spans="8:10">
      <c r="H497" s="126"/>
      <c r="I497" s="124"/>
      <c r="J497" s="124"/>
    </row>
    <row r="498" spans="8:10">
      <c r="H498" s="126"/>
      <c r="I498" s="124"/>
      <c r="J498" s="124"/>
    </row>
    <row r="499" spans="8:10">
      <c r="H499" s="126"/>
      <c r="I499" s="124"/>
      <c r="J499" s="124"/>
    </row>
    <row r="500" spans="8:10">
      <c r="H500" s="126"/>
      <c r="I500" s="124"/>
      <c r="J500" s="124"/>
    </row>
    <row r="501" spans="8:10">
      <c r="H501" s="126"/>
      <c r="I501" s="124"/>
      <c r="J501" s="124"/>
    </row>
    <row r="502" spans="8:10">
      <c r="H502" s="126"/>
      <c r="I502" s="124"/>
      <c r="J502" s="124"/>
    </row>
    <row r="503" spans="8:10">
      <c r="H503" s="126"/>
      <c r="I503" s="124"/>
      <c r="J503" s="124"/>
    </row>
    <row r="504" spans="8:10">
      <c r="H504" s="126"/>
      <c r="I504" s="124"/>
      <c r="J504" s="124"/>
    </row>
    <row r="505" spans="8:10">
      <c r="H505" s="126"/>
      <c r="I505" s="124"/>
      <c r="J505" s="124"/>
    </row>
    <row r="506" spans="8:10">
      <c r="H506" s="126"/>
      <c r="I506" s="124"/>
      <c r="J506" s="124"/>
    </row>
    <row r="507" spans="8:10">
      <c r="H507" s="126"/>
      <c r="I507" s="124"/>
      <c r="J507" s="124"/>
    </row>
    <row r="508" spans="8:10">
      <c r="H508" s="126"/>
      <c r="I508" s="124"/>
      <c r="J508" s="124"/>
    </row>
    <row r="509" spans="8:10">
      <c r="H509" s="126"/>
      <c r="I509" s="124"/>
      <c r="J509" s="124"/>
    </row>
    <row r="510" spans="8:10">
      <c r="H510" s="126"/>
      <c r="I510" s="124"/>
      <c r="J510" s="124"/>
    </row>
    <row r="511" spans="8:10">
      <c r="H511" s="126"/>
      <c r="I511" s="124"/>
      <c r="J511" s="124"/>
    </row>
    <row r="512" spans="8:10">
      <c r="H512" s="126"/>
      <c r="I512" s="124"/>
      <c r="J512" s="124"/>
    </row>
    <row r="513" spans="8:10">
      <c r="H513" s="126"/>
      <c r="I513" s="124"/>
      <c r="J513" s="124"/>
    </row>
    <row r="514" spans="8:10">
      <c r="H514" s="126"/>
      <c r="I514" s="124"/>
      <c r="J514" s="124"/>
    </row>
    <row r="515" spans="8:10">
      <c r="H515" s="126"/>
      <c r="I515" s="124"/>
      <c r="J515" s="124"/>
    </row>
    <row r="516" spans="8:10">
      <c r="H516" s="126"/>
      <c r="I516" s="124"/>
      <c r="J516" s="124"/>
    </row>
    <row r="517" spans="8:10">
      <c r="H517" s="126"/>
      <c r="I517" s="124"/>
      <c r="J517" s="124"/>
    </row>
    <row r="518" spans="8:10">
      <c r="H518" s="126"/>
      <c r="I518" s="124"/>
      <c r="J518" s="124"/>
    </row>
    <row r="519" spans="8:10">
      <c r="H519" s="126"/>
      <c r="I519" s="124"/>
      <c r="J519" s="124"/>
    </row>
    <row r="520" spans="8:10">
      <c r="H520" s="126"/>
      <c r="I520" s="124"/>
      <c r="J520" s="124"/>
    </row>
    <row r="521" spans="8:10">
      <c r="H521" s="126"/>
      <c r="I521" s="124"/>
      <c r="J521" s="124"/>
    </row>
    <row r="522" spans="8:10">
      <c r="H522" s="126"/>
      <c r="I522" s="124"/>
      <c r="J522" s="124"/>
    </row>
    <row r="523" spans="8:10">
      <c r="H523" s="126"/>
      <c r="I523" s="124"/>
      <c r="J523" s="124"/>
    </row>
    <row r="524" spans="8:10">
      <c r="H524" s="126"/>
      <c r="I524" s="124"/>
      <c r="J524" s="124"/>
    </row>
    <row r="525" spans="8:10">
      <c r="H525" s="126"/>
      <c r="I525" s="124"/>
      <c r="J525" s="124"/>
    </row>
    <row r="526" spans="8:10">
      <c r="H526" s="126"/>
      <c r="I526" s="124"/>
      <c r="J526" s="124"/>
    </row>
    <row r="527" spans="8:10">
      <c r="H527" s="126"/>
      <c r="I527" s="124"/>
      <c r="J527" s="124"/>
    </row>
    <row r="528" spans="8:10">
      <c r="H528" s="126"/>
      <c r="I528" s="124"/>
      <c r="J528" s="124"/>
    </row>
    <row r="529" spans="8:10">
      <c r="H529" s="126"/>
      <c r="I529" s="124"/>
      <c r="J529" s="124"/>
    </row>
    <row r="530" spans="8:10">
      <c r="H530" s="126"/>
      <c r="I530" s="124"/>
      <c r="J530" s="124"/>
    </row>
    <row r="531" spans="8:10">
      <c r="H531" s="126"/>
      <c r="I531" s="124"/>
      <c r="J531" s="124"/>
    </row>
    <row r="532" spans="8:10">
      <c r="H532" s="126"/>
      <c r="I532" s="124"/>
      <c r="J532" s="124"/>
    </row>
    <row r="533" spans="8:10">
      <c r="H533" s="126"/>
      <c r="I533" s="124"/>
      <c r="J533" s="124"/>
    </row>
    <row r="534" spans="8:10">
      <c r="H534" s="126"/>
      <c r="I534" s="124"/>
      <c r="J534" s="124"/>
    </row>
    <row r="535" spans="8:10">
      <c r="H535" s="126"/>
      <c r="I535" s="124"/>
      <c r="J535" s="124"/>
    </row>
    <row r="536" spans="8:10">
      <c r="H536" s="126"/>
      <c r="I536" s="124"/>
      <c r="J536" s="124"/>
    </row>
    <row r="537" spans="8:10">
      <c r="H537" s="126"/>
      <c r="I537" s="124"/>
      <c r="J537" s="124"/>
    </row>
    <row r="538" spans="8:10">
      <c r="H538" s="126"/>
      <c r="I538" s="124"/>
      <c r="J538" s="124"/>
    </row>
    <row r="539" spans="8:10">
      <c r="H539" s="126"/>
      <c r="I539" s="124"/>
      <c r="J539" s="124"/>
    </row>
    <row r="540" spans="8:10">
      <c r="H540" s="126"/>
      <c r="I540" s="124"/>
      <c r="J540" s="124"/>
    </row>
    <row r="541" spans="8:10">
      <c r="H541" s="126"/>
      <c r="I541" s="124"/>
      <c r="J541" s="124"/>
    </row>
    <row r="542" spans="8:10">
      <c r="H542" s="126"/>
      <c r="I542" s="124"/>
      <c r="J542" s="124"/>
    </row>
    <row r="543" spans="8:10">
      <c r="H543" s="126"/>
      <c r="I543" s="124"/>
      <c r="J543" s="124"/>
    </row>
    <row r="544" spans="8:10">
      <c r="H544" s="126"/>
      <c r="I544" s="124"/>
      <c r="J544" s="124"/>
    </row>
    <row r="545" spans="8:10">
      <c r="H545" s="126"/>
      <c r="I545" s="124"/>
      <c r="J545" s="124"/>
    </row>
    <row r="546" spans="8:10">
      <c r="H546" s="126"/>
      <c r="I546" s="124"/>
      <c r="J546" s="124"/>
    </row>
    <row r="547" spans="8:10">
      <c r="H547" s="126"/>
      <c r="I547" s="124"/>
      <c r="J547" s="124"/>
    </row>
    <row r="548" spans="8:10">
      <c r="H548" s="126"/>
      <c r="I548" s="124"/>
      <c r="J548" s="124"/>
    </row>
    <row r="549" spans="8:10">
      <c r="H549" s="126"/>
      <c r="I549" s="124"/>
      <c r="J549" s="124"/>
    </row>
    <row r="550" spans="8:10">
      <c r="H550" s="126"/>
      <c r="I550" s="124"/>
      <c r="J550" s="124"/>
    </row>
    <row r="551" spans="8:10">
      <c r="H551" s="126"/>
      <c r="I551" s="124"/>
      <c r="J551" s="124"/>
    </row>
    <row r="552" spans="8:10">
      <c r="H552" s="126"/>
      <c r="I552" s="124"/>
      <c r="J552" s="124"/>
    </row>
    <row r="553" spans="8:10">
      <c r="H553" s="126"/>
      <c r="I553" s="124"/>
      <c r="J553" s="124"/>
    </row>
    <row r="554" spans="8:10">
      <c r="H554" s="126"/>
      <c r="I554" s="124"/>
      <c r="J554" s="124"/>
    </row>
    <row r="555" spans="8:10">
      <c r="H555" s="126"/>
      <c r="I555" s="124"/>
      <c r="J555" s="124"/>
    </row>
    <row r="556" spans="8:10">
      <c r="H556" s="126"/>
      <c r="I556" s="124"/>
      <c r="J556" s="124"/>
    </row>
    <row r="557" spans="8:10">
      <c r="H557" s="126"/>
      <c r="I557" s="124"/>
      <c r="J557" s="124"/>
    </row>
    <row r="558" spans="8:10">
      <c r="H558" s="126"/>
      <c r="I558" s="124"/>
      <c r="J558" s="124"/>
    </row>
    <row r="559" spans="8:10">
      <c r="H559" s="126"/>
      <c r="I559" s="124"/>
      <c r="J559" s="124"/>
    </row>
    <row r="560" spans="8:10">
      <c r="H560" s="126"/>
      <c r="I560" s="124"/>
      <c r="J560" s="124"/>
    </row>
    <row r="561" spans="8:10">
      <c r="H561" s="126"/>
      <c r="I561" s="124"/>
      <c r="J561" s="124"/>
    </row>
    <row r="562" spans="8:10">
      <c r="H562" s="126"/>
      <c r="I562" s="124"/>
      <c r="J562" s="124"/>
    </row>
    <row r="563" spans="8:10">
      <c r="H563" s="126"/>
      <c r="I563" s="124"/>
      <c r="J563" s="124"/>
    </row>
    <row r="564" spans="8:10">
      <c r="H564" s="126"/>
      <c r="I564" s="124"/>
      <c r="J564" s="124"/>
    </row>
    <row r="565" spans="8:10">
      <c r="H565" s="126"/>
      <c r="I565" s="124"/>
      <c r="J565" s="124"/>
    </row>
    <row r="566" spans="8:10">
      <c r="H566" s="126"/>
      <c r="I566" s="124"/>
      <c r="J566" s="124"/>
    </row>
    <row r="567" spans="8:10">
      <c r="H567" s="126"/>
      <c r="I567" s="124"/>
      <c r="J567" s="124"/>
    </row>
    <row r="568" spans="8:10">
      <c r="H568" s="126"/>
      <c r="I568" s="124"/>
      <c r="J568" s="124"/>
    </row>
    <row r="569" spans="8:10">
      <c r="H569" s="126"/>
      <c r="I569" s="124"/>
      <c r="J569" s="124"/>
    </row>
    <row r="570" spans="8:10">
      <c r="H570" s="126"/>
      <c r="I570" s="124"/>
      <c r="J570" s="124"/>
    </row>
    <row r="571" spans="8:10">
      <c r="H571" s="126"/>
      <c r="I571" s="124"/>
      <c r="J571" s="124"/>
    </row>
    <row r="572" spans="8:10">
      <c r="H572" s="126"/>
      <c r="I572" s="124"/>
      <c r="J572" s="124"/>
    </row>
    <row r="573" spans="8:10">
      <c r="H573" s="126"/>
      <c r="I573" s="124"/>
      <c r="J573" s="124"/>
    </row>
    <row r="574" spans="8:10">
      <c r="H574" s="126"/>
      <c r="I574" s="124"/>
      <c r="J574" s="124"/>
    </row>
    <row r="575" spans="8:10">
      <c r="H575" s="126"/>
      <c r="I575" s="124"/>
      <c r="J575" s="124"/>
    </row>
    <row r="576" spans="8:10">
      <c r="H576" s="126"/>
      <c r="I576" s="124"/>
      <c r="J576" s="124"/>
    </row>
    <row r="577" spans="8:10">
      <c r="H577" s="126"/>
      <c r="I577" s="124"/>
      <c r="J577" s="124"/>
    </row>
    <row r="578" spans="8:10">
      <c r="H578" s="126"/>
      <c r="I578" s="124"/>
      <c r="J578" s="124"/>
    </row>
    <row r="579" spans="8:10">
      <c r="H579" s="126"/>
      <c r="I579" s="124"/>
      <c r="J579" s="124"/>
    </row>
    <row r="580" spans="8:10">
      <c r="H580" s="126"/>
      <c r="I580" s="124"/>
      <c r="J580" s="124"/>
    </row>
    <row r="581" spans="8:10">
      <c r="H581" s="126"/>
      <c r="I581" s="124"/>
      <c r="J581" s="124"/>
    </row>
    <row r="582" spans="8:10">
      <c r="H582" s="126"/>
      <c r="I582" s="124"/>
      <c r="J582" s="124"/>
    </row>
    <row r="583" spans="8:10">
      <c r="H583" s="126"/>
      <c r="I583" s="124"/>
      <c r="J583" s="124"/>
    </row>
    <row r="584" spans="8:10">
      <c r="H584" s="126"/>
      <c r="I584" s="124"/>
      <c r="J584" s="124"/>
    </row>
    <row r="585" spans="8:10">
      <c r="H585" s="126"/>
      <c r="I585" s="124"/>
      <c r="J585" s="124"/>
    </row>
    <row r="586" spans="8:10">
      <c r="H586" s="126"/>
      <c r="I586" s="124"/>
      <c r="J586" s="124"/>
    </row>
    <row r="587" spans="8:10">
      <c r="H587" s="126"/>
      <c r="I587" s="124"/>
      <c r="J587" s="124"/>
    </row>
    <row r="588" spans="8:10">
      <c r="H588" s="126"/>
      <c r="I588" s="124"/>
      <c r="J588" s="124"/>
    </row>
    <row r="589" spans="8:10">
      <c r="H589" s="126"/>
      <c r="I589" s="124"/>
      <c r="J589" s="124"/>
    </row>
    <row r="590" spans="8:10">
      <c r="H590" s="126"/>
      <c r="I590" s="124"/>
      <c r="J590" s="124"/>
    </row>
    <row r="591" spans="8:10">
      <c r="H591" s="126"/>
      <c r="I591" s="124"/>
      <c r="J591" s="124"/>
    </row>
    <row r="592" spans="8:10">
      <c r="H592" s="126"/>
      <c r="I592" s="124"/>
      <c r="J592" s="124"/>
    </row>
    <row r="593" spans="8:10">
      <c r="H593" s="126"/>
      <c r="I593" s="124"/>
      <c r="J593" s="124"/>
    </row>
    <row r="594" spans="8:10">
      <c r="H594" s="126"/>
      <c r="I594" s="124"/>
      <c r="J594" s="124"/>
    </row>
    <row r="595" spans="8:10">
      <c r="H595" s="126"/>
      <c r="I595" s="124"/>
      <c r="J595" s="124"/>
    </row>
    <row r="596" spans="8:10">
      <c r="H596" s="126"/>
      <c r="I596" s="124"/>
      <c r="J596" s="124"/>
    </row>
    <row r="597" spans="8:10">
      <c r="H597" s="126"/>
      <c r="I597" s="124"/>
      <c r="J597" s="124"/>
    </row>
    <row r="598" spans="8:10">
      <c r="H598" s="126"/>
      <c r="I598" s="124"/>
      <c r="J598" s="124"/>
    </row>
    <row r="599" spans="8:10">
      <c r="H599" s="126"/>
      <c r="I599" s="124"/>
      <c r="J599" s="124"/>
    </row>
    <row r="600" spans="8:10">
      <c r="H600" s="126"/>
      <c r="I600" s="124"/>
      <c r="J600" s="124"/>
    </row>
    <row r="601" spans="8:10">
      <c r="H601" s="126"/>
      <c r="I601" s="124"/>
      <c r="J601" s="124"/>
    </row>
    <row r="602" spans="8:10">
      <c r="H602" s="126"/>
      <c r="I602" s="124"/>
      <c r="J602" s="124"/>
    </row>
    <row r="603" spans="8:10">
      <c r="H603" s="126"/>
      <c r="I603" s="124"/>
      <c r="J603" s="124"/>
    </row>
    <row r="604" spans="8:10">
      <c r="H604" s="126"/>
      <c r="I604" s="124"/>
      <c r="J604" s="124"/>
    </row>
    <row r="605" spans="8:10">
      <c r="H605" s="126"/>
      <c r="I605" s="124"/>
      <c r="J605" s="124"/>
    </row>
    <row r="606" spans="8:10">
      <c r="H606" s="126"/>
      <c r="I606" s="124"/>
      <c r="J606" s="124"/>
    </row>
    <row r="607" spans="8:10">
      <c r="H607" s="126"/>
      <c r="I607" s="124"/>
      <c r="J607" s="124"/>
    </row>
    <row r="608" spans="8:10">
      <c r="H608" s="126"/>
      <c r="I608" s="124"/>
      <c r="J608" s="124"/>
    </row>
    <row r="609" spans="8:10">
      <c r="H609" s="126"/>
      <c r="I609" s="124"/>
      <c r="J609" s="124"/>
    </row>
    <row r="610" spans="8:10">
      <c r="H610" s="126"/>
      <c r="I610" s="124"/>
      <c r="J610" s="124"/>
    </row>
    <row r="611" spans="8:10">
      <c r="H611" s="126"/>
      <c r="I611" s="124"/>
      <c r="J611" s="124"/>
    </row>
    <row r="612" spans="8:10">
      <c r="H612" s="126"/>
      <c r="I612" s="124"/>
      <c r="J612" s="124"/>
    </row>
    <row r="613" spans="8:10">
      <c r="H613" s="126"/>
      <c r="I613" s="124"/>
      <c r="J613" s="124"/>
    </row>
    <row r="614" spans="8:10">
      <c r="H614" s="126"/>
      <c r="I614" s="124"/>
      <c r="J614" s="124"/>
    </row>
    <row r="615" spans="8:10">
      <c r="H615" s="126"/>
      <c r="I615" s="124"/>
      <c r="J615" s="124"/>
    </row>
    <row r="616" spans="8:10">
      <c r="H616" s="126"/>
      <c r="I616" s="124"/>
      <c r="J616" s="124"/>
    </row>
    <row r="617" spans="8:10">
      <c r="H617" s="126"/>
      <c r="I617" s="124"/>
      <c r="J617" s="124"/>
    </row>
    <row r="618" spans="8:10">
      <c r="H618" s="126"/>
      <c r="I618" s="124"/>
      <c r="J618" s="124"/>
    </row>
    <row r="619" spans="8:10">
      <c r="H619" s="126"/>
      <c r="I619" s="124"/>
      <c r="J619" s="124"/>
    </row>
    <row r="620" spans="8:10">
      <c r="H620" s="126"/>
      <c r="I620" s="124"/>
      <c r="J620" s="124"/>
    </row>
    <row r="621" spans="8:10">
      <c r="H621" s="126"/>
      <c r="I621" s="124"/>
      <c r="J621" s="124"/>
    </row>
    <row r="622" spans="8:10">
      <c r="H622" s="126"/>
      <c r="I622" s="124"/>
      <c r="J622" s="124"/>
    </row>
    <row r="623" spans="8:10">
      <c r="H623" s="126"/>
      <c r="I623" s="124"/>
      <c r="J623" s="124"/>
    </row>
    <row r="624" spans="8:10">
      <c r="H624" s="126"/>
      <c r="I624" s="124"/>
      <c r="J624" s="124"/>
    </row>
    <row r="625" spans="8:10">
      <c r="H625" s="126"/>
      <c r="I625" s="124"/>
      <c r="J625" s="124"/>
    </row>
    <row r="626" spans="8:10">
      <c r="H626" s="126"/>
      <c r="I626" s="124"/>
      <c r="J626" s="124"/>
    </row>
    <row r="627" spans="8:10">
      <c r="H627" s="126"/>
      <c r="I627" s="124"/>
      <c r="J627" s="124"/>
    </row>
    <row r="628" spans="8:10">
      <c r="H628" s="126"/>
      <c r="I628" s="124"/>
      <c r="J628" s="124"/>
    </row>
    <row r="629" spans="8:10">
      <c r="H629" s="126"/>
      <c r="I629" s="124"/>
      <c r="J629" s="124"/>
    </row>
    <row r="630" spans="8:10">
      <c r="H630" s="126"/>
      <c r="I630" s="124"/>
      <c r="J630" s="124"/>
    </row>
    <row r="631" spans="8:10">
      <c r="H631" s="126"/>
      <c r="I631" s="124"/>
      <c r="J631" s="124"/>
    </row>
    <row r="632" spans="8:10">
      <c r="H632" s="126"/>
      <c r="I632" s="124"/>
      <c r="J632" s="124"/>
    </row>
    <row r="633" spans="8:10">
      <c r="H633" s="126"/>
      <c r="I633" s="124"/>
      <c r="J633" s="124"/>
    </row>
    <row r="634" spans="8:10">
      <c r="H634" s="126"/>
      <c r="I634" s="124"/>
      <c r="J634" s="124"/>
    </row>
    <row r="635" spans="8:10">
      <c r="H635" s="126"/>
      <c r="I635" s="124"/>
      <c r="J635" s="124"/>
    </row>
    <row r="636" spans="8:10">
      <c r="H636" s="126"/>
      <c r="I636" s="124"/>
      <c r="J636" s="124"/>
    </row>
    <row r="637" spans="8:10">
      <c r="H637" s="126"/>
      <c r="I637" s="124"/>
      <c r="J637" s="124"/>
    </row>
    <row r="638" spans="8:10">
      <c r="H638" s="126"/>
      <c r="I638" s="124"/>
      <c r="J638" s="124"/>
    </row>
    <row r="639" spans="8:10">
      <c r="H639" s="126"/>
      <c r="I639" s="124"/>
      <c r="J639" s="124"/>
    </row>
    <row r="640" spans="8:10">
      <c r="H640" s="126"/>
      <c r="I640" s="124"/>
      <c r="J640" s="124"/>
    </row>
    <row r="641" spans="8:10">
      <c r="H641" s="126"/>
      <c r="I641" s="124"/>
      <c r="J641" s="124"/>
    </row>
    <row r="642" spans="8:10">
      <c r="H642" s="126"/>
      <c r="I642" s="124"/>
      <c r="J642" s="124"/>
    </row>
    <row r="643" spans="8:10">
      <c r="H643" s="126"/>
      <c r="I643" s="124"/>
      <c r="J643" s="124"/>
    </row>
    <row r="644" spans="8:10">
      <c r="H644" s="126"/>
      <c r="I644" s="124"/>
      <c r="J644" s="124"/>
    </row>
    <row r="645" spans="8:10">
      <c r="H645" s="126"/>
      <c r="I645" s="124"/>
      <c r="J645" s="124"/>
    </row>
    <row r="646" spans="8:10">
      <c r="H646" s="126"/>
      <c r="I646" s="124"/>
      <c r="J646" s="124"/>
    </row>
    <row r="647" spans="8:10">
      <c r="H647" s="126"/>
      <c r="I647" s="124"/>
      <c r="J647" s="124"/>
    </row>
    <row r="648" spans="8:10">
      <c r="H648" s="126"/>
      <c r="I648" s="124"/>
      <c r="J648" s="124"/>
    </row>
    <row r="649" spans="8:10">
      <c r="H649" s="126"/>
      <c r="I649" s="124"/>
      <c r="J649" s="124"/>
    </row>
    <row r="650" spans="8:10">
      <c r="H650" s="126"/>
      <c r="I650" s="124"/>
      <c r="J650" s="124"/>
    </row>
    <row r="651" spans="8:10">
      <c r="H651" s="126"/>
      <c r="I651" s="124"/>
      <c r="J651" s="124"/>
    </row>
    <row r="652" spans="8:10">
      <c r="H652" s="126"/>
      <c r="I652" s="124"/>
      <c r="J652" s="124"/>
    </row>
    <row r="653" spans="8:10">
      <c r="H653" s="126"/>
      <c r="I653" s="124"/>
      <c r="J653" s="124"/>
    </row>
    <row r="654" spans="8:10">
      <c r="H654" s="126"/>
      <c r="I654" s="124"/>
      <c r="J654" s="124"/>
    </row>
    <row r="655" spans="8:10">
      <c r="H655" s="126"/>
      <c r="I655" s="124"/>
      <c r="J655" s="124"/>
    </row>
    <row r="656" spans="8:10">
      <c r="H656" s="126"/>
      <c r="I656" s="124"/>
      <c r="J656" s="124"/>
    </row>
    <row r="657" spans="8:10">
      <c r="H657" s="126"/>
      <c r="I657" s="124"/>
      <c r="J657" s="124"/>
    </row>
    <row r="658" spans="8:10">
      <c r="H658" s="126"/>
      <c r="I658" s="124"/>
      <c r="J658" s="124"/>
    </row>
    <row r="659" spans="8:10">
      <c r="H659" s="126"/>
      <c r="I659" s="124"/>
      <c r="J659" s="124"/>
    </row>
    <row r="660" spans="8:10">
      <c r="H660" s="126"/>
      <c r="I660" s="124"/>
      <c r="J660" s="124"/>
    </row>
    <row r="661" spans="8:10">
      <c r="H661" s="126"/>
      <c r="I661" s="124"/>
      <c r="J661" s="124"/>
    </row>
    <row r="662" spans="8:10">
      <c r="H662" s="126"/>
      <c r="I662" s="124"/>
      <c r="J662" s="124"/>
    </row>
    <row r="663" spans="8:10">
      <c r="H663" s="126"/>
      <c r="I663" s="124"/>
      <c r="J663" s="124"/>
    </row>
    <row r="664" spans="8:10">
      <c r="H664" s="126"/>
      <c r="I664" s="124"/>
      <c r="J664" s="124"/>
    </row>
    <row r="665" spans="8:10">
      <c r="H665" s="126"/>
      <c r="I665" s="124"/>
      <c r="J665" s="124"/>
    </row>
    <row r="666" spans="8:10">
      <c r="H666" s="126"/>
      <c r="I666" s="124"/>
      <c r="J666" s="124"/>
    </row>
    <row r="667" spans="8:10">
      <c r="H667" s="126"/>
      <c r="I667" s="124"/>
      <c r="J667" s="124"/>
    </row>
    <row r="668" spans="8:10">
      <c r="H668" s="126"/>
      <c r="I668" s="124"/>
      <c r="J668" s="124"/>
    </row>
    <row r="669" spans="8:10">
      <c r="H669" s="126"/>
      <c r="I669" s="124"/>
      <c r="J669" s="124"/>
    </row>
    <row r="670" spans="8:10">
      <c r="H670" s="126"/>
      <c r="I670" s="124"/>
      <c r="J670" s="124"/>
    </row>
    <row r="671" spans="8:10">
      <c r="H671" s="126"/>
      <c r="I671" s="124"/>
      <c r="J671" s="124"/>
    </row>
    <row r="672" spans="8:10">
      <c r="H672" s="126"/>
      <c r="I672" s="124"/>
      <c r="J672" s="124"/>
    </row>
    <row r="673" spans="8:10">
      <c r="H673" s="126"/>
      <c r="I673" s="124"/>
      <c r="J673" s="124"/>
    </row>
    <row r="674" spans="8:10">
      <c r="H674" s="126"/>
      <c r="I674" s="124"/>
      <c r="J674" s="124"/>
    </row>
    <row r="675" spans="8:10">
      <c r="H675" s="126"/>
      <c r="I675" s="124"/>
      <c r="J675" s="124"/>
    </row>
    <row r="676" spans="8:10">
      <c r="H676" s="126"/>
      <c r="I676" s="124"/>
      <c r="J676" s="124"/>
    </row>
    <row r="677" spans="8:10">
      <c r="H677" s="126"/>
      <c r="I677" s="124"/>
      <c r="J677" s="124"/>
    </row>
    <row r="678" spans="8:10">
      <c r="H678" s="126"/>
      <c r="I678" s="124"/>
      <c r="J678" s="124"/>
    </row>
    <row r="679" spans="8:10">
      <c r="H679" s="126"/>
      <c r="I679" s="124"/>
      <c r="J679" s="124"/>
    </row>
    <row r="680" spans="8:10">
      <c r="H680" s="126"/>
      <c r="I680" s="124"/>
      <c r="J680" s="124"/>
    </row>
    <row r="681" spans="8:10">
      <c r="H681" s="126"/>
      <c r="I681" s="124"/>
      <c r="J681" s="124"/>
    </row>
    <row r="682" spans="8:10">
      <c r="H682" s="126"/>
      <c r="I682" s="124"/>
      <c r="J682" s="124"/>
    </row>
    <row r="683" spans="8:10">
      <c r="H683" s="126"/>
      <c r="I683" s="124"/>
      <c r="J683" s="124"/>
    </row>
    <row r="684" spans="8:10">
      <c r="H684" s="126"/>
      <c r="I684" s="124"/>
      <c r="J684" s="124"/>
    </row>
    <row r="685" spans="8:10">
      <c r="H685" s="126"/>
      <c r="I685" s="124"/>
      <c r="J685" s="124"/>
    </row>
    <row r="686" spans="8:10">
      <c r="H686" s="126"/>
      <c r="I686" s="124"/>
      <c r="J686" s="124"/>
    </row>
    <row r="687" spans="8:10">
      <c r="H687" s="126"/>
      <c r="I687" s="124"/>
      <c r="J687" s="124"/>
    </row>
    <row r="688" spans="8:10">
      <c r="H688" s="126"/>
      <c r="I688" s="124"/>
      <c r="J688" s="124"/>
    </row>
    <row r="689" spans="8:10">
      <c r="H689" s="126"/>
      <c r="I689" s="124"/>
      <c r="J689" s="124"/>
    </row>
    <row r="690" spans="8:10">
      <c r="H690" s="126"/>
      <c r="I690" s="124"/>
      <c r="J690" s="124"/>
    </row>
    <row r="691" spans="8:10">
      <c r="H691" s="126"/>
      <c r="I691" s="124"/>
      <c r="J691" s="124"/>
    </row>
    <row r="692" spans="8:10">
      <c r="H692" s="126"/>
      <c r="I692" s="124"/>
      <c r="J692" s="124"/>
    </row>
    <row r="693" spans="8:10">
      <c r="H693" s="126"/>
      <c r="I693" s="124"/>
      <c r="J693" s="124"/>
    </row>
    <row r="694" spans="8:10">
      <c r="H694" s="126"/>
      <c r="I694" s="124"/>
      <c r="J694" s="124"/>
    </row>
    <row r="695" spans="8:10">
      <c r="H695" s="126"/>
      <c r="I695" s="124"/>
      <c r="J695" s="124"/>
    </row>
    <row r="696" spans="8:10">
      <c r="H696" s="126"/>
      <c r="I696" s="124"/>
      <c r="J696" s="124"/>
    </row>
    <row r="697" spans="8:10">
      <c r="H697" s="126"/>
      <c r="I697" s="124"/>
      <c r="J697" s="124"/>
    </row>
    <row r="698" spans="8:10">
      <c r="H698" s="126"/>
      <c r="I698" s="124"/>
      <c r="J698" s="124"/>
    </row>
    <row r="699" spans="8:10">
      <c r="H699" s="126"/>
      <c r="I699" s="124"/>
      <c r="J699" s="124"/>
    </row>
    <row r="700" spans="8:10">
      <c r="H700" s="126"/>
      <c r="I700" s="124"/>
      <c r="J700" s="124"/>
    </row>
    <row r="701" spans="8:10">
      <c r="H701" s="126"/>
      <c r="I701" s="124"/>
      <c r="J701" s="124"/>
    </row>
    <row r="702" spans="8:10">
      <c r="H702" s="126"/>
      <c r="I702" s="124"/>
      <c r="J702" s="124"/>
    </row>
    <row r="703" spans="8:10">
      <c r="H703" s="126"/>
      <c r="I703" s="124"/>
      <c r="J703" s="124"/>
    </row>
    <row r="704" spans="8:10">
      <c r="H704" s="126"/>
      <c r="I704" s="124"/>
      <c r="J704" s="124"/>
    </row>
    <row r="705" spans="8:10">
      <c r="H705" s="126"/>
      <c r="I705" s="124"/>
      <c r="J705" s="124"/>
    </row>
    <row r="706" spans="8:10">
      <c r="H706" s="126"/>
      <c r="I706" s="124"/>
      <c r="J706" s="124"/>
    </row>
    <row r="707" spans="8:10">
      <c r="H707" s="126"/>
      <c r="I707" s="124"/>
      <c r="J707" s="124"/>
    </row>
    <row r="708" spans="8:10">
      <c r="H708" s="126"/>
      <c r="I708" s="124"/>
      <c r="J708" s="124"/>
    </row>
    <row r="709" spans="8:10">
      <c r="H709" s="126"/>
      <c r="I709" s="124"/>
      <c r="J709" s="124"/>
    </row>
    <row r="710" spans="8:10">
      <c r="H710" s="126"/>
      <c r="I710" s="124"/>
      <c r="J710" s="124"/>
    </row>
    <row r="711" spans="8:10">
      <c r="H711" s="126"/>
      <c r="I711" s="124"/>
      <c r="J711" s="124"/>
    </row>
    <row r="712" spans="8:10">
      <c r="H712" s="126"/>
      <c r="I712" s="124"/>
      <c r="J712" s="124"/>
    </row>
    <row r="713" spans="8:10">
      <c r="H713" s="126"/>
      <c r="I713" s="124"/>
      <c r="J713" s="124"/>
    </row>
    <row r="714" spans="8:10">
      <c r="H714" s="126"/>
      <c r="I714" s="124"/>
      <c r="J714" s="124"/>
    </row>
    <row r="715" spans="8:10">
      <c r="H715" s="126"/>
      <c r="I715" s="124"/>
      <c r="J715" s="124"/>
    </row>
    <row r="716" spans="8:10">
      <c r="H716" s="126"/>
      <c r="I716" s="124"/>
      <c r="J716" s="124"/>
    </row>
    <row r="717" spans="8:10">
      <c r="H717" s="126"/>
      <c r="I717" s="124"/>
      <c r="J717" s="124"/>
    </row>
    <row r="718" spans="8:10">
      <c r="H718" s="126"/>
      <c r="I718" s="124"/>
      <c r="J718" s="124"/>
    </row>
    <row r="719" spans="8:10">
      <c r="H719" s="126"/>
      <c r="I719" s="124"/>
      <c r="J719" s="124"/>
    </row>
    <row r="720" spans="8:10">
      <c r="H720" s="126"/>
      <c r="I720" s="124"/>
      <c r="J720" s="124"/>
    </row>
    <row r="721" spans="8:10">
      <c r="H721" s="126"/>
      <c r="I721" s="124"/>
      <c r="J721" s="124"/>
    </row>
    <row r="722" spans="8:10">
      <c r="H722" s="126"/>
      <c r="I722" s="124"/>
      <c r="J722" s="124"/>
    </row>
    <row r="723" spans="8:10">
      <c r="H723" s="126"/>
      <c r="I723" s="124"/>
      <c r="J723" s="124"/>
    </row>
    <row r="724" spans="8:10">
      <c r="H724" s="126"/>
      <c r="I724" s="124"/>
      <c r="J724" s="124"/>
    </row>
    <row r="725" spans="8:10">
      <c r="H725" s="126"/>
      <c r="I725" s="124"/>
      <c r="J725" s="124"/>
    </row>
    <row r="726" spans="8:10">
      <c r="H726" s="126"/>
      <c r="I726" s="124"/>
      <c r="J726" s="124"/>
    </row>
    <row r="727" spans="8:10">
      <c r="H727" s="126"/>
      <c r="I727" s="124"/>
      <c r="J727" s="124"/>
    </row>
    <row r="728" spans="8:10">
      <c r="H728" s="126"/>
      <c r="I728" s="124"/>
      <c r="J728" s="124"/>
    </row>
    <row r="729" spans="8:10">
      <c r="H729" s="126"/>
      <c r="I729" s="124"/>
      <c r="J729" s="124"/>
    </row>
    <row r="730" spans="8:10">
      <c r="H730" s="126"/>
      <c r="I730" s="124"/>
      <c r="J730" s="124"/>
    </row>
    <row r="731" spans="8:10">
      <c r="H731" s="126"/>
      <c r="I731" s="124"/>
      <c r="J731" s="124"/>
    </row>
    <row r="732" spans="8:10">
      <c r="H732" s="126"/>
      <c r="I732" s="124"/>
      <c r="J732" s="124"/>
    </row>
    <row r="733" spans="8:10">
      <c r="H733" s="126"/>
      <c r="I733" s="124"/>
      <c r="J733" s="124"/>
    </row>
    <row r="734" spans="8:10">
      <c r="H734" s="126"/>
      <c r="I734" s="124"/>
      <c r="J734" s="124"/>
    </row>
    <row r="735" spans="8:10">
      <c r="H735" s="126"/>
      <c r="I735" s="124"/>
      <c r="J735" s="124"/>
    </row>
    <row r="736" spans="8:10">
      <c r="H736" s="126"/>
      <c r="I736" s="124"/>
      <c r="J736" s="124"/>
    </row>
    <row r="737" spans="8:10">
      <c r="H737" s="126"/>
      <c r="I737" s="124"/>
      <c r="J737" s="124"/>
    </row>
    <row r="738" spans="8:10">
      <c r="H738" s="126"/>
      <c r="I738" s="124"/>
      <c r="J738" s="124"/>
    </row>
    <row r="739" spans="8:10">
      <c r="H739" s="126"/>
      <c r="I739" s="124"/>
      <c r="J739" s="124"/>
    </row>
    <row r="740" spans="8:10">
      <c r="H740" s="126"/>
      <c r="I740" s="124"/>
      <c r="J740" s="124"/>
    </row>
    <row r="741" spans="8:10">
      <c r="H741" s="126"/>
      <c r="I741" s="124"/>
      <c r="J741" s="124"/>
    </row>
    <row r="742" spans="8:10">
      <c r="H742" s="126"/>
      <c r="I742" s="124"/>
      <c r="J742" s="124"/>
    </row>
    <row r="743" spans="8:10">
      <c r="H743" s="126"/>
      <c r="I743" s="124"/>
      <c r="J743" s="124"/>
    </row>
    <row r="744" spans="8:10">
      <c r="H744" s="126"/>
      <c r="I744" s="124"/>
      <c r="J744" s="124"/>
    </row>
    <row r="745" spans="8:10">
      <c r="H745" s="126"/>
      <c r="I745" s="124"/>
      <c r="J745" s="124"/>
    </row>
    <row r="746" spans="8:10">
      <c r="H746" s="126"/>
      <c r="I746" s="124"/>
      <c r="J746" s="124"/>
    </row>
    <row r="747" spans="8:10">
      <c r="H747" s="126"/>
      <c r="I747" s="124"/>
      <c r="J747" s="124"/>
    </row>
    <row r="748" spans="8:10">
      <c r="H748" s="126"/>
      <c r="I748" s="124"/>
      <c r="J748" s="124"/>
    </row>
    <row r="749" spans="8:10">
      <c r="H749" s="126"/>
      <c r="I749" s="124"/>
      <c r="J749" s="124"/>
    </row>
    <row r="750" spans="8:10">
      <c r="H750" s="126"/>
      <c r="I750" s="124"/>
      <c r="J750" s="124"/>
    </row>
    <row r="751" spans="8:10">
      <c r="H751" s="126"/>
      <c r="I751" s="124"/>
      <c r="J751" s="124"/>
    </row>
    <row r="752" spans="8:10">
      <c r="H752" s="126"/>
      <c r="I752" s="124"/>
      <c r="J752" s="124"/>
    </row>
    <row r="753" spans="8:10">
      <c r="H753" s="126"/>
      <c r="I753" s="124"/>
      <c r="J753" s="124"/>
    </row>
    <row r="754" spans="8:10">
      <c r="H754" s="126"/>
      <c r="I754" s="124"/>
      <c r="J754" s="1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 FONAM</vt:lpstr>
      <vt:lpstr>Hoja2</vt:lpstr>
      <vt:lpstr>bdd_contratistas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Emiliano</dc:creator>
  <cp:lastModifiedBy>Emiliano</cp:lastModifiedBy>
  <dcterms:created xsi:type="dcterms:W3CDTF">2020-12-09T13:29:44Z</dcterms:created>
  <dcterms:modified xsi:type="dcterms:W3CDTF">2020-12-09T13:33:01Z</dcterms:modified>
</cp:coreProperties>
</file>