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lucas\Downloads\"/>
    </mc:Choice>
  </mc:AlternateContent>
  <xr:revisionPtr revIDLastSave="0" documentId="8_{8BB9D209-0B9F-44A9-B0A6-7A1FBEFB517E}" xr6:coauthVersionLast="45" xr6:coauthVersionMax="45" xr10:uidLastSave="{00000000-0000-0000-0000-000000000000}"/>
  <bookViews>
    <workbookView xWindow="-120" yWindow="-120" windowWidth="28110" windowHeight="16440" xr2:uid="{619AEE43-BCC0-425D-B859-3867E9F6684E}"/>
  </bookViews>
  <sheets>
    <sheet name="bdd_contratistas" sheetId="1" r:id="rId1"/>
  </sheets>
  <externalReferences>
    <externalReference r:id="rId2"/>
  </externalReferences>
  <definedNames>
    <definedName name="_xlnm._FilterDatabase" localSheetId="0" hidden="1">bdd_contratistas!$A$1:$T$271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1" l="1"/>
  <c r="K2" i="1"/>
  <c r="N2" i="1"/>
  <c r="O2" i="1"/>
  <c r="P2" i="1"/>
  <c r="T2" i="1"/>
  <c r="V2" i="1"/>
  <c r="E3" i="1"/>
  <c r="K3" i="1"/>
  <c r="N3" i="1"/>
  <c r="O3" i="1"/>
  <c r="P3" i="1"/>
  <c r="T3" i="1"/>
  <c r="E4" i="1"/>
  <c r="K4" i="1"/>
  <c r="N4" i="1"/>
  <c r="O4" i="1"/>
  <c r="P4" i="1"/>
  <c r="T4" i="1"/>
  <c r="E5" i="1"/>
  <c r="K5" i="1"/>
  <c r="N5" i="1"/>
  <c r="O5" i="1"/>
  <c r="P5" i="1"/>
  <c r="T5" i="1"/>
  <c r="E6" i="1"/>
  <c r="K6" i="1"/>
  <c r="N6" i="1"/>
  <c r="O6" i="1"/>
  <c r="P6" i="1"/>
  <c r="T6" i="1"/>
  <c r="E7" i="1"/>
  <c r="K7" i="1"/>
  <c r="N7" i="1"/>
  <c r="O7" i="1"/>
  <c r="P7" i="1"/>
  <c r="T7" i="1"/>
  <c r="E8" i="1"/>
  <c r="K8" i="1"/>
  <c r="N8" i="1"/>
  <c r="O8" i="1"/>
  <c r="P8" i="1"/>
  <c r="T8" i="1"/>
  <c r="E9" i="1"/>
  <c r="K9" i="1"/>
  <c r="N9" i="1"/>
  <c r="O9" i="1"/>
  <c r="P9" i="1"/>
  <c r="T9" i="1"/>
  <c r="E10" i="1"/>
  <c r="K10" i="1"/>
  <c r="N10" i="1"/>
  <c r="O10" i="1"/>
  <c r="P10" i="1"/>
  <c r="T10" i="1"/>
  <c r="E11" i="1"/>
  <c r="K11" i="1"/>
  <c r="N11" i="1"/>
  <c r="O11" i="1"/>
  <c r="P11" i="1"/>
  <c r="T11" i="1"/>
  <c r="E12" i="1"/>
  <c r="K12" i="1"/>
  <c r="N12" i="1"/>
  <c r="O12" i="1"/>
  <c r="P12" i="1"/>
  <c r="T12" i="1"/>
  <c r="E13" i="1"/>
  <c r="K13" i="1"/>
  <c r="N13" i="1"/>
  <c r="O13" i="1"/>
  <c r="P13" i="1"/>
  <c r="T13" i="1"/>
  <c r="E14" i="1"/>
  <c r="K14" i="1"/>
  <c r="N14" i="1"/>
  <c r="O14" i="1"/>
  <c r="P14" i="1"/>
  <c r="T14" i="1"/>
  <c r="E15" i="1"/>
  <c r="K15" i="1"/>
  <c r="N15" i="1"/>
  <c r="O15" i="1"/>
  <c r="P15" i="1"/>
  <c r="T15" i="1"/>
  <c r="E16" i="1"/>
  <c r="N16" i="1"/>
  <c r="O16" i="1"/>
  <c r="P16" i="1"/>
  <c r="T16" i="1"/>
  <c r="E17" i="1"/>
  <c r="K17" i="1"/>
  <c r="N17" i="1"/>
  <c r="O17" i="1"/>
  <c r="P17" i="1"/>
  <c r="T17" i="1"/>
  <c r="E18" i="1"/>
  <c r="K18" i="1"/>
  <c r="N18" i="1"/>
  <c r="O18" i="1"/>
  <c r="P18" i="1"/>
  <c r="T18" i="1"/>
  <c r="E19" i="1"/>
  <c r="K19" i="1"/>
  <c r="N19" i="1"/>
  <c r="O19" i="1"/>
  <c r="P19" i="1"/>
  <c r="T19" i="1"/>
  <c r="E20" i="1"/>
  <c r="K20" i="1"/>
  <c r="N20" i="1"/>
  <c r="O20" i="1"/>
  <c r="P20" i="1"/>
  <c r="T20" i="1"/>
  <c r="E21" i="1"/>
  <c r="K21" i="1"/>
  <c r="N21" i="1"/>
  <c r="O21" i="1"/>
  <c r="P21" i="1"/>
  <c r="T21" i="1"/>
  <c r="E22" i="1"/>
  <c r="K22" i="1"/>
  <c r="N22" i="1"/>
  <c r="O22" i="1"/>
  <c r="P22" i="1"/>
  <c r="T22" i="1"/>
  <c r="E23" i="1"/>
  <c r="K23" i="1"/>
  <c r="N23" i="1"/>
  <c r="O23" i="1"/>
  <c r="P23" i="1"/>
  <c r="T23" i="1"/>
  <c r="E24" i="1"/>
  <c r="K24" i="1"/>
  <c r="N24" i="1"/>
  <c r="O24" i="1"/>
  <c r="P24" i="1"/>
  <c r="T24" i="1"/>
  <c r="E25" i="1"/>
  <c r="K25" i="1"/>
  <c r="N25" i="1"/>
  <c r="O25" i="1"/>
  <c r="P25" i="1"/>
  <c r="T25" i="1"/>
  <c r="T26" i="1"/>
  <c r="E27" i="1"/>
  <c r="K27" i="1"/>
  <c r="N27" i="1"/>
  <c r="O27" i="1"/>
  <c r="P27" i="1"/>
  <c r="T27" i="1"/>
  <c r="E28" i="1"/>
  <c r="K28" i="1"/>
  <c r="N28" i="1"/>
  <c r="O28" i="1"/>
  <c r="P28" i="1"/>
  <c r="T28" i="1"/>
  <c r="E29" i="1"/>
  <c r="K29" i="1"/>
  <c r="N29" i="1"/>
  <c r="O29" i="1"/>
  <c r="P29" i="1"/>
  <c r="T29" i="1"/>
  <c r="E30" i="1"/>
  <c r="K30" i="1"/>
  <c r="N30" i="1"/>
  <c r="O30" i="1"/>
  <c r="P30" i="1"/>
  <c r="T30" i="1"/>
  <c r="E31" i="1"/>
  <c r="K31" i="1"/>
  <c r="N31" i="1"/>
  <c r="O31" i="1"/>
  <c r="P31" i="1"/>
  <c r="T31" i="1"/>
  <c r="E32" i="1"/>
  <c r="K32" i="1"/>
  <c r="N32" i="1"/>
  <c r="O32" i="1"/>
  <c r="P32" i="1"/>
  <c r="T32" i="1"/>
  <c r="E33" i="1"/>
  <c r="K33" i="1"/>
  <c r="N33" i="1"/>
  <c r="O33" i="1"/>
  <c r="P33" i="1"/>
  <c r="T33" i="1"/>
  <c r="E34" i="1"/>
  <c r="K34" i="1"/>
  <c r="N34" i="1"/>
  <c r="O34" i="1"/>
  <c r="P34" i="1"/>
  <c r="T34" i="1"/>
  <c r="E35" i="1"/>
  <c r="K35" i="1"/>
  <c r="N35" i="1"/>
  <c r="O35" i="1"/>
  <c r="P35" i="1"/>
  <c r="T35" i="1"/>
  <c r="E36" i="1"/>
  <c r="K36" i="1"/>
  <c r="N36" i="1"/>
  <c r="O36" i="1"/>
  <c r="P36" i="1"/>
  <c r="T36" i="1"/>
  <c r="E37" i="1"/>
  <c r="K37" i="1"/>
  <c r="N37" i="1"/>
  <c r="O37" i="1"/>
  <c r="P37" i="1"/>
  <c r="T37" i="1"/>
  <c r="E38" i="1"/>
  <c r="K38" i="1"/>
  <c r="N38" i="1"/>
  <c r="O38" i="1"/>
  <c r="P38" i="1"/>
  <c r="T38" i="1"/>
  <c r="E39" i="1"/>
  <c r="K39" i="1"/>
  <c r="N39" i="1"/>
  <c r="O39" i="1"/>
  <c r="P39" i="1"/>
  <c r="T39" i="1"/>
  <c r="E40" i="1"/>
  <c r="K40" i="1"/>
  <c r="N40" i="1"/>
  <c r="O40" i="1"/>
  <c r="P40" i="1"/>
  <c r="T40" i="1"/>
  <c r="E41" i="1"/>
  <c r="K41" i="1"/>
  <c r="N41" i="1"/>
  <c r="O41" i="1"/>
  <c r="P41" i="1"/>
  <c r="T41" i="1"/>
  <c r="E42" i="1"/>
  <c r="N42" i="1"/>
  <c r="O42" i="1"/>
  <c r="P42" i="1"/>
  <c r="T42" i="1"/>
  <c r="E43" i="1"/>
  <c r="K43" i="1"/>
  <c r="N43" i="1"/>
  <c r="O43" i="1"/>
  <c r="P43" i="1"/>
  <c r="T43" i="1"/>
  <c r="E44" i="1"/>
  <c r="K44" i="1"/>
  <c r="N44" i="1"/>
  <c r="O44" i="1"/>
  <c r="P44" i="1"/>
  <c r="T44" i="1"/>
  <c r="E45" i="1"/>
  <c r="K45" i="1"/>
  <c r="N45" i="1"/>
  <c r="O45" i="1"/>
  <c r="P45" i="1"/>
  <c r="T45" i="1"/>
  <c r="E46" i="1"/>
  <c r="K46" i="1"/>
  <c r="N46" i="1"/>
  <c r="O46" i="1"/>
  <c r="P46" i="1"/>
  <c r="T46" i="1"/>
  <c r="E47" i="1"/>
  <c r="K47" i="1"/>
  <c r="N47" i="1"/>
  <c r="O47" i="1"/>
  <c r="P47" i="1"/>
  <c r="T47" i="1"/>
  <c r="E48" i="1"/>
  <c r="K48" i="1"/>
  <c r="N48" i="1"/>
  <c r="O48" i="1"/>
  <c r="P48" i="1"/>
  <c r="T48" i="1"/>
  <c r="E49" i="1"/>
  <c r="K49" i="1"/>
  <c r="N49" i="1"/>
  <c r="O49" i="1"/>
  <c r="P49" i="1"/>
  <c r="T49" i="1"/>
  <c r="E50" i="1"/>
  <c r="K50" i="1"/>
  <c r="N50" i="1"/>
  <c r="O50" i="1"/>
  <c r="P50" i="1"/>
  <c r="T50" i="1"/>
  <c r="E51" i="1"/>
  <c r="K51" i="1"/>
  <c r="N51" i="1"/>
  <c r="O51" i="1"/>
  <c r="P51" i="1"/>
  <c r="T51" i="1"/>
  <c r="E52" i="1"/>
  <c r="K52" i="1"/>
  <c r="N52" i="1"/>
  <c r="O52" i="1"/>
  <c r="P52" i="1"/>
  <c r="T52" i="1"/>
  <c r="E53" i="1"/>
  <c r="K53" i="1"/>
  <c r="N53" i="1"/>
  <c r="O53" i="1"/>
  <c r="P53" i="1"/>
  <c r="T53" i="1"/>
  <c r="E54" i="1"/>
  <c r="K54" i="1"/>
  <c r="N54" i="1"/>
  <c r="O54" i="1"/>
  <c r="P54" i="1"/>
  <c r="T54" i="1"/>
  <c r="E55" i="1"/>
  <c r="K55" i="1"/>
  <c r="N55" i="1"/>
  <c r="O55" i="1"/>
  <c r="P55" i="1"/>
  <c r="T55" i="1"/>
  <c r="E56" i="1"/>
  <c r="K56" i="1"/>
  <c r="N56" i="1"/>
  <c r="O56" i="1"/>
  <c r="P56" i="1"/>
  <c r="T56" i="1"/>
  <c r="E57" i="1"/>
  <c r="K57" i="1"/>
  <c r="N57" i="1"/>
  <c r="O57" i="1"/>
  <c r="P57" i="1"/>
  <c r="T57" i="1"/>
  <c r="E58" i="1"/>
  <c r="K58" i="1"/>
  <c r="N58" i="1"/>
  <c r="O58" i="1"/>
  <c r="P58" i="1"/>
  <c r="T58" i="1"/>
  <c r="E59" i="1"/>
  <c r="K59" i="1"/>
  <c r="N59" i="1"/>
  <c r="O59" i="1"/>
  <c r="P59" i="1"/>
  <c r="T59" i="1"/>
  <c r="E60" i="1"/>
  <c r="K60" i="1"/>
  <c r="N60" i="1"/>
  <c r="O60" i="1"/>
  <c r="P60" i="1"/>
  <c r="T60" i="1"/>
  <c r="E61" i="1"/>
  <c r="K61" i="1"/>
  <c r="N61" i="1"/>
  <c r="O61" i="1"/>
  <c r="P61" i="1"/>
  <c r="T61" i="1"/>
  <c r="E62" i="1"/>
  <c r="K62" i="1"/>
  <c r="N62" i="1"/>
  <c r="O62" i="1"/>
  <c r="P62" i="1"/>
  <c r="T62" i="1"/>
  <c r="E63" i="1"/>
  <c r="K63" i="1"/>
  <c r="N63" i="1"/>
  <c r="O63" i="1"/>
  <c r="P63" i="1"/>
  <c r="T63" i="1"/>
  <c r="E64" i="1"/>
  <c r="K64" i="1"/>
  <c r="N64" i="1"/>
  <c r="O64" i="1"/>
  <c r="P64" i="1"/>
  <c r="T64" i="1"/>
  <c r="E65" i="1"/>
  <c r="K65" i="1"/>
  <c r="N65" i="1"/>
  <c r="O65" i="1"/>
  <c r="P65" i="1"/>
  <c r="T65" i="1"/>
  <c r="E66" i="1"/>
  <c r="K66" i="1"/>
  <c r="N66" i="1"/>
  <c r="O66" i="1"/>
  <c r="P66" i="1"/>
  <c r="T66" i="1"/>
  <c r="E67" i="1"/>
  <c r="K67" i="1"/>
  <c r="N67" i="1"/>
  <c r="O67" i="1"/>
  <c r="P67" i="1"/>
  <c r="T67" i="1"/>
  <c r="E68" i="1"/>
  <c r="K68" i="1"/>
  <c r="N68" i="1"/>
  <c r="O68" i="1"/>
  <c r="P68" i="1"/>
  <c r="T68" i="1"/>
  <c r="E69" i="1"/>
  <c r="K69" i="1"/>
  <c r="N69" i="1"/>
  <c r="O69" i="1"/>
  <c r="P69" i="1"/>
  <c r="T69" i="1"/>
  <c r="E70" i="1"/>
  <c r="K70" i="1"/>
  <c r="N70" i="1"/>
  <c r="O70" i="1"/>
  <c r="P70" i="1"/>
  <c r="T70" i="1"/>
  <c r="E71" i="1"/>
  <c r="K71" i="1"/>
  <c r="N71" i="1"/>
  <c r="O71" i="1"/>
  <c r="P71" i="1"/>
  <c r="T71" i="1"/>
  <c r="E72" i="1"/>
  <c r="K72" i="1"/>
  <c r="N72" i="1"/>
  <c r="O72" i="1"/>
  <c r="P72" i="1"/>
  <c r="T72" i="1"/>
  <c r="E73" i="1"/>
  <c r="K73" i="1"/>
  <c r="N73" i="1"/>
  <c r="O73" i="1"/>
  <c r="P73" i="1"/>
  <c r="T73" i="1"/>
  <c r="E74" i="1"/>
  <c r="K74" i="1"/>
  <c r="N74" i="1"/>
  <c r="O74" i="1"/>
  <c r="P74" i="1"/>
  <c r="T74" i="1"/>
  <c r="E75" i="1"/>
  <c r="K75" i="1"/>
  <c r="N75" i="1"/>
  <c r="O75" i="1"/>
  <c r="P75" i="1"/>
  <c r="T75" i="1"/>
  <c r="E76" i="1"/>
  <c r="K76" i="1"/>
  <c r="N76" i="1"/>
  <c r="O76" i="1"/>
  <c r="P76" i="1"/>
  <c r="T76" i="1"/>
  <c r="E77" i="1"/>
  <c r="K77" i="1"/>
  <c r="N77" i="1"/>
  <c r="O77" i="1"/>
  <c r="P77" i="1"/>
  <c r="T77" i="1"/>
  <c r="E78" i="1"/>
  <c r="K78" i="1"/>
  <c r="N78" i="1"/>
  <c r="O78" i="1"/>
  <c r="P78" i="1"/>
  <c r="T78" i="1"/>
  <c r="E79" i="1"/>
  <c r="K79" i="1"/>
  <c r="N79" i="1"/>
  <c r="O79" i="1"/>
  <c r="P79" i="1"/>
  <c r="T79" i="1"/>
  <c r="E80" i="1"/>
  <c r="K80" i="1"/>
  <c r="N80" i="1"/>
  <c r="O80" i="1"/>
  <c r="P80" i="1"/>
  <c r="T80" i="1"/>
  <c r="E81" i="1"/>
  <c r="N81" i="1"/>
  <c r="O81" i="1"/>
  <c r="P81" i="1"/>
  <c r="T81" i="1"/>
  <c r="E82" i="1"/>
  <c r="K82" i="1"/>
  <c r="N82" i="1"/>
  <c r="O82" i="1"/>
  <c r="P82" i="1"/>
  <c r="T82" i="1"/>
  <c r="E83" i="1"/>
  <c r="K83" i="1"/>
  <c r="N83" i="1"/>
  <c r="O83" i="1"/>
  <c r="P83" i="1"/>
  <c r="T83" i="1"/>
  <c r="E84" i="1"/>
  <c r="K84" i="1"/>
  <c r="N84" i="1"/>
  <c r="O84" i="1"/>
  <c r="P84" i="1"/>
  <c r="T84" i="1"/>
  <c r="E85" i="1"/>
  <c r="K85" i="1"/>
  <c r="N85" i="1"/>
  <c r="O85" i="1"/>
  <c r="P85" i="1"/>
  <c r="T85" i="1"/>
  <c r="E86" i="1"/>
  <c r="K86" i="1"/>
  <c r="N86" i="1"/>
  <c r="O86" i="1"/>
  <c r="P86" i="1"/>
  <c r="T86" i="1"/>
  <c r="E87" i="1"/>
  <c r="K87" i="1"/>
  <c r="N87" i="1"/>
  <c r="O87" i="1"/>
  <c r="P87" i="1"/>
  <c r="T87" i="1"/>
  <c r="E88" i="1"/>
  <c r="K88" i="1"/>
  <c r="N88" i="1"/>
  <c r="O88" i="1"/>
  <c r="P88" i="1"/>
  <c r="T88" i="1"/>
  <c r="E89" i="1"/>
  <c r="K89" i="1"/>
  <c r="N89" i="1"/>
  <c r="O89" i="1"/>
  <c r="P89" i="1"/>
  <c r="T89" i="1"/>
  <c r="E90" i="1"/>
  <c r="K90" i="1"/>
  <c r="N90" i="1"/>
  <c r="O90" i="1"/>
  <c r="P90" i="1"/>
  <c r="T90" i="1"/>
  <c r="E91" i="1"/>
  <c r="K91" i="1"/>
  <c r="N91" i="1"/>
  <c r="O91" i="1"/>
  <c r="P91" i="1"/>
  <c r="T91" i="1"/>
  <c r="E92" i="1"/>
  <c r="K92" i="1"/>
  <c r="N92" i="1"/>
  <c r="O92" i="1"/>
  <c r="P92" i="1"/>
  <c r="T92" i="1"/>
  <c r="E93" i="1"/>
  <c r="K93" i="1"/>
  <c r="N93" i="1"/>
  <c r="O93" i="1"/>
  <c r="P93" i="1"/>
  <c r="T93" i="1"/>
  <c r="E94" i="1"/>
  <c r="K94" i="1"/>
  <c r="N94" i="1"/>
  <c r="O94" i="1"/>
  <c r="P94" i="1"/>
  <c r="T94" i="1"/>
  <c r="E95" i="1"/>
  <c r="K95" i="1"/>
  <c r="N95" i="1"/>
  <c r="O95" i="1"/>
  <c r="P95" i="1"/>
  <c r="T95" i="1"/>
  <c r="E96" i="1"/>
  <c r="K96" i="1"/>
  <c r="N96" i="1"/>
  <c r="O96" i="1"/>
  <c r="P96" i="1"/>
  <c r="T96" i="1"/>
  <c r="E97" i="1"/>
  <c r="K97" i="1"/>
  <c r="N97" i="1"/>
  <c r="O97" i="1"/>
  <c r="P97" i="1"/>
  <c r="T97" i="1"/>
  <c r="E98" i="1"/>
  <c r="K98" i="1"/>
  <c r="N98" i="1"/>
  <c r="O98" i="1"/>
  <c r="P98" i="1"/>
  <c r="T98" i="1"/>
  <c r="E99" i="1"/>
  <c r="K99" i="1"/>
  <c r="N99" i="1"/>
  <c r="O99" i="1"/>
  <c r="P99" i="1"/>
  <c r="T99" i="1"/>
  <c r="E100" i="1"/>
  <c r="K100" i="1"/>
  <c r="N100" i="1"/>
  <c r="O100" i="1"/>
  <c r="P100" i="1"/>
  <c r="T100" i="1"/>
  <c r="E101" i="1"/>
  <c r="K101" i="1"/>
  <c r="N101" i="1"/>
  <c r="O101" i="1"/>
  <c r="P101" i="1"/>
  <c r="T101" i="1"/>
  <c r="E102" i="1"/>
  <c r="K102" i="1"/>
  <c r="N102" i="1"/>
  <c r="O102" i="1"/>
  <c r="P102" i="1"/>
  <c r="T102" i="1"/>
  <c r="E103" i="1"/>
  <c r="K103" i="1"/>
  <c r="N103" i="1"/>
  <c r="O103" i="1"/>
  <c r="P103" i="1"/>
  <c r="T103" i="1"/>
  <c r="E104" i="1"/>
  <c r="K104" i="1"/>
  <c r="N104" i="1"/>
  <c r="O104" i="1"/>
  <c r="P104" i="1"/>
  <c r="T104" i="1"/>
  <c r="E105" i="1"/>
  <c r="K105" i="1"/>
  <c r="N105" i="1"/>
  <c r="O105" i="1"/>
  <c r="P105" i="1"/>
  <c r="T105" i="1"/>
  <c r="E106" i="1"/>
  <c r="K106" i="1"/>
  <c r="N106" i="1"/>
  <c r="O106" i="1"/>
  <c r="P106" i="1"/>
  <c r="T106" i="1"/>
  <c r="E107" i="1"/>
  <c r="K107" i="1"/>
  <c r="N107" i="1"/>
  <c r="O107" i="1"/>
  <c r="P107" i="1"/>
  <c r="T107" i="1"/>
  <c r="E108" i="1"/>
  <c r="K108" i="1"/>
  <c r="N108" i="1"/>
  <c r="O108" i="1"/>
  <c r="P108" i="1"/>
  <c r="T108" i="1"/>
  <c r="E109" i="1"/>
  <c r="K109" i="1"/>
  <c r="N109" i="1"/>
  <c r="O109" i="1"/>
  <c r="P109" i="1"/>
  <c r="T109" i="1"/>
  <c r="E110" i="1"/>
  <c r="K110" i="1"/>
  <c r="N110" i="1"/>
  <c r="O110" i="1"/>
  <c r="P110" i="1"/>
  <c r="T110" i="1"/>
  <c r="E111" i="1"/>
  <c r="K111" i="1"/>
  <c r="N111" i="1"/>
  <c r="O111" i="1"/>
  <c r="P111" i="1"/>
  <c r="T111" i="1"/>
  <c r="E112" i="1"/>
  <c r="K112" i="1"/>
  <c r="N112" i="1"/>
  <c r="O112" i="1"/>
  <c r="P112" i="1"/>
  <c r="T112" i="1"/>
  <c r="E113" i="1"/>
  <c r="K113" i="1"/>
  <c r="N113" i="1"/>
  <c r="O113" i="1"/>
  <c r="P113" i="1"/>
  <c r="T113" i="1"/>
  <c r="E114" i="1"/>
  <c r="K114" i="1"/>
  <c r="N114" i="1"/>
  <c r="O114" i="1"/>
  <c r="P114" i="1"/>
  <c r="T114" i="1"/>
  <c r="E115" i="1"/>
  <c r="K115" i="1"/>
  <c r="N115" i="1"/>
  <c r="O115" i="1"/>
  <c r="P115" i="1"/>
  <c r="T115" i="1"/>
  <c r="E116" i="1"/>
  <c r="N116" i="1"/>
  <c r="O116" i="1"/>
  <c r="P116" i="1"/>
  <c r="T116" i="1"/>
  <c r="E117" i="1"/>
  <c r="K117" i="1"/>
  <c r="N117" i="1"/>
  <c r="O117" i="1"/>
  <c r="P117" i="1"/>
  <c r="T117" i="1"/>
  <c r="E118" i="1"/>
  <c r="N118" i="1"/>
  <c r="O118" i="1"/>
  <c r="P118" i="1"/>
  <c r="T118" i="1"/>
  <c r="K119" i="1"/>
  <c r="N119" i="1"/>
  <c r="O119" i="1"/>
  <c r="P119" i="1"/>
  <c r="T119" i="1"/>
  <c r="E120" i="1"/>
  <c r="K120" i="1"/>
  <c r="N120" i="1"/>
  <c r="O120" i="1"/>
  <c r="P120" i="1"/>
  <c r="T120" i="1"/>
  <c r="E121" i="1"/>
  <c r="K121" i="1"/>
  <c r="N121" i="1"/>
  <c r="O121" i="1"/>
  <c r="P121" i="1"/>
  <c r="T121" i="1"/>
  <c r="E122" i="1"/>
  <c r="K122" i="1"/>
  <c r="N122" i="1"/>
  <c r="O122" i="1"/>
  <c r="P122" i="1"/>
  <c r="T122" i="1"/>
  <c r="E123" i="1"/>
  <c r="K123" i="1"/>
  <c r="N123" i="1"/>
  <c r="O123" i="1"/>
  <c r="P123" i="1"/>
  <c r="T123" i="1"/>
  <c r="E124" i="1"/>
  <c r="K124" i="1"/>
  <c r="N124" i="1"/>
  <c r="O124" i="1"/>
  <c r="P124" i="1"/>
  <c r="T124" i="1"/>
  <c r="E125" i="1"/>
  <c r="K125" i="1"/>
  <c r="N125" i="1"/>
  <c r="O125" i="1"/>
  <c r="P125" i="1"/>
  <c r="T125" i="1"/>
  <c r="E126" i="1"/>
  <c r="K126" i="1"/>
  <c r="N126" i="1"/>
  <c r="O126" i="1"/>
  <c r="P126" i="1"/>
  <c r="T126" i="1"/>
  <c r="E127" i="1"/>
  <c r="K127" i="1"/>
  <c r="N127" i="1"/>
  <c r="O127" i="1"/>
  <c r="P127" i="1"/>
  <c r="T127" i="1"/>
  <c r="E128" i="1"/>
  <c r="K128" i="1"/>
  <c r="N128" i="1"/>
  <c r="O128" i="1"/>
  <c r="P128" i="1"/>
  <c r="T128" i="1"/>
  <c r="E129" i="1"/>
  <c r="K129" i="1"/>
  <c r="N129" i="1"/>
  <c r="O129" i="1"/>
  <c r="P129" i="1"/>
  <c r="T129" i="1"/>
  <c r="E130" i="1"/>
  <c r="K130" i="1"/>
  <c r="N130" i="1"/>
  <c r="O130" i="1"/>
  <c r="P130" i="1"/>
  <c r="T130" i="1"/>
  <c r="E131" i="1"/>
  <c r="K131" i="1"/>
  <c r="N131" i="1"/>
  <c r="O131" i="1"/>
  <c r="P131" i="1"/>
  <c r="T131" i="1"/>
  <c r="E132" i="1"/>
  <c r="K132" i="1"/>
  <c r="N132" i="1"/>
  <c r="O132" i="1"/>
  <c r="P132" i="1"/>
  <c r="T132" i="1"/>
  <c r="E133" i="1"/>
  <c r="K133" i="1"/>
  <c r="N133" i="1"/>
  <c r="O133" i="1"/>
  <c r="P133" i="1"/>
  <c r="T133" i="1"/>
  <c r="E134" i="1"/>
  <c r="K134" i="1"/>
  <c r="N134" i="1"/>
  <c r="O134" i="1"/>
  <c r="P134" i="1"/>
  <c r="T134" i="1"/>
  <c r="E135" i="1"/>
  <c r="K135" i="1"/>
  <c r="N135" i="1"/>
  <c r="O135" i="1"/>
  <c r="P135" i="1"/>
  <c r="T135" i="1"/>
  <c r="E136" i="1"/>
  <c r="N136" i="1"/>
  <c r="O136" i="1"/>
  <c r="P136" i="1"/>
  <c r="T136" i="1"/>
  <c r="E137" i="1"/>
  <c r="K137" i="1"/>
  <c r="N137" i="1"/>
  <c r="O137" i="1"/>
  <c r="P137" i="1"/>
  <c r="T137" i="1"/>
  <c r="E138" i="1"/>
  <c r="K138" i="1"/>
  <c r="N138" i="1"/>
  <c r="O138" i="1"/>
  <c r="P138" i="1"/>
  <c r="T138" i="1"/>
  <c r="E139" i="1"/>
  <c r="K139" i="1"/>
  <c r="N139" i="1"/>
  <c r="O139" i="1"/>
  <c r="P139" i="1"/>
  <c r="T139" i="1"/>
  <c r="E140" i="1"/>
  <c r="K140" i="1"/>
  <c r="N140" i="1"/>
  <c r="O140" i="1"/>
  <c r="P140" i="1"/>
  <c r="T140" i="1"/>
  <c r="E141" i="1"/>
  <c r="K141" i="1"/>
  <c r="N141" i="1"/>
  <c r="O141" i="1"/>
  <c r="P141" i="1"/>
  <c r="T141" i="1"/>
  <c r="E142" i="1"/>
  <c r="K142" i="1"/>
  <c r="N142" i="1"/>
  <c r="O142" i="1"/>
  <c r="P142" i="1"/>
  <c r="T142" i="1"/>
  <c r="E143" i="1"/>
  <c r="K143" i="1"/>
  <c r="N143" i="1"/>
  <c r="O143" i="1"/>
  <c r="P143" i="1"/>
  <c r="T143" i="1"/>
  <c r="E144" i="1"/>
  <c r="K144" i="1"/>
  <c r="N144" i="1"/>
  <c r="O144" i="1"/>
  <c r="P144" i="1"/>
  <c r="T144" i="1"/>
  <c r="E145" i="1"/>
  <c r="K145" i="1"/>
  <c r="N145" i="1"/>
  <c r="O145" i="1"/>
  <c r="P145" i="1"/>
  <c r="T145" i="1"/>
  <c r="E292" i="1" s="1"/>
  <c r="E146" i="1"/>
  <c r="N146" i="1"/>
  <c r="O146" i="1"/>
  <c r="P146" i="1"/>
  <c r="T146" i="1"/>
  <c r="E147" i="1"/>
  <c r="N147" i="1"/>
  <c r="O147" i="1"/>
  <c r="P147" i="1"/>
  <c r="T147" i="1"/>
  <c r="E148" i="1"/>
  <c r="K148" i="1"/>
  <c r="N148" i="1"/>
  <c r="O148" i="1"/>
  <c r="P148" i="1"/>
  <c r="T148" i="1"/>
  <c r="E149" i="1"/>
  <c r="K149" i="1"/>
  <c r="N149" i="1"/>
  <c r="O149" i="1"/>
  <c r="P149" i="1"/>
  <c r="T149" i="1"/>
  <c r="E150" i="1"/>
  <c r="N150" i="1"/>
  <c r="O150" i="1"/>
  <c r="P150" i="1"/>
  <c r="T150" i="1"/>
  <c r="E151" i="1"/>
  <c r="K151" i="1"/>
  <c r="N151" i="1"/>
  <c r="O151" i="1"/>
  <c r="P151" i="1"/>
  <c r="T151" i="1"/>
  <c r="E152" i="1"/>
  <c r="K152" i="1"/>
  <c r="N152" i="1"/>
  <c r="O152" i="1"/>
  <c r="P152" i="1"/>
  <c r="T152" i="1"/>
  <c r="E153" i="1"/>
  <c r="N153" i="1"/>
  <c r="O153" i="1"/>
  <c r="P153" i="1"/>
  <c r="T153" i="1"/>
  <c r="E154" i="1"/>
  <c r="K154" i="1"/>
  <c r="N154" i="1"/>
  <c r="O154" i="1"/>
  <c r="P154" i="1"/>
  <c r="T154" i="1"/>
  <c r="E155" i="1"/>
  <c r="K155" i="1"/>
  <c r="N155" i="1"/>
  <c r="O155" i="1"/>
  <c r="P155" i="1"/>
  <c r="T155" i="1"/>
  <c r="E291" i="1" s="1"/>
  <c r="E156" i="1"/>
  <c r="K156" i="1"/>
  <c r="N156" i="1"/>
  <c r="O156" i="1"/>
  <c r="P156" i="1"/>
  <c r="T156" i="1"/>
  <c r="E157" i="1"/>
  <c r="K157" i="1"/>
  <c r="N157" i="1"/>
  <c r="O157" i="1"/>
  <c r="P157" i="1"/>
  <c r="T157" i="1"/>
  <c r="E158" i="1"/>
  <c r="K158" i="1"/>
  <c r="N158" i="1"/>
  <c r="O158" i="1"/>
  <c r="P158" i="1"/>
  <c r="T158" i="1"/>
  <c r="E159" i="1"/>
  <c r="K159" i="1"/>
  <c r="N159" i="1"/>
  <c r="O159" i="1"/>
  <c r="P159" i="1"/>
  <c r="T159" i="1"/>
  <c r="E160" i="1"/>
  <c r="K160" i="1"/>
  <c r="N160" i="1"/>
  <c r="O160" i="1"/>
  <c r="P160" i="1"/>
  <c r="T160" i="1"/>
  <c r="E161" i="1"/>
  <c r="N161" i="1"/>
  <c r="O161" i="1"/>
  <c r="P161" i="1"/>
  <c r="T161" i="1"/>
  <c r="E162" i="1"/>
  <c r="K162" i="1"/>
  <c r="N162" i="1"/>
  <c r="O162" i="1"/>
  <c r="P162" i="1"/>
  <c r="T162" i="1"/>
  <c r="E163" i="1"/>
  <c r="N163" i="1"/>
  <c r="O163" i="1"/>
  <c r="P163" i="1"/>
  <c r="T163" i="1"/>
  <c r="E164" i="1"/>
  <c r="N164" i="1"/>
  <c r="O164" i="1"/>
  <c r="P164" i="1"/>
  <c r="T164" i="1"/>
  <c r="E165" i="1"/>
  <c r="K165" i="1"/>
  <c r="N165" i="1"/>
  <c r="O165" i="1"/>
  <c r="P165" i="1"/>
  <c r="T165" i="1"/>
  <c r="E166" i="1"/>
  <c r="K166" i="1"/>
  <c r="N166" i="1"/>
  <c r="O166" i="1"/>
  <c r="P166" i="1"/>
  <c r="T166" i="1"/>
  <c r="E167" i="1"/>
  <c r="K167" i="1"/>
  <c r="N167" i="1"/>
  <c r="O167" i="1"/>
  <c r="P167" i="1"/>
  <c r="T167" i="1"/>
  <c r="E168" i="1"/>
  <c r="K168" i="1"/>
  <c r="N168" i="1"/>
  <c r="O168" i="1"/>
  <c r="P168" i="1"/>
  <c r="T168" i="1"/>
  <c r="E169" i="1"/>
  <c r="N169" i="1"/>
  <c r="O169" i="1"/>
  <c r="P169" i="1"/>
  <c r="T169" i="1"/>
  <c r="E170" i="1"/>
  <c r="K170" i="1"/>
  <c r="N170" i="1"/>
  <c r="O170" i="1"/>
  <c r="P170" i="1"/>
  <c r="T170" i="1"/>
  <c r="E171" i="1"/>
  <c r="K171" i="1"/>
  <c r="N171" i="1"/>
  <c r="O171" i="1"/>
  <c r="P171" i="1"/>
  <c r="T171" i="1"/>
  <c r="E172" i="1"/>
  <c r="K172" i="1"/>
  <c r="N172" i="1"/>
  <c r="O172" i="1"/>
  <c r="P172" i="1"/>
  <c r="T172" i="1"/>
  <c r="E173" i="1"/>
  <c r="K173" i="1"/>
  <c r="N173" i="1"/>
  <c r="O173" i="1"/>
  <c r="P173" i="1"/>
  <c r="T173" i="1"/>
  <c r="E174" i="1"/>
  <c r="K174" i="1"/>
  <c r="N174" i="1"/>
  <c r="O174" i="1"/>
  <c r="P174" i="1"/>
  <c r="T174" i="1"/>
  <c r="E175" i="1"/>
  <c r="K175" i="1"/>
  <c r="N175" i="1"/>
  <c r="O175" i="1"/>
  <c r="P175" i="1"/>
  <c r="T175" i="1"/>
  <c r="E176" i="1"/>
  <c r="K176" i="1"/>
  <c r="N176" i="1"/>
  <c r="O176" i="1"/>
  <c r="P176" i="1"/>
  <c r="T176" i="1"/>
  <c r="E177" i="1"/>
  <c r="K177" i="1"/>
  <c r="N177" i="1"/>
  <c r="O177" i="1"/>
  <c r="P177" i="1"/>
  <c r="T177" i="1"/>
  <c r="E178" i="1"/>
  <c r="K178" i="1"/>
  <c r="N178" i="1"/>
  <c r="O178" i="1"/>
  <c r="P178" i="1"/>
  <c r="T178" i="1"/>
  <c r="E179" i="1"/>
  <c r="K179" i="1"/>
  <c r="N179" i="1"/>
  <c r="O179" i="1"/>
  <c r="P179" i="1"/>
  <c r="T179" i="1"/>
  <c r="E180" i="1"/>
  <c r="K180" i="1"/>
  <c r="N180" i="1"/>
  <c r="O180" i="1"/>
  <c r="P180" i="1"/>
  <c r="T180" i="1"/>
  <c r="E181" i="1"/>
  <c r="N181" i="1"/>
  <c r="O181" i="1"/>
  <c r="P181" i="1"/>
  <c r="T181" i="1"/>
  <c r="E182" i="1"/>
  <c r="N182" i="1"/>
  <c r="O182" i="1"/>
  <c r="P182" i="1"/>
  <c r="T182" i="1"/>
  <c r="E183" i="1"/>
  <c r="N183" i="1"/>
  <c r="O183" i="1"/>
  <c r="P183" i="1"/>
  <c r="T183" i="1"/>
  <c r="E184" i="1"/>
  <c r="K184" i="1"/>
  <c r="N184" i="1"/>
  <c r="O184" i="1"/>
  <c r="P184" i="1"/>
  <c r="T184" i="1"/>
  <c r="E185" i="1"/>
  <c r="K185" i="1"/>
  <c r="N185" i="1"/>
  <c r="O185" i="1"/>
  <c r="P185" i="1"/>
  <c r="T185" i="1"/>
  <c r="E186" i="1"/>
  <c r="K186" i="1"/>
  <c r="N186" i="1"/>
  <c r="O186" i="1"/>
  <c r="P186" i="1"/>
  <c r="T186" i="1"/>
  <c r="E187" i="1"/>
  <c r="K187" i="1"/>
  <c r="N187" i="1"/>
  <c r="O187" i="1"/>
  <c r="P187" i="1"/>
  <c r="T187" i="1"/>
  <c r="E188" i="1"/>
  <c r="K188" i="1"/>
  <c r="N188" i="1"/>
  <c r="O188" i="1"/>
  <c r="P188" i="1"/>
  <c r="T188" i="1"/>
  <c r="E189" i="1"/>
  <c r="K189" i="1"/>
  <c r="N189" i="1"/>
  <c r="O189" i="1"/>
  <c r="P189" i="1"/>
  <c r="T189" i="1"/>
  <c r="E190" i="1"/>
  <c r="K190" i="1"/>
  <c r="N190" i="1"/>
  <c r="O190" i="1"/>
  <c r="P190" i="1"/>
  <c r="T190" i="1"/>
  <c r="E191" i="1"/>
  <c r="K191" i="1"/>
  <c r="N191" i="1"/>
  <c r="O191" i="1"/>
  <c r="P191" i="1"/>
  <c r="T191" i="1"/>
  <c r="E192" i="1"/>
  <c r="K192" i="1"/>
  <c r="N192" i="1"/>
  <c r="O192" i="1"/>
  <c r="P192" i="1"/>
  <c r="T192" i="1"/>
  <c r="E193" i="1"/>
  <c r="K193" i="1"/>
  <c r="N193" i="1"/>
  <c r="O193" i="1"/>
  <c r="P193" i="1"/>
  <c r="T193" i="1"/>
  <c r="E194" i="1"/>
  <c r="K194" i="1"/>
  <c r="N194" i="1"/>
  <c r="O194" i="1"/>
  <c r="P194" i="1"/>
  <c r="T194" i="1"/>
  <c r="E195" i="1"/>
  <c r="K195" i="1"/>
  <c r="N195" i="1"/>
  <c r="O195" i="1"/>
  <c r="P195" i="1"/>
  <c r="T195" i="1"/>
  <c r="E196" i="1"/>
  <c r="K196" i="1"/>
  <c r="N196" i="1"/>
  <c r="O196" i="1"/>
  <c r="P196" i="1"/>
  <c r="T196" i="1"/>
  <c r="E197" i="1"/>
  <c r="K197" i="1"/>
  <c r="N197" i="1"/>
  <c r="O197" i="1"/>
  <c r="P197" i="1"/>
  <c r="T197" i="1"/>
  <c r="E198" i="1"/>
  <c r="K198" i="1"/>
  <c r="N198" i="1"/>
  <c r="O198" i="1"/>
  <c r="P198" i="1"/>
  <c r="T198" i="1"/>
  <c r="E199" i="1"/>
  <c r="K199" i="1"/>
  <c r="N199" i="1"/>
  <c r="O199" i="1"/>
  <c r="P199" i="1"/>
  <c r="T199" i="1"/>
  <c r="E200" i="1"/>
  <c r="K200" i="1"/>
  <c r="N200" i="1"/>
  <c r="O200" i="1"/>
  <c r="P200" i="1"/>
  <c r="T200" i="1"/>
  <c r="E201" i="1"/>
  <c r="K201" i="1"/>
  <c r="N201" i="1"/>
  <c r="O201" i="1"/>
  <c r="P201" i="1"/>
  <c r="T201" i="1"/>
  <c r="E202" i="1"/>
  <c r="K202" i="1"/>
  <c r="N202" i="1"/>
  <c r="O202" i="1"/>
  <c r="P202" i="1"/>
  <c r="T202" i="1"/>
  <c r="E203" i="1"/>
  <c r="K203" i="1"/>
  <c r="N203" i="1"/>
  <c r="O203" i="1"/>
  <c r="P203" i="1"/>
  <c r="T203" i="1"/>
  <c r="E204" i="1"/>
  <c r="K204" i="1"/>
  <c r="N204" i="1"/>
  <c r="O204" i="1"/>
  <c r="P204" i="1"/>
  <c r="T204" i="1"/>
  <c r="E205" i="1"/>
  <c r="K205" i="1"/>
  <c r="N205" i="1"/>
  <c r="O205" i="1"/>
  <c r="P205" i="1"/>
  <c r="T205" i="1"/>
  <c r="E206" i="1"/>
  <c r="K206" i="1"/>
  <c r="N206" i="1"/>
  <c r="O206" i="1"/>
  <c r="P206" i="1"/>
  <c r="T206" i="1"/>
  <c r="E207" i="1"/>
  <c r="K207" i="1"/>
  <c r="N207" i="1"/>
  <c r="O207" i="1"/>
  <c r="P207" i="1"/>
  <c r="T207" i="1"/>
  <c r="E208" i="1"/>
  <c r="K208" i="1"/>
  <c r="N208" i="1"/>
  <c r="O208" i="1"/>
  <c r="P208" i="1"/>
  <c r="T208" i="1"/>
  <c r="E209" i="1"/>
  <c r="K209" i="1"/>
  <c r="N209" i="1"/>
  <c r="O209" i="1"/>
  <c r="P209" i="1"/>
  <c r="T209" i="1"/>
  <c r="E210" i="1"/>
  <c r="K210" i="1"/>
  <c r="N210" i="1"/>
  <c r="O210" i="1"/>
  <c r="P210" i="1"/>
  <c r="T210" i="1"/>
  <c r="E211" i="1"/>
  <c r="K211" i="1"/>
  <c r="N211" i="1"/>
  <c r="O211" i="1"/>
  <c r="P211" i="1"/>
  <c r="T211" i="1"/>
  <c r="E212" i="1"/>
  <c r="K212" i="1"/>
  <c r="N212" i="1"/>
  <c r="O212" i="1"/>
  <c r="P212" i="1"/>
  <c r="T212" i="1"/>
  <c r="E213" i="1"/>
  <c r="K213" i="1"/>
  <c r="N213" i="1"/>
  <c r="O213" i="1"/>
  <c r="P213" i="1"/>
  <c r="T213" i="1"/>
  <c r="E214" i="1"/>
  <c r="K214" i="1"/>
  <c r="N214" i="1"/>
  <c r="O214" i="1"/>
  <c r="P214" i="1"/>
  <c r="T214" i="1"/>
  <c r="E215" i="1"/>
  <c r="K215" i="1"/>
  <c r="N215" i="1"/>
  <c r="O215" i="1"/>
  <c r="P215" i="1"/>
  <c r="T215" i="1"/>
  <c r="E216" i="1"/>
  <c r="K216" i="1"/>
  <c r="N216" i="1"/>
  <c r="O216" i="1"/>
  <c r="P216" i="1"/>
  <c r="T216" i="1"/>
  <c r="E217" i="1"/>
  <c r="K217" i="1"/>
  <c r="N217" i="1"/>
  <c r="O217" i="1"/>
  <c r="P217" i="1"/>
  <c r="T217" i="1"/>
  <c r="E218" i="1"/>
  <c r="K218" i="1"/>
  <c r="N218" i="1"/>
  <c r="O218" i="1"/>
  <c r="P218" i="1"/>
  <c r="T218" i="1"/>
  <c r="E219" i="1"/>
  <c r="K219" i="1"/>
  <c r="N219" i="1"/>
  <c r="O219" i="1"/>
  <c r="P219" i="1"/>
  <c r="T219" i="1"/>
  <c r="E220" i="1"/>
  <c r="K220" i="1"/>
  <c r="N220" i="1"/>
  <c r="O220" i="1"/>
  <c r="P220" i="1"/>
  <c r="T220" i="1"/>
  <c r="E221" i="1"/>
  <c r="K221" i="1"/>
  <c r="N221" i="1"/>
  <c r="O221" i="1"/>
  <c r="P221" i="1"/>
  <c r="T221" i="1"/>
  <c r="E222" i="1"/>
  <c r="K222" i="1"/>
  <c r="N222" i="1"/>
  <c r="O222" i="1"/>
  <c r="P222" i="1"/>
  <c r="T222" i="1"/>
  <c r="E223" i="1"/>
  <c r="K223" i="1"/>
  <c r="N223" i="1"/>
  <c r="O223" i="1"/>
  <c r="P223" i="1"/>
  <c r="T223" i="1"/>
  <c r="E224" i="1"/>
  <c r="K224" i="1"/>
  <c r="N224" i="1"/>
  <c r="O224" i="1"/>
  <c r="P224" i="1"/>
  <c r="T224" i="1"/>
  <c r="E225" i="1"/>
  <c r="K225" i="1"/>
  <c r="N225" i="1"/>
  <c r="O225" i="1"/>
  <c r="P225" i="1"/>
  <c r="T225" i="1"/>
  <c r="E226" i="1"/>
  <c r="K226" i="1"/>
  <c r="N226" i="1"/>
  <c r="O226" i="1"/>
  <c r="P226" i="1"/>
  <c r="T226" i="1"/>
  <c r="E227" i="1"/>
  <c r="K227" i="1"/>
  <c r="N227" i="1"/>
  <c r="O227" i="1"/>
  <c r="P227" i="1"/>
  <c r="T227" i="1"/>
  <c r="E228" i="1"/>
  <c r="K228" i="1"/>
  <c r="N228" i="1"/>
  <c r="O228" i="1"/>
  <c r="P228" i="1"/>
  <c r="T228" i="1"/>
  <c r="E229" i="1"/>
  <c r="K229" i="1"/>
  <c r="N229" i="1"/>
  <c r="O229" i="1"/>
  <c r="P229" i="1"/>
  <c r="T229" i="1"/>
  <c r="E230" i="1"/>
  <c r="K230" i="1"/>
  <c r="N230" i="1"/>
  <c r="O230" i="1"/>
  <c r="P230" i="1"/>
  <c r="T230" i="1"/>
  <c r="E231" i="1"/>
  <c r="K231" i="1"/>
  <c r="N231" i="1"/>
  <c r="O231" i="1"/>
  <c r="P231" i="1"/>
  <c r="T231" i="1"/>
  <c r="E232" i="1"/>
  <c r="K232" i="1"/>
  <c r="N232" i="1"/>
  <c r="O232" i="1"/>
  <c r="P232" i="1"/>
  <c r="T232" i="1"/>
  <c r="E233" i="1"/>
  <c r="K233" i="1"/>
  <c r="N233" i="1"/>
  <c r="O233" i="1"/>
  <c r="P233" i="1"/>
  <c r="T233" i="1"/>
  <c r="E234" i="1"/>
  <c r="K234" i="1"/>
  <c r="N234" i="1"/>
  <c r="O234" i="1"/>
  <c r="P234" i="1"/>
  <c r="T234" i="1"/>
  <c r="E235" i="1"/>
  <c r="K235" i="1"/>
  <c r="N235" i="1"/>
  <c r="O235" i="1"/>
  <c r="P235" i="1"/>
  <c r="T235" i="1"/>
  <c r="E236" i="1"/>
  <c r="K236" i="1"/>
  <c r="N236" i="1"/>
  <c r="O236" i="1"/>
  <c r="P236" i="1"/>
  <c r="T236" i="1"/>
  <c r="E237" i="1"/>
  <c r="K237" i="1"/>
  <c r="N237" i="1"/>
  <c r="O237" i="1"/>
  <c r="P237" i="1"/>
  <c r="T237" i="1"/>
  <c r="E238" i="1"/>
  <c r="K238" i="1"/>
  <c r="N238" i="1"/>
  <c r="O238" i="1"/>
  <c r="P238" i="1"/>
  <c r="T238" i="1"/>
  <c r="E239" i="1"/>
  <c r="K239" i="1"/>
  <c r="N239" i="1"/>
  <c r="O239" i="1"/>
  <c r="P239" i="1"/>
  <c r="T239" i="1"/>
  <c r="E247" i="1"/>
  <c r="K247" i="1"/>
  <c r="N247" i="1"/>
  <c r="O247" i="1"/>
  <c r="P247" i="1"/>
  <c r="T247" i="1"/>
  <c r="E248" i="1"/>
  <c r="K248" i="1"/>
  <c r="N248" i="1"/>
  <c r="O248" i="1"/>
  <c r="P248" i="1"/>
  <c r="T248" i="1"/>
  <c r="E249" i="1"/>
  <c r="K249" i="1"/>
  <c r="N249" i="1"/>
  <c r="O249" i="1"/>
  <c r="P249" i="1"/>
  <c r="T249" i="1"/>
  <c r="E250" i="1"/>
  <c r="K250" i="1"/>
  <c r="N250" i="1"/>
  <c r="O250" i="1"/>
  <c r="P250" i="1"/>
  <c r="T250" i="1"/>
  <c r="E251" i="1"/>
  <c r="K251" i="1"/>
  <c r="N251" i="1"/>
  <c r="O251" i="1"/>
  <c r="P251" i="1"/>
  <c r="T251" i="1"/>
  <c r="E252" i="1"/>
  <c r="K252" i="1"/>
  <c r="N252" i="1"/>
  <c r="O252" i="1"/>
  <c r="P252" i="1"/>
  <c r="T252" i="1"/>
  <c r="E253" i="1"/>
  <c r="K253" i="1"/>
  <c r="N253" i="1"/>
  <c r="O253" i="1"/>
  <c r="P253" i="1"/>
  <c r="T253" i="1"/>
  <c r="E254" i="1"/>
  <c r="K254" i="1"/>
  <c r="N254" i="1"/>
  <c r="O254" i="1"/>
  <c r="P254" i="1"/>
  <c r="T254" i="1"/>
  <c r="E255" i="1"/>
  <c r="K255" i="1"/>
  <c r="N255" i="1"/>
  <c r="O255" i="1"/>
  <c r="P255" i="1"/>
  <c r="T255" i="1"/>
  <c r="E256" i="1"/>
  <c r="K256" i="1"/>
  <c r="N256" i="1"/>
  <c r="O256" i="1"/>
  <c r="P256" i="1"/>
  <c r="T256" i="1"/>
  <c r="E257" i="1"/>
  <c r="K257" i="1"/>
  <c r="N257" i="1"/>
  <c r="O257" i="1"/>
  <c r="P257" i="1"/>
  <c r="T257" i="1"/>
  <c r="E258" i="1"/>
  <c r="K258" i="1"/>
  <c r="N258" i="1"/>
  <c r="O258" i="1"/>
  <c r="P258" i="1"/>
  <c r="T258" i="1"/>
  <c r="E259" i="1"/>
  <c r="K259" i="1"/>
  <c r="N259" i="1"/>
  <c r="O259" i="1"/>
  <c r="P259" i="1"/>
  <c r="T259" i="1"/>
  <c r="E260" i="1"/>
  <c r="K260" i="1"/>
  <c r="N260" i="1"/>
  <c r="O260" i="1"/>
  <c r="P260" i="1"/>
  <c r="T260" i="1"/>
  <c r="E261" i="1"/>
  <c r="K261" i="1"/>
  <c r="N261" i="1"/>
  <c r="O261" i="1"/>
  <c r="P261" i="1"/>
  <c r="T261" i="1"/>
  <c r="E262" i="1"/>
  <c r="K262" i="1"/>
  <c r="N262" i="1"/>
  <c r="O262" i="1"/>
  <c r="P262" i="1"/>
  <c r="T262" i="1"/>
  <c r="E263" i="1"/>
  <c r="K263" i="1"/>
  <c r="N263" i="1"/>
  <c r="O263" i="1"/>
  <c r="P263" i="1"/>
  <c r="T263" i="1"/>
  <c r="E264" i="1"/>
  <c r="K264" i="1"/>
  <c r="N264" i="1"/>
  <c r="O264" i="1"/>
  <c r="P264" i="1"/>
  <c r="T264" i="1"/>
  <c r="E265" i="1"/>
  <c r="K265" i="1"/>
  <c r="N265" i="1"/>
  <c r="O265" i="1"/>
  <c r="P265" i="1"/>
  <c r="T265" i="1"/>
  <c r="E266" i="1"/>
  <c r="K266" i="1"/>
  <c r="N266" i="1"/>
  <c r="O266" i="1"/>
  <c r="P266" i="1"/>
  <c r="T266" i="1"/>
  <c r="E267" i="1"/>
  <c r="K267" i="1"/>
  <c r="N267" i="1"/>
  <c r="O267" i="1"/>
  <c r="P267" i="1"/>
  <c r="T267" i="1"/>
  <c r="E268" i="1"/>
  <c r="K268" i="1"/>
  <c r="N268" i="1"/>
  <c r="O268" i="1"/>
  <c r="P268" i="1"/>
  <c r="T268" i="1"/>
  <c r="E269" i="1"/>
  <c r="K269" i="1"/>
  <c r="N269" i="1"/>
  <c r="O269" i="1"/>
  <c r="P269" i="1"/>
  <c r="T269" i="1"/>
  <c r="E270" i="1"/>
  <c r="K270" i="1"/>
  <c r="N270" i="1"/>
  <c r="O270" i="1"/>
  <c r="P270" i="1"/>
  <c r="T270" i="1"/>
  <c r="E271" i="1"/>
  <c r="K271" i="1"/>
  <c r="N271" i="1"/>
  <c r="O271" i="1"/>
  <c r="P271" i="1"/>
  <c r="T271" i="1"/>
  <c r="E272" i="1"/>
  <c r="K272" i="1"/>
  <c r="O272" i="1"/>
  <c r="P272" i="1"/>
  <c r="T272" i="1"/>
  <c r="E273" i="1"/>
  <c r="K273" i="1"/>
  <c r="N273" i="1"/>
  <c r="O273" i="1"/>
  <c r="P273" i="1"/>
  <c r="T273" i="1"/>
  <c r="E274" i="1"/>
  <c r="K274" i="1"/>
  <c r="N274" i="1"/>
  <c r="O274" i="1"/>
  <c r="P274" i="1"/>
  <c r="T274" i="1"/>
  <c r="E288" i="1" s="1"/>
  <c r="E275" i="1"/>
  <c r="K275" i="1"/>
  <c r="N275" i="1"/>
  <c r="O275" i="1"/>
  <c r="P275" i="1"/>
  <c r="T275" i="1"/>
  <c r="E276" i="1"/>
  <c r="K276" i="1"/>
  <c r="N276" i="1"/>
  <c r="O276" i="1"/>
  <c r="P276" i="1"/>
  <c r="T276" i="1"/>
  <c r="E277" i="1"/>
  <c r="K277" i="1"/>
  <c r="N277" i="1"/>
  <c r="O277" i="1"/>
  <c r="P277" i="1"/>
  <c r="T277" i="1"/>
  <c r="E278" i="1"/>
  <c r="K278" i="1"/>
  <c r="N278" i="1"/>
  <c r="O278" i="1"/>
  <c r="P278" i="1"/>
  <c r="T278" i="1"/>
  <c r="E279" i="1"/>
  <c r="K279" i="1"/>
  <c r="N279" i="1"/>
  <c r="O279" i="1"/>
  <c r="P279" i="1"/>
  <c r="T279" i="1"/>
  <c r="E280" i="1"/>
  <c r="K280" i="1"/>
  <c r="N280" i="1"/>
  <c r="O280" i="1"/>
  <c r="P280" i="1"/>
  <c r="T280" i="1"/>
  <c r="E281" i="1"/>
  <c r="K281" i="1"/>
  <c r="N281" i="1"/>
  <c r="O281" i="1"/>
  <c r="P281" i="1"/>
  <c r="T281" i="1"/>
  <c r="E282" i="1"/>
  <c r="K282" i="1"/>
  <c r="N282" i="1"/>
  <c r="O282" i="1"/>
  <c r="P282" i="1"/>
  <c r="T282" i="1"/>
  <c r="E283" i="1"/>
  <c r="K283" i="1"/>
  <c r="N283" i="1"/>
  <c r="O283" i="1"/>
  <c r="P283" i="1"/>
  <c r="T283" i="1"/>
  <c r="E284" i="1"/>
  <c r="K284" i="1"/>
  <c r="N284" i="1"/>
  <c r="O284" i="1"/>
  <c r="P284" i="1"/>
  <c r="T284" i="1"/>
  <c r="E285" i="1"/>
  <c r="K285" i="1"/>
  <c r="N285" i="1"/>
  <c r="O285" i="1"/>
  <c r="P285" i="1"/>
  <c r="T285" i="1"/>
  <c r="E286" i="1"/>
  <c r="K286" i="1"/>
  <c r="N286" i="1"/>
  <c r="O286" i="1"/>
  <c r="P286" i="1"/>
  <c r="T286" i="1"/>
  <c r="E290" i="1" l="1"/>
  <c r="E289" i="1"/>
  <c r="E293" i="1" s="1"/>
</calcChain>
</file>

<file path=xl/sharedStrings.xml><?xml version="1.0" encoding="utf-8"?>
<sst xmlns="http://schemas.openxmlformats.org/spreadsheetml/2006/main" count="3121" uniqueCount="1623">
  <si>
    <t>TERMINADO ANTICIPADAMENTE</t>
  </si>
  <si>
    <t>TERMINADO NORMALMENTE</t>
  </si>
  <si>
    <t>LIQUIDADO</t>
  </si>
  <si>
    <t>CEDIDO</t>
  </si>
  <si>
    <t>VIGENTE</t>
  </si>
  <si>
    <t>COLMENA</t>
  </si>
  <si>
    <t>ADMINISTRADOR AMBIENTAL Y DE LOS RECURSOS NATURALES</t>
  </si>
  <si>
    <t>NC</t>
  </si>
  <si>
    <t>fabianpescador@gmail.com</t>
  </si>
  <si>
    <t>11M-15D</t>
  </si>
  <si>
    <t>PROFESIONAL</t>
  </si>
  <si>
    <t>BOGOTÁ</t>
  </si>
  <si>
    <t>EDGAR FABIAN</t>
  </si>
  <si>
    <t>PESCADOR CASTILLO</t>
  </si>
  <si>
    <t>CPS-FONAM-039-2020</t>
  </si>
  <si>
    <t>BACHILLER</t>
  </si>
  <si>
    <t>alexandertangarife@hotmail.com</t>
  </si>
  <si>
    <t>N-A</t>
  </si>
  <si>
    <t>ARGELIA (VALLE)</t>
  </si>
  <si>
    <t>EL AGUILA</t>
  </si>
  <si>
    <t>JHON ALEXANDER</t>
  </si>
  <si>
    <t>BOBADILLA TANGARIFE</t>
  </si>
  <si>
    <t>CPS-FONAM-038-2020</t>
  </si>
  <si>
    <t>yeseniabetancourt.campo@gmail.com</t>
  </si>
  <si>
    <t>EL AGUILA (VALLE)</t>
  </si>
  <si>
    <t>MARLON</t>
  </si>
  <si>
    <t>BETANCOURT RESTREPO</t>
  </si>
  <si>
    <t>CPS-FONAM-037-2020</t>
  </si>
  <si>
    <t>wildermanforonda111@gmail.com</t>
  </si>
  <si>
    <t>LA CELIA (RISARALDA)</t>
  </si>
  <si>
    <t>LA CELIA</t>
  </si>
  <si>
    <t>WILDERMAN</t>
  </si>
  <si>
    <t>OSORIO FORONDA</t>
  </si>
  <si>
    <t>CPS-FONAM-036-2020</t>
  </si>
  <si>
    <t>diana18bobadilla@gmail.com</t>
  </si>
  <si>
    <t>DIANA PATRICIA</t>
  </si>
  <si>
    <t>CPS-FONAM-035-2020</t>
  </si>
  <si>
    <t>luisanacona2010@gmail.com</t>
  </si>
  <si>
    <t>POPAYAN (CAUCA)</t>
  </si>
  <si>
    <t>SAN SEBASTIAN</t>
  </si>
  <si>
    <t>LUIS EDUARDO</t>
  </si>
  <si>
    <t>ANACONA ANACONA</t>
  </si>
  <si>
    <t>CPS-FONAM-034-2020</t>
  </si>
  <si>
    <t>BIOLOGO</t>
  </si>
  <si>
    <t>jaapenator@unal.edu.co</t>
  </si>
  <si>
    <t>3A-6M-20D</t>
  </si>
  <si>
    <t>JAIRO ANDRES</t>
  </si>
  <si>
    <t xml:space="preserve">PEÑA TORRES </t>
  </si>
  <si>
    <t>CPS-FONAM-033-2020</t>
  </si>
  <si>
    <t>cupaquemarcoantonio@gmail.com</t>
  </si>
  <si>
    <t>PLANADAS (TOLIMA)</t>
  </si>
  <si>
    <t>PLANADAS</t>
  </si>
  <si>
    <t>MARCO ANTONIO</t>
  </si>
  <si>
    <t>CUPAQUE CHILHUESO</t>
  </si>
  <si>
    <t>CPS-FONAM-032-2020</t>
  </si>
  <si>
    <t>juanrac4811704@gmail.com</t>
  </si>
  <si>
    <t>JUAN RAUL</t>
  </si>
  <si>
    <t>CUPAQUE BISCUE</t>
  </si>
  <si>
    <t>CPS-FONAM-031-2020</t>
  </si>
  <si>
    <t>ameliq95@gmail.com</t>
  </si>
  <si>
    <t>ANA MILENA</t>
  </si>
  <si>
    <t>QUILCUE CHILIHUESO</t>
  </si>
  <si>
    <t>CPS-FONAM-030-2020</t>
  </si>
  <si>
    <t>deixyperdomo11@gmail.com</t>
  </si>
  <si>
    <t>DEICY</t>
  </si>
  <si>
    <t>PERDOMO QUILCUE</t>
  </si>
  <si>
    <t>CPS-FONAM-029-2020</t>
  </si>
  <si>
    <t>TECNOLOGO EN GESION DE EMPRESAS AGROPECUARIAS</t>
  </si>
  <si>
    <t>karenalexandrag72@gmail.com</t>
  </si>
  <si>
    <t>2A-30D</t>
  </si>
  <si>
    <t>TECNOLOGO</t>
  </si>
  <si>
    <t>KAREN ALEXANDRA</t>
  </si>
  <si>
    <t>GUERRERO GUILOMBO</t>
  </si>
  <si>
    <t>CPS-FONAM-028-2020</t>
  </si>
  <si>
    <t>TECNOLOGO EN ADMINISTRACION DE EMPRESAS AGROPECUARIAS</t>
  </si>
  <si>
    <t>juliws1234@gmail.com</t>
  </si>
  <si>
    <t>1A-7M-15D</t>
  </si>
  <si>
    <t>IBAGUE</t>
  </si>
  <si>
    <t>JULIÁN ANDRÉS</t>
  </si>
  <si>
    <t>RAMIREZ QUINTERIO</t>
  </si>
  <si>
    <t>CPS-FONAM-027-2020</t>
  </si>
  <si>
    <t>durangoalejandro57@gmail.com</t>
  </si>
  <si>
    <t>URRAO (ANTIOQUIA)</t>
  </si>
  <si>
    <t>URRAO</t>
  </si>
  <si>
    <t>ALEJANDRO</t>
  </si>
  <si>
    <t>DURANGO HERRERA</t>
  </si>
  <si>
    <t>CPS-FONAM-026-2020</t>
  </si>
  <si>
    <t>INGENIERO FORESTAL</t>
  </si>
  <si>
    <t>jhon.bolivar.torres@gmail.com</t>
  </si>
  <si>
    <t>3M-17D</t>
  </si>
  <si>
    <t>BOLIVAR TORRES</t>
  </si>
  <si>
    <t>CPS-FONAM-025-2020</t>
  </si>
  <si>
    <t>diegocal80@gmail.com</t>
  </si>
  <si>
    <t>CHINCHINA</t>
  </si>
  <si>
    <t>SANTA ROSA DE CABAL</t>
  </si>
  <si>
    <t>DIEGO</t>
  </si>
  <si>
    <t>RINCO MORALES</t>
  </si>
  <si>
    <t>CPS-FONAM-024-2020</t>
  </si>
  <si>
    <t>AXXA COLPATRIA</t>
  </si>
  <si>
    <t>forestal0402@hotmail.com</t>
  </si>
  <si>
    <t>1A - 11M - 6D</t>
  </si>
  <si>
    <t>IBAGUÉ</t>
  </si>
  <si>
    <t xml:space="preserve">DONALDO ANIBAL </t>
  </si>
  <si>
    <t>CAMPO GODOY</t>
  </si>
  <si>
    <t>CPS-FONAM-023-2020</t>
  </si>
  <si>
    <t>jorgebeco1@gmail.com</t>
  </si>
  <si>
    <t>5A - 3M - 4D</t>
  </si>
  <si>
    <t>PEINDAMO - CAUCA</t>
  </si>
  <si>
    <t>POPAYAN</t>
  </si>
  <si>
    <t>JORGE MARIO</t>
  </si>
  <si>
    <t xml:space="preserve">BECOCHE MOSQUERA </t>
  </si>
  <si>
    <t>CPS-FONAM-022-2020</t>
  </si>
  <si>
    <t>TECNOLOGO EN ECOLOGÍA Y TURISMO</t>
  </si>
  <si>
    <t>jufecoga@gmail.com</t>
  </si>
  <si>
    <t>21M - 22D</t>
  </si>
  <si>
    <t>ANDES - ANTIOQUIA</t>
  </si>
  <si>
    <t>JUAN FERNANDO</t>
  </si>
  <si>
    <t>COLORADO GARCIA</t>
  </si>
  <si>
    <t>CPS-FONAM-021-2020</t>
  </si>
  <si>
    <t>INGENIERA AMBIENTAL</t>
  </si>
  <si>
    <t>sara.rojasm@udea.edu.co</t>
  </si>
  <si>
    <t>6M</t>
  </si>
  <si>
    <t>MEDELLIN</t>
  </si>
  <si>
    <t>SANTA MARTA</t>
  </si>
  <si>
    <t>SARA MARIA</t>
  </si>
  <si>
    <t>ROJAS MARTINEZ</t>
  </si>
  <si>
    <t>CPS-FONAM-020-2020</t>
  </si>
  <si>
    <t>SURA</t>
  </si>
  <si>
    <t>sebas.cardonab@hotmail.com</t>
  </si>
  <si>
    <t>3A - 6M - 22D</t>
  </si>
  <si>
    <t>MANIZALEZ</t>
  </si>
  <si>
    <t>SEBASTIAN</t>
  </si>
  <si>
    <t>CARDONA BETANCUR</t>
  </si>
  <si>
    <t>CPS-FONAM-019-2020</t>
  </si>
  <si>
    <t>TECNOLOGO EN GESTIÓN DE RECURSOS NATURALES</t>
  </si>
  <si>
    <t>sdherrera123@gmail.com</t>
  </si>
  <si>
    <t>21M - 11D</t>
  </si>
  <si>
    <t>SIMON DAVID</t>
  </si>
  <si>
    <t>HERRERA ESCOBAR</t>
  </si>
  <si>
    <t>CPS-FONAM-018-2020</t>
  </si>
  <si>
    <t>omairahenaogiraldo@gmail.com</t>
  </si>
  <si>
    <t>N/A</t>
  </si>
  <si>
    <t>SAMANA (CALDAS)</t>
  </si>
  <si>
    <t>SAMANA</t>
  </si>
  <si>
    <t>OMAIRA</t>
  </si>
  <si>
    <t>HENAO GIRALDO</t>
  </si>
  <si>
    <t>CPS-FONAM-017-2020</t>
  </si>
  <si>
    <t>POSITIVA</t>
  </si>
  <si>
    <t>BIOLOGA</t>
  </si>
  <si>
    <t>alexiajn@hotmail.com</t>
  </si>
  <si>
    <t>PASTO</t>
  </si>
  <si>
    <t>JENNY ALEXANDRA</t>
  </si>
  <si>
    <t>BOLAÑOS GUARANGUAY</t>
  </si>
  <si>
    <t>CPS-FONAM-016-2020</t>
  </si>
  <si>
    <t>dpm1093@hotmail.com</t>
  </si>
  <si>
    <t>2A-8D</t>
  </si>
  <si>
    <t>DANIELA</t>
  </si>
  <si>
    <t>PULGARIN MAYORGA</t>
  </si>
  <si>
    <t>CPS-FONAM-015-2020</t>
  </si>
  <si>
    <t>jumary3@hotmail.com</t>
  </si>
  <si>
    <t>9A-11M-7D</t>
  </si>
  <si>
    <t>PASTO (NARIÑO)</t>
  </si>
  <si>
    <t>JULIANA</t>
  </si>
  <si>
    <t xml:space="preserve">MAYA RIVERA </t>
  </si>
  <si>
    <t>CPS-FONAM-014-2020</t>
  </si>
  <si>
    <t>oswaldoestrella849@gmail.com</t>
  </si>
  <si>
    <t>CONSACA (NARIÑO)</t>
  </si>
  <si>
    <t>CONSACA</t>
  </si>
  <si>
    <t>WILSON OSWALDO</t>
  </si>
  <si>
    <t>ESTRELLA VILLOTA</t>
  </si>
  <si>
    <t>CPS-FONAM-013-2020</t>
  </si>
  <si>
    <t>TECNICO EN TECNIAS FORESTALES</t>
  </si>
  <si>
    <t>jihenao@misena.edu.co</t>
  </si>
  <si>
    <t>2A-14DIAS</t>
  </si>
  <si>
    <t>TECNICO</t>
  </si>
  <si>
    <t>PENSILVANIA (CALDAS)</t>
  </si>
  <si>
    <t>JORGE IVAN</t>
  </si>
  <si>
    <t>HENAO LÓPEZ</t>
  </si>
  <si>
    <t>CPS-FONAM-012-2020</t>
  </si>
  <si>
    <t>arafra84@gmail.com</t>
  </si>
  <si>
    <t>12A-4M-2D</t>
  </si>
  <si>
    <t>MAGISTER</t>
  </si>
  <si>
    <t>CALI</t>
  </si>
  <si>
    <t>SANDRA LORENA</t>
  </si>
  <si>
    <t>FRANCO ARANGO</t>
  </si>
  <si>
    <t>CPS-FONAM-011-2020</t>
  </si>
  <si>
    <t>julian_forestal@hotmail.com</t>
  </si>
  <si>
    <t>7A-11M</t>
  </si>
  <si>
    <t xml:space="preserve">PENSILVANIA </t>
  </si>
  <si>
    <t>JULIAN ANDRES</t>
  </si>
  <si>
    <t>ARIAS GONZALEZ</t>
  </si>
  <si>
    <t>CPS-FONAM-010-2020</t>
  </si>
  <si>
    <t>TECNICO EN GESTION AGROPECUARIA</t>
  </si>
  <si>
    <t>duarterrios22@gmail.com</t>
  </si>
  <si>
    <t>26M-7D</t>
  </si>
  <si>
    <t>SAN VICENTE DE CHUCHURI</t>
  </si>
  <si>
    <t>SAN VICENTE DE CHUCURI (NORTE DE SANTANDER)</t>
  </si>
  <si>
    <t>JOSE LUIS</t>
  </si>
  <si>
    <t>DUARTE LUNA</t>
  </si>
  <si>
    <t>CPS-FONAM-009-2020</t>
  </si>
  <si>
    <t>OPERARIO</t>
  </si>
  <si>
    <t>leonardosilva03301987@gmail.com</t>
  </si>
  <si>
    <t>PRIMARIA</t>
  </si>
  <si>
    <t>ENCINO (SANTANDER)</t>
  </si>
  <si>
    <t xml:space="preserve">ENCINO </t>
  </si>
  <si>
    <t>LEONARDO</t>
  </si>
  <si>
    <t>SILVA SILVA</t>
  </si>
  <si>
    <t>CPS-FONAM-008-2020</t>
  </si>
  <si>
    <t>TECNOLOGO EN MERCADEO AGROPECUARIO</t>
  </si>
  <si>
    <t>raulorhe25@gmail.com</t>
  </si>
  <si>
    <t>21M-21D</t>
  </si>
  <si>
    <t>CHISCAS (BOYACA)</t>
  </si>
  <si>
    <t xml:space="preserve">CHISCAS </t>
  </si>
  <si>
    <t xml:space="preserve">RAUL </t>
  </si>
  <si>
    <t>ORTIZ HERRERA</t>
  </si>
  <si>
    <t>CPS-FONAM-007-2020</t>
  </si>
  <si>
    <t>INGENIERIA FORESTAL</t>
  </si>
  <si>
    <t>astruda@gmail.com</t>
  </si>
  <si>
    <t>11A-1M-9D</t>
  </si>
  <si>
    <t>JENNY ASTRID</t>
  </si>
  <si>
    <t>HERNANDEZ ORTIZ</t>
  </si>
  <si>
    <t>CPS-FONAM-006-2020</t>
  </si>
  <si>
    <t>ingerfore@gmail.com</t>
  </si>
  <si>
    <t>11A-1M-2D</t>
  </si>
  <si>
    <t>ESPECIALIZACION</t>
  </si>
  <si>
    <t>DUITAMA</t>
  </si>
  <si>
    <t xml:space="preserve">DUITAMA </t>
  </si>
  <si>
    <t>MARIA CAMILA</t>
  </si>
  <si>
    <t xml:space="preserve">RAMIREZ HERNANDEZ </t>
  </si>
  <si>
    <t>CPS-FONAM-005-2020</t>
  </si>
  <si>
    <t>ing.cespejo@gmail.com</t>
  </si>
  <si>
    <t>11A-1M-14D</t>
  </si>
  <si>
    <t>MAESTRIA</t>
  </si>
  <si>
    <t>SANTAFE DE BOGOTÁ</t>
  </si>
  <si>
    <t>SANTA FE DE BOGOTÁ DC</t>
  </si>
  <si>
    <t>NORMA CATALINA</t>
  </si>
  <si>
    <t>ESPEJO DELGADO</t>
  </si>
  <si>
    <t>CPS-FONAM-004-2020</t>
  </si>
  <si>
    <t>mari207negro@gmail.com</t>
  </si>
  <si>
    <t>3A - 10 M</t>
  </si>
  <si>
    <t>NOBSA</t>
  </si>
  <si>
    <t>MARIA ANGELICA</t>
  </si>
  <si>
    <t>NEGRO MORENO</t>
  </si>
  <si>
    <t>CPS-FONAM-003-2020</t>
  </si>
  <si>
    <t>ADMINISTRADOR DE EMPRESAS</t>
  </si>
  <si>
    <t>sallyboni@hotmail.com</t>
  </si>
  <si>
    <t>15A- 4M</t>
  </si>
  <si>
    <t>VALLEDUPAR</t>
  </si>
  <si>
    <t>SALLY JACQUELINE</t>
  </si>
  <si>
    <t>BONILLA MURGAS</t>
  </si>
  <si>
    <t>CPS-FONAM-002-2020</t>
  </si>
  <si>
    <t>crey@unab.edu.co</t>
  </si>
  <si>
    <t>7A-10M-28D</t>
  </si>
  <si>
    <t>ARMENIA</t>
  </si>
  <si>
    <t>CARLOS ANDRES</t>
  </si>
  <si>
    <t>REY CORAL</t>
  </si>
  <si>
    <t>CPS-FONAM-002C-2020</t>
  </si>
  <si>
    <t>leidyjga7@hotmail.com</t>
  </si>
  <si>
    <t>3A-9M-11D</t>
  </si>
  <si>
    <t>LEYDI YOHANNA</t>
  </si>
  <si>
    <t>GIRALDO ARANGO</t>
  </si>
  <si>
    <t xml:space="preserve">CPS-FONAM-001-2020	</t>
  </si>
  <si>
    <t>INGENIERIO INDUSTRIAL</t>
  </si>
  <si>
    <t>vidalarturo@hotmail.com</t>
  </si>
  <si>
    <t>37A-5M-15D</t>
  </si>
  <si>
    <t>ESPECIALIZACIÓN</t>
  </si>
  <si>
    <t>JANESANO</t>
  </si>
  <si>
    <t>VIDAL ARTURO</t>
  </si>
  <si>
    <t>CASTELBLANCO CASTELBLANCO</t>
  </si>
  <si>
    <t>CPS-250-2020</t>
  </si>
  <si>
    <t>ABOGADO</t>
  </si>
  <si>
    <t>oscarjavierovalle@hotmail.com</t>
  </si>
  <si>
    <t>10A-5M-3D</t>
  </si>
  <si>
    <t>OSCAR JAVIER</t>
  </si>
  <si>
    <t>OVALLE ROJAS</t>
  </si>
  <si>
    <t>CPS-249-2020</t>
  </si>
  <si>
    <t>ABOGADA</t>
  </si>
  <si>
    <t>adelpigo@gmail.com</t>
  </si>
  <si>
    <t>13A-2M</t>
  </si>
  <si>
    <t>BUCARAMANGA</t>
  </si>
  <si>
    <t>MARIA DEL ROSARIO</t>
  </si>
  <si>
    <t>GARCIA OSORIO</t>
  </si>
  <si>
    <t>CPS-248-2020</t>
  </si>
  <si>
    <t>ECONOMISTA</t>
  </si>
  <si>
    <t>samejiaa@gmail.com</t>
  </si>
  <si>
    <t>10A-1M-13D</t>
  </si>
  <si>
    <t>SOGAMOSO (BOYACA)</t>
  </si>
  <si>
    <t>SAN JOSE DE CUCUTÁ</t>
  </si>
  <si>
    <t>SERGIO ASDRUBAL</t>
  </si>
  <si>
    <t>MEJIA ARIAS</t>
  </si>
  <si>
    <t>CPS-247-2020</t>
  </si>
  <si>
    <t>diegoandresborrero@gmail.com</t>
  </si>
  <si>
    <t>16A-7M-12D</t>
  </si>
  <si>
    <t>FLORENCIA (CAQUETÁ)</t>
  </si>
  <si>
    <t>DIEGO ANDRES</t>
  </si>
  <si>
    <t xml:space="preserve">BORRERO SILVA </t>
  </si>
  <si>
    <t>CPS-246-2020</t>
  </si>
  <si>
    <t>pamela_tatiana@msn.com</t>
  </si>
  <si>
    <t>15A-2M-16D</t>
  </si>
  <si>
    <t>PAMELA TATIANA</t>
  </si>
  <si>
    <t>ZUÑIGA UPEGUI</t>
  </si>
  <si>
    <t>CPS-245-2020</t>
  </si>
  <si>
    <t>hcastro9310@gmail.com</t>
  </si>
  <si>
    <t>10A-3M-19D</t>
  </si>
  <si>
    <t>HENRY</t>
  </si>
  <si>
    <t xml:space="preserve">CASTRO PERALTA </t>
  </si>
  <si>
    <t>CPS-244-2020</t>
  </si>
  <si>
    <t>INGENIERO INDUSTRIAL</t>
  </si>
  <si>
    <t>oscarbarrerag@hotmail.com</t>
  </si>
  <si>
    <t>12A- 4M - 7D</t>
  </si>
  <si>
    <t>OSCAR ALEJANDRO</t>
  </si>
  <si>
    <t>BARRERA GRANADOS</t>
  </si>
  <si>
    <t>CPS-232-2020</t>
  </si>
  <si>
    <t>rosario_gomez@hotmail.com</t>
  </si>
  <si>
    <t>19A - 2M</t>
  </si>
  <si>
    <t>GOMEZ SANCHEZ</t>
  </si>
  <si>
    <t>CPS-228-2020</t>
  </si>
  <si>
    <t>INGENIERA DE SISTEMAS</t>
  </si>
  <si>
    <t>smilena_gomez@hotmail.com</t>
  </si>
  <si>
    <t>7A-7M-12D</t>
  </si>
  <si>
    <t>SANDRA MILENA</t>
  </si>
  <si>
    <t xml:space="preserve">GOMEZ </t>
  </si>
  <si>
    <t>CPS-227-2020</t>
  </si>
  <si>
    <t xml:space="preserve">ABOGADO </t>
  </si>
  <si>
    <t>rafael.negrete@outlook.com</t>
  </si>
  <si>
    <t>11M-21D</t>
  </si>
  <si>
    <t>RAFAEL ANTONIO</t>
  </si>
  <si>
    <t>NEGRETE CASANOVA</t>
  </si>
  <si>
    <t>CPS-226-2020</t>
  </si>
  <si>
    <t>DISEÑADORA GRÁFICA</t>
  </si>
  <si>
    <t>nathalicedeno@gmail.com</t>
  </si>
  <si>
    <t>8A-1M-27D</t>
  </si>
  <si>
    <t>NATHALI</t>
  </si>
  <si>
    <t>CEDEÑO GRACIA</t>
  </si>
  <si>
    <t>CPS-225-2020</t>
  </si>
  <si>
    <t>INGENIERO DE SISTEMAS</t>
  </si>
  <si>
    <t>3017545229 - 4609047</t>
  </si>
  <si>
    <t>icacouno@gmail.com</t>
  </si>
  <si>
    <t>10A-7M-18D</t>
  </si>
  <si>
    <t>RIOHACHA - LA GUAJIRA</t>
  </si>
  <si>
    <t>IVAN JAVIER</t>
  </si>
  <si>
    <t>MONROY JINETE</t>
  </si>
  <si>
    <t>CPS-224-2020</t>
  </si>
  <si>
    <t>INGENIERO TOPOGRAFO</t>
  </si>
  <si>
    <t>dlombanajerez@gmail.com</t>
  </si>
  <si>
    <t>13A-21D</t>
  </si>
  <si>
    <t>DIEGO LOMBANA</t>
  </si>
  <si>
    <t>LOMABA JEREZ</t>
  </si>
  <si>
    <t>CPS-223-2020</t>
  </si>
  <si>
    <t>INGENIERO AMBIENTAL</t>
  </si>
  <si>
    <t>jeysuarezq37@gmail.com</t>
  </si>
  <si>
    <t>3A-3M-15D</t>
  </si>
  <si>
    <t>JEYSSON ARMANDO</t>
  </si>
  <si>
    <t>SUAREZ QUIJANO</t>
  </si>
  <si>
    <t>CPS-222-2020</t>
  </si>
  <si>
    <t>danielcardenas@gmail.com</t>
  </si>
  <si>
    <t>5A-3M-4D</t>
  </si>
  <si>
    <t>DANIEL HUMBERTO</t>
  </si>
  <si>
    <t>RODRIGUEZ CARDENAS</t>
  </si>
  <si>
    <t>CPS-221-2020</t>
  </si>
  <si>
    <t>COOMEVA</t>
  </si>
  <si>
    <t>CONTADORA PUBLICA</t>
  </si>
  <si>
    <t>nuryq_19@hotmail.com</t>
  </si>
  <si>
    <t>4A-7M-3D</t>
  </si>
  <si>
    <t>NURY MAYERLIN</t>
  </si>
  <si>
    <t>QUIÑONEZ ALVAREZ</t>
  </si>
  <si>
    <t>CPS-220-2020</t>
  </si>
  <si>
    <t>Contrato anterior CPS-219-2020 / VF2021</t>
  </si>
  <si>
    <t>katherinneangulo48@gmail.com</t>
  </si>
  <si>
    <t>1A-2M-14D</t>
  </si>
  <si>
    <t>KATHERINNE JULIETH</t>
  </si>
  <si>
    <t>ANGULO ALONSO</t>
  </si>
  <si>
    <t>CPS-238-2020</t>
  </si>
  <si>
    <t>Contrato anterior CPS-218-2020 / VF2021</t>
  </si>
  <si>
    <t>andrea221089@hotmail.com</t>
  </si>
  <si>
    <t>84M</t>
  </si>
  <si>
    <t>UBATE</t>
  </si>
  <si>
    <t>YULI ANDREA</t>
  </si>
  <si>
    <t>BECERRA CASTIBLANCO</t>
  </si>
  <si>
    <t>CPS-239-2020</t>
  </si>
  <si>
    <t>Contrato anterior CPS-208-2020 / VF2021</t>
  </si>
  <si>
    <t>jose.2004@hotmail.com</t>
  </si>
  <si>
    <t>18A-7M-1D</t>
  </si>
  <si>
    <t>PIEDRAS (TOLIMA)</t>
  </si>
  <si>
    <t>LA DORADA</t>
  </si>
  <si>
    <t>JOSE DEL CARMEN</t>
  </si>
  <si>
    <t>HERRERA TOVAR</t>
  </si>
  <si>
    <t>CPS-235-2020</t>
  </si>
  <si>
    <t>Contrato anterior CPS-216-2020 / VF2021</t>
  </si>
  <si>
    <t>claudiamarcelat926@gmail.com</t>
  </si>
  <si>
    <t>18A-10D</t>
  </si>
  <si>
    <t>ZIPAQUIRA</t>
  </si>
  <si>
    <t>CLAUDIA MARCELA</t>
  </si>
  <si>
    <t>TORRES TORRES</t>
  </si>
  <si>
    <t>CPS-241-2020</t>
  </si>
  <si>
    <t>Contrato anterior CPS-215-2020 / VF2021</t>
  </si>
  <si>
    <t>herlyg@yahoo.com</t>
  </si>
  <si>
    <t>16A-4M-26D</t>
  </si>
  <si>
    <t>HERLY</t>
  </si>
  <si>
    <t>GARCIA DUARTE</t>
  </si>
  <si>
    <t>CPS-236-2020</t>
  </si>
  <si>
    <t>Contrato anterior CPS-214-2020 / VF2021</t>
  </si>
  <si>
    <t>CONTADOR PUBLICO</t>
  </si>
  <si>
    <t>juan96barrantes@hotmail.com</t>
  </si>
  <si>
    <t>2A-3M-20D</t>
  </si>
  <si>
    <t>JUAN PABLO</t>
  </si>
  <si>
    <t>BARRANTES ARDILA</t>
  </si>
  <si>
    <t>CPS-234-2020</t>
  </si>
  <si>
    <t>hoover.ramos@gmail.com</t>
  </si>
  <si>
    <t>10A-5M-25D</t>
  </si>
  <si>
    <t>HOOVER EDISON</t>
  </si>
  <si>
    <t>RAMOS CUELLAR</t>
  </si>
  <si>
    <t>CPS-213-2020</t>
  </si>
  <si>
    <t>ingenierojuanmanuelgarcia@gmail.com</t>
  </si>
  <si>
    <t>14A-6M-7D</t>
  </si>
  <si>
    <t>PEREIRA</t>
  </si>
  <si>
    <t>JUAN MANUEL</t>
  </si>
  <si>
    <t>GARCIA CAMPO</t>
  </si>
  <si>
    <t>CPS-212-2020</t>
  </si>
  <si>
    <t>INGENIERO ELECTRONICO</t>
  </si>
  <si>
    <t>cesar.gonzalez@hdsas.co</t>
  </si>
  <si>
    <t>11A-4M-9D</t>
  </si>
  <si>
    <t>CESAR AUGUSTO</t>
  </si>
  <si>
    <t>GONZALEZ JIMENEZ</t>
  </si>
  <si>
    <t>CPS-211-2020</t>
  </si>
  <si>
    <t>Contrato anterior CPS-210-2020 / VF2021</t>
  </si>
  <si>
    <t>djoisguzman@gmail.com</t>
  </si>
  <si>
    <t>9A-7M-6D</t>
  </si>
  <si>
    <t>DORIS JOHANNA</t>
  </si>
  <si>
    <t>GUZMAN PARRA</t>
  </si>
  <si>
    <t>CPS-240-2020</t>
  </si>
  <si>
    <t>Contrato anterior CPS-209-2020 / VF2021</t>
  </si>
  <si>
    <t>marujita0154@gmail.com</t>
  </si>
  <si>
    <t>42M-17D</t>
  </si>
  <si>
    <t>LA PLATA</t>
  </si>
  <si>
    <t>CUCUTA</t>
  </si>
  <si>
    <t>MARIA DEL CARMEN</t>
  </si>
  <si>
    <t>MONCADA ROSERO</t>
  </si>
  <si>
    <t>CPS-242-2020</t>
  </si>
  <si>
    <t>nanitacampo@hotmail.com</t>
  </si>
  <si>
    <t>13A-5M-29D</t>
  </si>
  <si>
    <t>ADRIANA MARIA</t>
  </si>
  <si>
    <t>CAMPO SANCHEZ</t>
  </si>
  <si>
    <t>CPS-237-2020</t>
  </si>
  <si>
    <t>Contrato anterior CPS-207-2020 / VF2021</t>
  </si>
  <si>
    <t>lejmartinezma@gmail.com</t>
  </si>
  <si>
    <t>3A-6M-5D</t>
  </si>
  <si>
    <t>LESLIE JOHANNA</t>
  </si>
  <si>
    <t>MARTINEZ MARTINEZ</t>
  </si>
  <si>
    <t>CPS-231-2020</t>
  </si>
  <si>
    <t>Contrato anterior CPS-206-2020 / VF2021</t>
  </si>
  <si>
    <t>lizethprietog@hotmail.com</t>
  </si>
  <si>
    <t>6A-5D</t>
  </si>
  <si>
    <t>GUACHETA (CUNDINAMARCA)</t>
  </si>
  <si>
    <t>GUACHETA</t>
  </si>
  <si>
    <t>LIZETH ALEXANDRA</t>
  </si>
  <si>
    <t>PRIETO GONZALEZ</t>
  </si>
  <si>
    <t>CPS-229-2020</t>
  </si>
  <si>
    <t>Contrato anterior CPS-205-2020 / VF2021</t>
  </si>
  <si>
    <t>TRABAJADORA SOCIAL</t>
  </si>
  <si>
    <t>lamaldonado3@uniminuto.edu.co</t>
  </si>
  <si>
    <t>LEIDY VANESSA</t>
  </si>
  <si>
    <t>MALDONADO MORENO</t>
  </si>
  <si>
    <t>CPS-230-2020</t>
  </si>
  <si>
    <t>INGENIERO DE SISTEMAS Y COMPUTACION</t>
  </si>
  <si>
    <t>dvaccabu@gmail.com</t>
  </si>
  <si>
    <t>5A-5M-17D</t>
  </si>
  <si>
    <t>DAVID ALFONSO</t>
  </si>
  <si>
    <t>VACCA BUENAVENTURA</t>
  </si>
  <si>
    <t>CPS-204-2020</t>
  </si>
  <si>
    <t>INGENIERO CATASTRAL Y GEODESTA</t>
  </si>
  <si>
    <t>julianandresmejia@gmail.com</t>
  </si>
  <si>
    <t>13A-6M-4D</t>
  </si>
  <si>
    <t>VELEZ (SANTANDER)</t>
  </si>
  <si>
    <t>MEJIA RAMIREZ</t>
  </si>
  <si>
    <t>CPS-203-2020</t>
  </si>
  <si>
    <t>MEDICA VETERINARIA</t>
  </si>
  <si>
    <t>limapeco@gmail.com</t>
  </si>
  <si>
    <t>16A-4M-25D</t>
  </si>
  <si>
    <t xml:space="preserve">LINA MARIA </t>
  </si>
  <si>
    <t>PELAEZ CORTES</t>
  </si>
  <si>
    <t>CPS-202-2020</t>
  </si>
  <si>
    <t>camilo.gutierrezmendez@gmail.com</t>
  </si>
  <si>
    <t>12A-3M-26D</t>
  </si>
  <si>
    <t>CAMILO ERNESTO</t>
  </si>
  <si>
    <t>GUTIERREZ MENDEZ</t>
  </si>
  <si>
    <t>CPS-200-2020</t>
  </si>
  <si>
    <t>quintana_1906@hotmail.com</t>
  </si>
  <si>
    <t>12A-2M-13D</t>
  </si>
  <si>
    <t>ANA LIZETH</t>
  </si>
  <si>
    <t>QUINTERO GALVIS</t>
  </si>
  <si>
    <t>CPS-199-2020</t>
  </si>
  <si>
    <t>mariana.riverauribe@gmail.com</t>
  </si>
  <si>
    <t>14A-2M-14D</t>
  </si>
  <si>
    <t>MARIANA</t>
  </si>
  <si>
    <t>RIVERA URIBE</t>
  </si>
  <si>
    <t>CPS-198-2020</t>
  </si>
  <si>
    <t>ivanforestal@gmail.com</t>
  </si>
  <si>
    <t>12A-3M-13D</t>
  </si>
  <si>
    <t>IVAN ANDRES</t>
  </si>
  <si>
    <t>POSADA CESPEDES</t>
  </si>
  <si>
    <t>CPS-197-2020</t>
  </si>
  <si>
    <t>henrycasquif@gmail.com</t>
  </si>
  <si>
    <t>17A-3M-9D</t>
  </si>
  <si>
    <t>MALAGA</t>
  </si>
  <si>
    <t>HENRY OMAR AUGUSTO</t>
  </si>
  <si>
    <t>CASTELLANOS QUIROZ</t>
  </si>
  <si>
    <t>CPS-196-2020</t>
  </si>
  <si>
    <t>sandram.diaz.gomez@gmail.com</t>
  </si>
  <si>
    <t>4A-2M</t>
  </si>
  <si>
    <t>DIAZ GOMEZ</t>
  </si>
  <si>
    <t>CPS-195-2020</t>
  </si>
  <si>
    <t>TECNOLOGO EN CARTOGRAFIA</t>
  </si>
  <si>
    <t>alexisortizvanegas@gmail.com</t>
  </si>
  <si>
    <t>FUSAGASUGA</t>
  </si>
  <si>
    <t>JEAN ALEXIS</t>
  </si>
  <si>
    <t>ORTIZ VANEGAS</t>
  </si>
  <si>
    <t>CPS-194-2020</t>
  </si>
  <si>
    <t>fernandogomezlandinez@gmail.com</t>
  </si>
  <si>
    <t>15A-9M-9D</t>
  </si>
  <si>
    <t>SAMACA</t>
  </si>
  <si>
    <t>MANUEL FERNANDO</t>
  </si>
  <si>
    <t>GOMEZ LANDINEZ</t>
  </si>
  <si>
    <t>CPS-193-2020</t>
  </si>
  <si>
    <t>INGENIERA SANITARIA Y AMBIENTAL</t>
  </si>
  <si>
    <t>adrilore@gmail.com</t>
  </si>
  <si>
    <t>13A-1M-23D</t>
  </si>
  <si>
    <t>SOGAMOSO</t>
  </si>
  <si>
    <t>ADRIANA LORENA</t>
  </si>
  <si>
    <t>BERNAL FONSECA</t>
  </si>
  <si>
    <t>CPS-192-2020</t>
  </si>
  <si>
    <t>TECNICO EN ELECTRONICA Y TELECOMUNICACIONES</t>
  </si>
  <si>
    <t>luchoparga62@gmail.com</t>
  </si>
  <si>
    <t>GARZON</t>
  </si>
  <si>
    <t>LUIS ERNESTO</t>
  </si>
  <si>
    <t>PARGA CERON</t>
  </si>
  <si>
    <t>CPS-191-2020</t>
  </si>
  <si>
    <t>INGENIERA FORESTAL</t>
  </si>
  <si>
    <t>lgualdron.pnn@gmail.com</t>
  </si>
  <si>
    <t>SAN GIL</t>
  </si>
  <si>
    <t>ALBA LILIANA</t>
  </si>
  <si>
    <t>GUALDRON DIAZ</t>
  </si>
  <si>
    <t>CPS-190-2020</t>
  </si>
  <si>
    <t>anahernandezanzola@gmail.com</t>
  </si>
  <si>
    <t>9A-7M-8D</t>
  </si>
  <si>
    <t>ANA MARIA</t>
  </si>
  <si>
    <t>HERNANDEZ ANZOLA</t>
  </si>
  <si>
    <t>CPS-189-2020</t>
  </si>
  <si>
    <t>fabianaco@gmail.com</t>
  </si>
  <si>
    <t>15A-8M-2D</t>
  </si>
  <si>
    <t>FABIAN GUILLERMO</t>
  </si>
  <si>
    <t>ACOSTA PARDO</t>
  </si>
  <si>
    <t>CPS-188-2020</t>
  </si>
  <si>
    <t>INGENIERO CIVIL</t>
  </si>
  <si>
    <t>cristianduque85@hotmail.com</t>
  </si>
  <si>
    <t>10A - 4M - 16D</t>
  </si>
  <si>
    <t>CRISTIAN CAMILO</t>
  </si>
  <si>
    <t>DUQUE ARANZALES</t>
  </si>
  <si>
    <t>CPS-187-2020</t>
  </si>
  <si>
    <t>SEGUROS BOLIVAR</t>
  </si>
  <si>
    <t>jowija@icloud.com</t>
  </si>
  <si>
    <t>19A-6M-10D</t>
  </si>
  <si>
    <t>JORGE WILLIAM</t>
  </si>
  <si>
    <t>JARAMILLO</t>
  </si>
  <si>
    <t>CPS-187C-2020</t>
  </si>
  <si>
    <t>carolinaoviedoleon@gmail.com</t>
  </si>
  <si>
    <t>23A-1M-26D</t>
  </si>
  <si>
    <t>DIANA CAROLINA</t>
  </si>
  <si>
    <t>OVIEDO LEON</t>
  </si>
  <si>
    <t>CPS-186-2020</t>
  </si>
  <si>
    <t>POLITOLOGO</t>
  </si>
  <si>
    <t>aeobandoo@gmail.com</t>
  </si>
  <si>
    <t>14A-6M-16D</t>
  </si>
  <si>
    <t>ANDRES ERNESTO</t>
  </si>
  <si>
    <t>OBANDO OROZCO</t>
  </si>
  <si>
    <t>CPS-185-2020</t>
  </si>
  <si>
    <t>pamelameireles92@gmail.com</t>
  </si>
  <si>
    <t>41M-17D</t>
  </si>
  <si>
    <t>FORTALEZA (BRASIL)</t>
  </si>
  <si>
    <t>PAMELA</t>
  </si>
  <si>
    <t>MEIRELES GUERRERO</t>
  </si>
  <si>
    <t>CPS-184-2020</t>
  </si>
  <si>
    <t>INGENIERO AGROFORESTAL</t>
  </si>
  <si>
    <t>agrofcamilo@gmail.com</t>
  </si>
  <si>
    <t>17A-2M</t>
  </si>
  <si>
    <t>ERAZO OBANDO</t>
  </si>
  <si>
    <t>CPS-183-2020</t>
  </si>
  <si>
    <t>GEOGRAFO</t>
  </si>
  <si>
    <t>omar.jaramillo.rodriguez@gmail.com</t>
  </si>
  <si>
    <t>19A-6M-11D</t>
  </si>
  <si>
    <t>OMAR</t>
  </si>
  <si>
    <t>JARAMILLO RODRIGUEZ</t>
  </si>
  <si>
    <t>CPS-182-2020</t>
  </si>
  <si>
    <t>jlopezsilva@yahoo.com</t>
  </si>
  <si>
    <t>28A-9M-24D</t>
  </si>
  <si>
    <t>JUAN ANDRES</t>
  </si>
  <si>
    <t>LOPEZ SILVA</t>
  </si>
  <si>
    <t>CPS-181-2020</t>
  </si>
  <si>
    <t>ADMINISTRADORA AMBIENTAL</t>
  </si>
  <si>
    <t>iafliliana@gmail.com</t>
  </si>
  <si>
    <t>Prestación de servicios profesionales y de apoyo a la gestión para orientar técnicamente a las áreas protegidas con vocación ecoturística en el diseño e implementación de metodologías para el análisis del monitoreo de impactos, definición de la capacidad de carga y reglamentación de actividades.</t>
  </si>
  <si>
    <t>11A-4M-1D</t>
  </si>
  <si>
    <t>DOSQUEBRADAS</t>
  </si>
  <si>
    <t>DOQUEBRADAS</t>
  </si>
  <si>
    <t xml:space="preserve">LILIANA </t>
  </si>
  <si>
    <t>QUIROGA VILLADA</t>
  </si>
  <si>
    <t>CPS-180-2020</t>
  </si>
  <si>
    <t>ECOLOGA</t>
  </si>
  <si>
    <t>luzcastro@gmail.com</t>
  </si>
  <si>
    <t>Prestación de servicios profesionales y de apoyo a la gestión para la orientación técnica en la formulación de los Planes Ordenamiento ecoturístico, seguimiento a los planes de acción de los ejercicios de planeación ecoturística aprobados y apoyo al monitoreo de impactos asociados al ecoturismo.</t>
  </si>
  <si>
    <t>13A-1M-21D</t>
  </si>
  <si>
    <t>CARTAGENA</t>
  </si>
  <si>
    <t>LUZ AYDA</t>
  </si>
  <si>
    <t>CASTRO TRIANA</t>
  </si>
  <si>
    <t>CPS-179-2020</t>
  </si>
  <si>
    <t>yoliber_j@hotmail.com</t>
  </si>
  <si>
    <t>Prestar servicios profesionales especializados para la realización de Auditorías Internas con enfoque financiero que le sean asignadas a los tres niveles de decisión de Parques Nacionales Naturales de Colombia y apoyo con orientación financiera a la Coordinación del Grupo de Control Interno y al Grupo de Control Interno y en el desarrollo y cumplimiento del Plan Anual de Auditorías 2020 y demás obligaciones asignadas.</t>
  </si>
  <si>
    <t>28A-5M</t>
  </si>
  <si>
    <t>YOLANDA BERNAL</t>
  </si>
  <si>
    <t>BERNAL JIMENEZ</t>
  </si>
  <si>
    <t>CPS-178-2020</t>
  </si>
  <si>
    <t>MEDICA VETERINARIA Y ZOOTECNISTA</t>
  </si>
  <si>
    <t>auraduarte38@gmail.com</t>
  </si>
  <si>
    <t>AURA MARIA</t>
  </si>
  <si>
    <t>DUARTE ROJAS</t>
  </si>
  <si>
    <t>CPS-177-2020</t>
  </si>
  <si>
    <t>INGENIERA TOPOGRAFICA</t>
  </si>
  <si>
    <t>gycingenieria@gmail.com</t>
  </si>
  <si>
    <t>7A-7M-8D</t>
  </si>
  <si>
    <t>ANGELA MARIA</t>
  </si>
  <si>
    <t>CASTAÑEDA IBAÑEZ</t>
  </si>
  <si>
    <t>CPS-176-2020</t>
  </si>
  <si>
    <t>paulo.pacheco@parquesnacionales.gov.co</t>
  </si>
  <si>
    <t>16A-3M</t>
  </si>
  <si>
    <t>PAULO ANDRES</t>
  </si>
  <si>
    <t>PACHECHO ZABALA</t>
  </si>
  <si>
    <t>CPS-175-2020</t>
  </si>
  <si>
    <t>olga.casanas@gmail.com</t>
  </si>
  <si>
    <t>17A-11M-23D</t>
  </si>
  <si>
    <t>PALMIRA (VALLE)</t>
  </si>
  <si>
    <t>PALMIRA</t>
  </si>
  <si>
    <t>OLGA LUCIA</t>
  </si>
  <si>
    <t>CASAÑAS SUAREZ</t>
  </si>
  <si>
    <t>CPS-174-2020</t>
  </si>
  <si>
    <t>malegoar92@gmail.com</t>
  </si>
  <si>
    <t>4A-7M-17D</t>
  </si>
  <si>
    <t>VILLAVICENCIO (META)</t>
  </si>
  <si>
    <t>MAYRA ALEJANDRA</t>
  </si>
  <si>
    <t>GONZALEZ ARCHILA</t>
  </si>
  <si>
    <t>CPS-173-2020</t>
  </si>
  <si>
    <t>INGENIERA GEOGRAFA Y AMBIENTAL</t>
  </si>
  <si>
    <t>mfbatistam@gmail.com</t>
  </si>
  <si>
    <t>7A-1M-19D</t>
  </si>
  <si>
    <t>MONTERIA</t>
  </si>
  <si>
    <t>MARIA FERNANDA</t>
  </si>
  <si>
    <t>BATISTA MORALES</t>
  </si>
  <si>
    <t>CPS-172-2020</t>
  </si>
  <si>
    <t>TECNICO PROFESIONAL EN SISTEMAS E INFORMATICA</t>
  </si>
  <si>
    <t>andrespipefon@hotmail.com</t>
  </si>
  <si>
    <t>ANDRES FELIPE</t>
  </si>
  <si>
    <t>FONSECA MOSQUERA</t>
  </si>
  <si>
    <t>CPS-171-2020</t>
  </si>
  <si>
    <t>ADMINISTRADORA HOTELERA</t>
  </si>
  <si>
    <t>clara.rocio.30@gmail.com</t>
  </si>
  <si>
    <t>21A-8M-15D</t>
  </si>
  <si>
    <t>CLARA ROCIO</t>
  </si>
  <si>
    <t>BURGOS VALENCIA</t>
  </si>
  <si>
    <t>CPS-170-2020</t>
  </si>
  <si>
    <t>krinconbustos@gmail.com</t>
  </si>
  <si>
    <t>7A-6M-8D</t>
  </si>
  <si>
    <t>FLORENCIA</t>
  </si>
  <si>
    <t>LA MONTAÑITA</t>
  </si>
  <si>
    <t>KATERYN</t>
  </si>
  <si>
    <t>RINCON BUSTOS</t>
  </si>
  <si>
    <t>CPS-169-2020</t>
  </si>
  <si>
    <t>dlnaeg@gmail.com</t>
  </si>
  <si>
    <t>18A-11M-9D</t>
  </si>
  <si>
    <t>DORA ELENA</t>
  </si>
  <si>
    <t>ESTRADA GARZON</t>
  </si>
  <si>
    <t>CPS-168-2020</t>
  </si>
  <si>
    <t>BIOLOGO CON ENFANSIS EN MARINA</t>
  </si>
  <si>
    <t>javasquezruiz@gmail.com</t>
  </si>
  <si>
    <t>19A-10M</t>
  </si>
  <si>
    <t>JAIME</t>
  </si>
  <si>
    <t xml:space="preserve">VASQUEZ RUIZ </t>
  </si>
  <si>
    <t>CPS-167-2020</t>
  </si>
  <si>
    <t>ADMINISTRADORA DE EMPRESAS TURISTICAS Y HOTELERAS</t>
  </si>
  <si>
    <t>carolinacubillosortiz@gmail.com</t>
  </si>
  <si>
    <t>Prestación de servicios profesionales y de apoyo a la gestión para orientar técnicamente a las áreas protegidas del Sistema de Parques Nacionales Naturales con vocación ecoturística, en la implementación de los lineamientos del ecoturismo así como en la definición de lineamientos de turismo de naturaleza en las áreas del SINAP</t>
  </si>
  <si>
    <t>22A-1M-12D</t>
  </si>
  <si>
    <t>CAROLINA DEL ROSARIO</t>
  </si>
  <si>
    <t>CUBILLOS ORTIZ</t>
  </si>
  <si>
    <t>CPS-166-2020</t>
  </si>
  <si>
    <t>INGENIERO DE PRODUCCION</t>
  </si>
  <si>
    <t>charlyromenz@gmail.com</t>
  </si>
  <si>
    <t>12A-12M</t>
  </si>
  <si>
    <t>CHARLY ALEXANDER</t>
  </si>
  <si>
    <t>ROCIASCO MENDEZ</t>
  </si>
  <si>
    <t>CPS-165-2020</t>
  </si>
  <si>
    <t>rarqlost@hotmail.com</t>
  </si>
  <si>
    <t>27A-10M-29D</t>
  </si>
  <si>
    <t>RICARDO ALFONSO</t>
  </si>
  <si>
    <t>REINA QUIROGA</t>
  </si>
  <si>
    <t>CPS-164-2020</t>
  </si>
  <si>
    <t>karina.morales60@gmail.com</t>
  </si>
  <si>
    <t>13A-5M</t>
  </si>
  <si>
    <t>ALBA KARINA</t>
  </si>
  <si>
    <t>MORALES SALAZAR</t>
  </si>
  <si>
    <t>CPS-163-2020</t>
  </si>
  <si>
    <t>andresvc790@gmail.com</t>
  </si>
  <si>
    <t>5A-9M-18D</t>
  </si>
  <si>
    <t>PITALITO</t>
  </si>
  <si>
    <t>FABIAN ANDRES</t>
  </si>
  <si>
    <t>VISQUEZ CERQUERA</t>
  </si>
  <si>
    <t>CPS-162-2020</t>
  </si>
  <si>
    <t>angieparra10@gmail.com</t>
  </si>
  <si>
    <t>Prestación de servicios profesionales y de apoyo a la gestión para orientar la formulación e implementación de los programas de conservación para los VOC de Sistema y la aplicación de lineamientos para el manejo de la vida silvestre.</t>
  </si>
  <si>
    <t>7A-10M-6D</t>
  </si>
  <si>
    <t>ANGELA PATRICIA</t>
  </si>
  <si>
    <t>PARRA  MORENO</t>
  </si>
  <si>
    <t>CPS-161-2020</t>
  </si>
  <si>
    <t>ZOOTECNISTA</t>
  </si>
  <si>
    <t>germanalberto08@gmail.com</t>
  </si>
  <si>
    <t>Prestación de servicios profesionales y de apoyo a la gestión para orientar la implementación de acciones dirigidas a la rehabilitación de áreas degradadas y/o alteradas y a la generación de alternativas de usos compatibles con los objetivos de conservación de las áreas protegidas</t>
  </si>
  <si>
    <t>30A-8M-25D</t>
  </si>
  <si>
    <t>GERMAN ALBERTO</t>
  </si>
  <si>
    <t>ANGEL BERRIO</t>
  </si>
  <si>
    <t>CPS-160-2020</t>
  </si>
  <si>
    <t>luisacorredor@gmail.com</t>
  </si>
  <si>
    <t>15A-3M</t>
  </si>
  <si>
    <t>LUISA PATRICIA</t>
  </si>
  <si>
    <t>CORREDOR GIL</t>
  </si>
  <si>
    <t>CPS-159-2020</t>
  </si>
  <si>
    <t>BIOLOGA MARINA</t>
  </si>
  <si>
    <t>luisa.fda.maldonado@gmail.com</t>
  </si>
  <si>
    <t>Prestación de servicios profesionales y de apoyo para orientar técnicamente a las áreas protegidas en el ordenamiento y monitoreo de los recursos hidrobiológicos y pesqueros, así como en la suscripción y seguimiento de acuerdos para su aprovechamiento</t>
  </si>
  <si>
    <t>16A-1M-16D</t>
  </si>
  <si>
    <t>LUISA FERNANDA</t>
  </si>
  <si>
    <t>MALDONADO MORALES</t>
  </si>
  <si>
    <t>CPS-158-2020</t>
  </si>
  <si>
    <t>TECNICO PROFESIONAL EN SISTEMAS Y TELECOMUNICACIONES</t>
  </si>
  <si>
    <t>leidy0218@gmil.com</t>
  </si>
  <si>
    <t>LEIDY</t>
  </si>
  <si>
    <t>CPS-157-2020</t>
  </si>
  <si>
    <t>natalia.jimenez4@gmail.com</t>
  </si>
  <si>
    <t>11A-4M-8D</t>
  </si>
  <si>
    <t>COTA</t>
  </si>
  <si>
    <t>NATALIA</t>
  </si>
  <si>
    <t>JIMENEZ GALINDO</t>
  </si>
  <si>
    <t>CPS-156-2020</t>
  </si>
  <si>
    <t>INGENIERA CIVIL</t>
  </si>
  <si>
    <t>ingmarleyrojas@gmail.com</t>
  </si>
  <si>
    <t>12A-5M-2D</t>
  </si>
  <si>
    <t>MARLEY</t>
  </si>
  <si>
    <t>ROJAS GUTIERREZ</t>
  </si>
  <si>
    <t>CPS-155-2020</t>
  </si>
  <si>
    <t>INGENIERA CATASTRAL Y GEODESTA</t>
  </si>
  <si>
    <t>lina.cardona@gmail.com</t>
  </si>
  <si>
    <t>LINA MARIA</t>
  </si>
  <si>
    <t>CARDONA MARIN</t>
  </si>
  <si>
    <t>CPS-154-2020</t>
  </si>
  <si>
    <t>pinerosamin@gmail.com</t>
  </si>
  <si>
    <t>22A-1M-9D</t>
  </si>
  <si>
    <t>FACATATIVA</t>
  </si>
  <si>
    <t>PIÑERO AMIN</t>
  </si>
  <si>
    <t>CPS-153-2020</t>
  </si>
  <si>
    <t>INTERNACIONALISTA</t>
  </si>
  <si>
    <t>kj.santamariar@gmail.com</t>
  </si>
  <si>
    <t>3A-9M-13D</t>
  </si>
  <si>
    <t>KELLY JOHANNA</t>
  </si>
  <si>
    <t>SANTAMARIA ROJAS</t>
  </si>
  <si>
    <t>CPS-152-2020</t>
  </si>
  <si>
    <t>LICENCIADA EN CIENCIAS NATURALES</t>
  </si>
  <si>
    <t>natisnopia@gmail.com</t>
  </si>
  <si>
    <t>LIDA NATALIA</t>
  </si>
  <si>
    <t>NOPIA MACHADO</t>
  </si>
  <si>
    <t>CPS-151-2020</t>
  </si>
  <si>
    <t>INGENIERO AGRONOMICO</t>
  </si>
  <si>
    <t>jairorestauracion@gmail.com</t>
  </si>
  <si>
    <t>Prestación de servicios profesionales y de apoyo a la gestión para acompañar los procesos locales de relacionamiento encaminados a la suscripción e implementación de acuerdos que contribuyan a la solución de conflictos socioambientales derivados de situaciones de uso, ocupación y tenencia</t>
  </si>
  <si>
    <t>26A-6M-7D</t>
  </si>
  <si>
    <t>JAIRO</t>
  </si>
  <si>
    <t>GARCIA RUIZ</t>
  </si>
  <si>
    <t>CPS-150-2020</t>
  </si>
  <si>
    <t>forest4thesoul@gmail.com</t>
  </si>
  <si>
    <t>10A-1M-14D</t>
  </si>
  <si>
    <t>JOHANNA LIZETH</t>
  </si>
  <si>
    <t>DIAZ POVEDA</t>
  </si>
  <si>
    <t>CPS-149-2020</t>
  </si>
  <si>
    <t>betsyviviana@gmail.com</t>
  </si>
  <si>
    <t>13A-6M-8D</t>
  </si>
  <si>
    <t>VETAS</t>
  </si>
  <si>
    <t>BETSY VIVIANA</t>
  </si>
  <si>
    <t>RODRIGUEZ CABEZA</t>
  </si>
  <si>
    <t>CPS-148-2020</t>
  </si>
  <si>
    <t>vurream@unal.edu.co</t>
  </si>
  <si>
    <t>Prestación de servicios profesionales y de apoyo a la gestión para caracterizar los servicios ecosistémicos de las áreas protegidas, definir una metodología unificada para su monitoreo y acompañar a las áreas en el análisis y procesamiento de la información.</t>
  </si>
  <si>
    <t>6A-11M-6D</t>
  </si>
  <si>
    <t>ITAGUI</t>
  </si>
  <si>
    <t>ENVIGADO</t>
  </si>
  <si>
    <t>VIVIANA</t>
  </si>
  <si>
    <t>URREA MINOTA</t>
  </si>
  <si>
    <t>CPS-147-2020</t>
  </si>
  <si>
    <t>marioufoo@yahoo.es</t>
  </si>
  <si>
    <t>12A-11M-8D</t>
  </si>
  <si>
    <t>MARIO ALFONSO</t>
  </si>
  <si>
    <t>DIAZ CASAS</t>
  </si>
  <si>
    <t>CPS-146-2020</t>
  </si>
  <si>
    <t>COMUNICADOR SOCIAL PERIODISTA</t>
  </si>
  <si>
    <t>rodrigoduranbahamon@gmail.com</t>
  </si>
  <si>
    <t>24A-8M</t>
  </si>
  <si>
    <t>FONTIBON</t>
  </si>
  <si>
    <t>RODRIGO ALEJANDRO</t>
  </si>
  <si>
    <t>DURAN BAHAMON</t>
  </si>
  <si>
    <t>CPS-145-2020</t>
  </si>
  <si>
    <t>fernandezpacheco@yahoo.com</t>
  </si>
  <si>
    <t>Prestar servicios profesionales especializados para la realización de Auditorías Internas con enfoque estratégico, calidad y el Sistema Integrado de Gestión que le sean asignadas a los tres niveles de decisión de Parques Nacionales Naturales de Colombia y soporte en temas transversales del SIG al Grupo de Control Interno, así como apoyar a la Coordinación del Grupo de Control Interno en el desarrollo y cumplimiento del Plan Anual de Auditorías 2020 y demás obligaciones asignadas</t>
  </si>
  <si>
    <t>35A-8M-6D</t>
  </si>
  <si>
    <t>MARTHA INES</t>
  </si>
  <si>
    <t>FERNANDEZ PACHECO</t>
  </si>
  <si>
    <t>CPS-144-2020</t>
  </si>
  <si>
    <t>natalia.alvarino@hotmail.com</t>
  </si>
  <si>
    <t>Prestar servicios profesionales especializados para la realización de Auditorías Internas con enfoque misional, ambiental y estratégico a los tres niveles de decisión de Parques Nacionales Naturales de Colombia y soporte en temas transversales misionales al Grupo de Control Interno, así como apoyar a la Coordinación del Grupo de Control Interno en el desarrollo y cumplimiento del Plan Anual de Auditorías 2020 y demás obligaciones asignadas</t>
  </si>
  <si>
    <t>11A-6M-6D</t>
  </si>
  <si>
    <t>ALVARINO CAIPA</t>
  </si>
  <si>
    <t>CPS-143-2020</t>
  </si>
  <si>
    <t>jadt0210@gmail.com</t>
  </si>
  <si>
    <t>7A-3M-9D</t>
  </si>
  <si>
    <t>JORGE ANDRES</t>
  </si>
  <si>
    <t>DUARTE TORRES</t>
  </si>
  <si>
    <t>CPS-142-2020</t>
  </si>
  <si>
    <t>paitosanchez24@gmail.com</t>
  </si>
  <si>
    <t>2A-7M-4D</t>
  </si>
  <si>
    <t>PAOLA ANDREA</t>
  </si>
  <si>
    <t>SANCHEZ CARVAJAL</t>
  </si>
  <si>
    <t>CPS-141-2020</t>
  </si>
  <si>
    <t>cesarmuri@gmail.com</t>
  </si>
  <si>
    <t>33A-6M-2D</t>
  </si>
  <si>
    <t>CESAR</t>
  </si>
  <si>
    <t>MURILLO BOHORQUEZ</t>
  </si>
  <si>
    <t>CPS-140-2020</t>
  </si>
  <si>
    <t>PROFESIONAL EN MEDIOS AUDIOVISUALES</t>
  </si>
  <si>
    <t>audiovisual.avl@gmail.com</t>
  </si>
  <si>
    <t>8A-10M-26D</t>
  </si>
  <si>
    <t>SERGIO HERNANDO</t>
  </si>
  <si>
    <t>OROZCO CHAPARRO</t>
  </si>
  <si>
    <t>CPS-139-2020</t>
  </si>
  <si>
    <t>jorge.sajor@gmail.com</t>
  </si>
  <si>
    <t>6A-9M-3D</t>
  </si>
  <si>
    <t>JORGE ENRIQUE</t>
  </si>
  <si>
    <t>ROJAS SANCHEZ</t>
  </si>
  <si>
    <t>CPS-138-2020</t>
  </si>
  <si>
    <t>josealopez555@gmail.com</t>
  </si>
  <si>
    <t>7A-1M</t>
  </si>
  <si>
    <t>JOSE AGUSTIN</t>
  </si>
  <si>
    <t>LOPEZ CHAPARRO</t>
  </si>
  <si>
    <t>CPS-137-2020</t>
  </si>
  <si>
    <t>isabelgarcia9212@gmail.com</t>
  </si>
  <si>
    <t>6A-5M-7D</t>
  </si>
  <si>
    <t>ISABEL CRISTINA</t>
  </si>
  <si>
    <t>GARCIA BURBANO</t>
  </si>
  <si>
    <t>CPS-136-2020</t>
  </si>
  <si>
    <t>ARQUITECTO</t>
  </si>
  <si>
    <t>leonard_a_v77@hotmail.com</t>
  </si>
  <si>
    <t>13A-1M-7D</t>
  </si>
  <si>
    <t>SABANALARGA</t>
  </si>
  <si>
    <t>LEONARDO FABIO</t>
  </si>
  <si>
    <t>AHUMADA VILORA</t>
  </si>
  <si>
    <t>CPS-135-2020</t>
  </si>
  <si>
    <t>PROFESIONAL EN SALUD OCUPACIONAL</t>
  </si>
  <si>
    <t>orlandogarciaardila@gmail.com</t>
  </si>
  <si>
    <t>14A-9M-9D</t>
  </si>
  <si>
    <t>HERMES ORLANDO</t>
  </si>
  <si>
    <t>GARCIA ARDILA</t>
  </si>
  <si>
    <t>CPS-134-2020</t>
  </si>
  <si>
    <t>joa.biomar@gmail.com</t>
  </si>
  <si>
    <t>Prestación de servicios profesionales y de apoyo a la gestión para acompañar a las áreas protegidas en los procesos participativos de planeación y manejo así como en el fortalecimiento y generación de mecanismos de coordinación con comunidades étnicas.</t>
  </si>
  <si>
    <t>16A-2M-26D</t>
  </si>
  <si>
    <t>JOHANA MILENA</t>
  </si>
  <si>
    <t>VALBUENA VELANDIA</t>
  </si>
  <si>
    <t>CPS-133-2020</t>
  </si>
  <si>
    <t>fernasoluna@gmail.com</t>
  </si>
  <si>
    <t>13A-10M-12D</t>
  </si>
  <si>
    <t>DIANA FERNANDA</t>
  </si>
  <si>
    <t>DEL PINO BUSTOS</t>
  </si>
  <si>
    <t>CPS-132-2020</t>
  </si>
  <si>
    <t>PUBLICISTA</t>
  </si>
  <si>
    <t>mariajulianahoyos@gmail.com</t>
  </si>
  <si>
    <t>14A-4M-14D</t>
  </si>
  <si>
    <t>MARIA JULIANA</t>
  </si>
  <si>
    <t xml:space="preserve">HOYOS MONCAYO </t>
  </si>
  <si>
    <t>CPS-131-2020</t>
  </si>
  <si>
    <t>diegoariasvargas@gmail.com</t>
  </si>
  <si>
    <t>10A-3M</t>
  </si>
  <si>
    <t>DIEGO ALEXANDER</t>
  </si>
  <si>
    <t>ARIAS VARGAS</t>
  </si>
  <si>
    <t>CPS-130-2020</t>
  </si>
  <si>
    <t>paolacucunuba@gmail.com</t>
  </si>
  <si>
    <t>3A-4M-8D</t>
  </si>
  <si>
    <t>CUCUNUBA MORENO</t>
  </si>
  <si>
    <t>CPS-129-2020</t>
  </si>
  <si>
    <t>SEGUROS DE VIDA ALFA</t>
  </si>
  <si>
    <t>andrescam86@hotmail.com</t>
  </si>
  <si>
    <t>24A-7M-20D</t>
  </si>
  <si>
    <t>ANDRES FERNANDO</t>
  </si>
  <si>
    <t>LIZARAZO LOPEZ</t>
  </si>
  <si>
    <t>CPS-128-2020</t>
  </si>
  <si>
    <t>andreslopezlu@gmail.com</t>
  </si>
  <si>
    <t>2A-6M-24D</t>
  </si>
  <si>
    <t>YOHAN ANDRES</t>
  </si>
  <si>
    <t>LOPEZ LUCERO</t>
  </si>
  <si>
    <t>CPS-127-2020</t>
  </si>
  <si>
    <t>ECOLOGO</t>
  </si>
  <si>
    <t>andres.oyola@parquesnacionales.gov.co</t>
  </si>
  <si>
    <t>15A-10M-7D</t>
  </si>
  <si>
    <t>PAMPLONA</t>
  </si>
  <si>
    <t>OYOLA VERGEL</t>
  </si>
  <si>
    <t>CPS-126-2020</t>
  </si>
  <si>
    <t>marcarolinaduarte@gmail.com</t>
  </si>
  <si>
    <t>20A-10M</t>
  </si>
  <si>
    <t>MARIA CAROLINA</t>
  </si>
  <si>
    <t>DUARTE TRIVIÑO</t>
  </si>
  <si>
    <t>CPS-125-2020</t>
  </si>
  <si>
    <t>INGENIERA AGROFORESTAL</t>
  </si>
  <si>
    <t>dairaagrof@gmail.com</t>
  </si>
  <si>
    <t>16A-15D</t>
  </si>
  <si>
    <t>DAIRA EMILCE</t>
  </si>
  <si>
    <t>RECALDE RODRIGUEZ</t>
  </si>
  <si>
    <t>CPS-124-2020</t>
  </si>
  <si>
    <t>jluisqp@gmail.com</t>
  </si>
  <si>
    <t>8A-4M-6D</t>
  </si>
  <si>
    <t>QIOROGA PACHECO</t>
  </si>
  <si>
    <t>CPS-123-2020</t>
  </si>
  <si>
    <t>PSICOLOGA</t>
  </si>
  <si>
    <t>amchavezg@gmail.com</t>
  </si>
  <si>
    <t>19A-6M</t>
  </si>
  <si>
    <t>ALEJANDRA MILENA</t>
  </si>
  <si>
    <t>CHAVES GARCIA</t>
  </si>
  <si>
    <t>CPS-122-2020</t>
  </si>
  <si>
    <t>ADMINISTRADOR DE EMPRESAS AGROPECUARIAS</t>
  </si>
  <si>
    <t>cevincharap@gmail.com</t>
  </si>
  <si>
    <t>21A-2M-8D</t>
  </si>
  <si>
    <t>VINCHIRA</t>
  </si>
  <si>
    <t>CPS-121-2020</t>
  </si>
  <si>
    <t>INGENIERA INDUSTRIAL</t>
  </si>
  <si>
    <t>olucicha@hotmail.com</t>
  </si>
  <si>
    <t>18A-4M</t>
  </si>
  <si>
    <t>CHAVARRO VASQUEZ</t>
  </si>
  <si>
    <t>CPS-120-2020</t>
  </si>
  <si>
    <t>constanzaatuesta@gmail.com</t>
  </si>
  <si>
    <t>18A-6M-2D</t>
  </si>
  <si>
    <t>VELEZ</t>
  </si>
  <si>
    <t>CARMEN CONSTANZA</t>
  </si>
  <si>
    <t>ATUESTA</t>
  </si>
  <si>
    <t>CPS-119-2020</t>
  </si>
  <si>
    <t>andretorsua@gmail.com</t>
  </si>
  <si>
    <t>5M-16D</t>
  </si>
  <si>
    <t>ANDREA JOHANNA</t>
  </si>
  <si>
    <t>TORRES SUAREZ</t>
  </si>
  <si>
    <t>CPS-118-2020</t>
  </si>
  <si>
    <t>ADMINISTRADORA DE EMPRESAS</t>
  </si>
  <si>
    <t>ximena.cubillos01@gmail.com</t>
  </si>
  <si>
    <t>7A-10M-27D</t>
  </si>
  <si>
    <t>ARAUCA</t>
  </si>
  <si>
    <t>XIMENA CAROLINA</t>
  </si>
  <si>
    <t>CUBILLOS VARGAS</t>
  </si>
  <si>
    <t>CPS-117-2020</t>
  </si>
  <si>
    <t>mmaldona03@gmail.com</t>
  </si>
  <si>
    <t>28A-2M-12D</t>
  </si>
  <si>
    <t>MANUEL ANTONIO</t>
  </si>
  <si>
    <t>MALDONADO DUEÑAS</t>
  </si>
  <si>
    <t>CPS-116-2020</t>
  </si>
  <si>
    <t>evelyn_eco@yahoo.com</t>
  </si>
  <si>
    <t>Prestación de servicios profesionales y de apoyo a la gestión para liderar la orientación técnica del componente de Emprendimientos económicos - Estrategias Especial de Manejo, requerido por el Apoyo Presupuestario de Desarrollo Local Sostenible financiado por la Unión Europea en el Sistema de Parques Nacionales Naturales de Colombia durante el año 2020</t>
  </si>
  <si>
    <t>18A-6M-22D</t>
  </si>
  <si>
    <t>EVELYN PAOLA</t>
  </si>
  <si>
    <t>MORENO NIETO</t>
  </si>
  <si>
    <t>CPS-115-2020</t>
  </si>
  <si>
    <t>elboteroga@unal.edu.co</t>
  </si>
  <si>
    <t>3A-5M-2D</t>
  </si>
  <si>
    <t>ELIAS</t>
  </si>
  <si>
    <t>BOTERO GARCIA</t>
  </si>
  <si>
    <t>CPS-114-2020</t>
  </si>
  <si>
    <t>vivianamoreno@gmail.com</t>
  </si>
  <si>
    <t>Prestación de servicios profesionales y de apoyo a la gestión para acompañar a los equipos de trabajo y a los actores vinculados en el ajuste y seguimiento a la implementación de los instrumentos de planificación, así como en el análisis de la percepción de los beneficios derivados de la conservación de las áreas protegidas</t>
  </si>
  <si>
    <t>9A-9M-25D</t>
  </si>
  <si>
    <t>MORENO QUINTERO</t>
  </si>
  <si>
    <t>CPS-113-2020</t>
  </si>
  <si>
    <t>harry19720904@hotmail.com</t>
  </si>
  <si>
    <t>ENRIQUE HARLEY</t>
  </si>
  <si>
    <t>CANO MORENO</t>
  </si>
  <si>
    <t>CPS-112-2020</t>
  </si>
  <si>
    <t>ARQUITECTA</t>
  </si>
  <si>
    <t>pammedellin1@gmail.com</t>
  </si>
  <si>
    <t>17A-9M-14D</t>
  </si>
  <si>
    <t>PAULA ANDREA</t>
  </si>
  <si>
    <t>MOJICA MEDELLIN</t>
  </si>
  <si>
    <t>CPS-111-2020</t>
  </si>
  <si>
    <t>emersoncruza@gmail.com</t>
  </si>
  <si>
    <t>3A-7M-25D</t>
  </si>
  <si>
    <t>EMERSON</t>
  </si>
  <si>
    <t>CRUZ ALDANA</t>
  </si>
  <si>
    <t>CPS-110-2020</t>
  </si>
  <si>
    <t>malvearp@gmail.com</t>
  </si>
  <si>
    <t>19A-4M-9D</t>
  </si>
  <si>
    <t>DALIA MARCELA</t>
  </si>
  <si>
    <t>ALVEAR PACHECO</t>
  </si>
  <si>
    <t>CPS-109-2020</t>
  </si>
  <si>
    <t>dtorres_18@hotmail.com</t>
  </si>
  <si>
    <t>5A-4M</t>
  </si>
  <si>
    <t>DAVID SANTIAGO</t>
  </si>
  <si>
    <t>TORRES MARTINEZ</t>
  </si>
  <si>
    <t>CPS-108-2020</t>
  </si>
  <si>
    <t>lausofiramirez2@gmail.com</t>
  </si>
  <si>
    <t>4A-5M-14D</t>
  </si>
  <si>
    <t>LAURA SOFIA</t>
  </si>
  <si>
    <t>RAMIREZ RIVERO</t>
  </si>
  <si>
    <t>CPS-107-2020</t>
  </si>
  <si>
    <t>COMUNICACION SOCIAL Y PERIODISMO</t>
  </si>
  <si>
    <t>jennifercondia@gmail.com</t>
  </si>
  <si>
    <t>JENNIFER LEONELA</t>
  </si>
  <si>
    <t>CONDIA GODOY</t>
  </si>
  <si>
    <t>CPS-106-2020</t>
  </si>
  <si>
    <t>INGENIERA AGRONOMA</t>
  </si>
  <si>
    <t>anamariafuentes@yahoo.com</t>
  </si>
  <si>
    <t>22A-5M-25D</t>
  </si>
  <si>
    <t>ANAMARIA</t>
  </si>
  <si>
    <t>FUENTES BACA</t>
  </si>
  <si>
    <t>CPS-105-2020</t>
  </si>
  <si>
    <t>TECNICO PROFESIONAL EN COMUNICACION SOCIAL Y AUDIOVISUAL</t>
  </si>
  <si>
    <t>proyectosfcediel@gmail.com</t>
  </si>
  <si>
    <t>FRANCISCO ANDRES</t>
  </si>
  <si>
    <t>CEDIEL PEDRAZA</t>
  </si>
  <si>
    <t>CPS-104-2020</t>
  </si>
  <si>
    <t>ralozadar@gmail.com</t>
  </si>
  <si>
    <t>14A-7M</t>
  </si>
  <si>
    <t>RICARDO ANDRES</t>
  </si>
  <si>
    <t>LOZADA RODRIGUEZ</t>
  </si>
  <si>
    <t>CPS-103-2020</t>
  </si>
  <si>
    <t xml:space="preserve">PROFESIONAL EN RELACIONES INTERNACIONALES </t>
  </si>
  <si>
    <t>nerv06@gmail.com</t>
  </si>
  <si>
    <t>48M-2D</t>
  </si>
  <si>
    <t>WILLIAM ALBERTO</t>
  </si>
  <si>
    <t>GARZON ROMERO</t>
  </si>
  <si>
    <t>CPS-102-2020</t>
  </si>
  <si>
    <t>PROFESIONAL EN RELACIONES INTERNACIONALES Y ESTUDIOS POLITICOS</t>
  </si>
  <si>
    <t>laura.quiroga1902@gmail.com</t>
  </si>
  <si>
    <t>6A-3M-29D</t>
  </si>
  <si>
    <t>LAURA CAMILA</t>
  </si>
  <si>
    <t>QUIROGA LUGO</t>
  </si>
  <si>
    <t>CPS-101-2020</t>
  </si>
  <si>
    <t>TECNICO EN NEGOCIACION Y VENTA DE PRODUCTOS Y SERVICIOS</t>
  </si>
  <si>
    <t>monitak17@hotmail.com</t>
  </si>
  <si>
    <t>KAREN PAOLA</t>
  </si>
  <si>
    <t>SANCHEZ GARCIA</t>
  </si>
  <si>
    <t>CPS-100-2020</t>
  </si>
  <si>
    <t>johanapoveda86@gmail.com</t>
  </si>
  <si>
    <t>9A-7M-4D</t>
  </si>
  <si>
    <t>INGRY JOHANA</t>
  </si>
  <si>
    <t>POVEDA AVILA</t>
  </si>
  <si>
    <t>CPS-099-2020</t>
  </si>
  <si>
    <t>ma.luna94@gmail.com</t>
  </si>
  <si>
    <t>6A-10M-2D</t>
  </si>
  <si>
    <t>LUNA GELVEZ</t>
  </si>
  <si>
    <t>CPS-098-2020</t>
  </si>
  <si>
    <t>emanuele.virzi.arch@gmail.com</t>
  </si>
  <si>
    <t>11A-10M-19D</t>
  </si>
  <si>
    <t>ITALIA</t>
  </si>
  <si>
    <t>EMANUELE</t>
  </si>
  <si>
    <t>VIRZI</t>
  </si>
  <si>
    <t>CPS-097-2020</t>
  </si>
  <si>
    <t>mjmedi@gmail.com</t>
  </si>
  <si>
    <t>MANUEL JESUS</t>
  </si>
  <si>
    <t>MEDINA CHAVARRO</t>
  </si>
  <si>
    <t>CPS-096-2020</t>
  </si>
  <si>
    <t>PROFESIONAL EN ADMINISTRACIÓN DEL MEDIO AMBIENTE</t>
  </si>
  <si>
    <t>stephy8627@gmail.com</t>
  </si>
  <si>
    <t>10A-10M</t>
  </si>
  <si>
    <t>STEFANIA</t>
  </si>
  <si>
    <t>PINEDA CASTRO</t>
  </si>
  <si>
    <t>CPS-095-2020</t>
  </si>
  <si>
    <t>camicruz24@hotmail.com</t>
  </si>
  <si>
    <t>5A-7M-16D</t>
  </si>
  <si>
    <t>VILLA DE LEIVA</t>
  </si>
  <si>
    <t>OSCAR CAMILO</t>
  </si>
  <si>
    <t>CRUZ HERNANDEZ</t>
  </si>
  <si>
    <t>CPS-094-2020</t>
  </si>
  <si>
    <t>INGENIERO AGRONOMO</t>
  </si>
  <si>
    <t>heimunthduarte@gmail.com</t>
  </si>
  <si>
    <t>13A-11M-9D</t>
  </si>
  <si>
    <t>HEIMUNTH ALEXANDER</t>
  </si>
  <si>
    <t>DUARTE CUBILLOS</t>
  </si>
  <si>
    <t>CPS-093-2020</t>
  </si>
  <si>
    <t>diazmartac@gmail.com</t>
  </si>
  <si>
    <t>26A-9M-21D</t>
  </si>
  <si>
    <t>TUNJA</t>
  </si>
  <si>
    <t>MARTA CECILIA</t>
  </si>
  <si>
    <t>DIAZ LEGUIZAMON</t>
  </si>
  <si>
    <t>CPS-092-2020</t>
  </si>
  <si>
    <t>amemonge@gmail.com</t>
  </si>
  <si>
    <t>11A-8M-28D</t>
  </si>
  <si>
    <t>MANAGUA (NICARAGUA)</t>
  </si>
  <si>
    <t>AMERICA YADIRA</t>
  </si>
  <si>
    <t>MONGE ROMERO</t>
  </si>
  <si>
    <t>CPS-091-2020</t>
  </si>
  <si>
    <t>ameliachala@hotmail.com</t>
  </si>
  <si>
    <t>10A-2M-21D</t>
  </si>
  <si>
    <t>IPIALES</t>
  </si>
  <si>
    <t>AMELIA CAROLINA</t>
  </si>
  <si>
    <t>CHALAPUD NOGUERA</t>
  </si>
  <si>
    <t>CPS-090-2020</t>
  </si>
  <si>
    <t>cortes.z.eduardo@gmail.com</t>
  </si>
  <si>
    <t>10A-6M-20D</t>
  </si>
  <si>
    <t>EDUARDO</t>
  </si>
  <si>
    <t>CORTES ZUBIETA</t>
  </si>
  <si>
    <t>CPS-089-2020</t>
  </si>
  <si>
    <t>PROFESIONAL EN PUBLICIDAD Y MERCADEO</t>
  </si>
  <si>
    <t>salentointeractivo@gmail.com</t>
  </si>
  <si>
    <t>11A-10M-13D</t>
  </si>
  <si>
    <t>SALENTO</t>
  </si>
  <si>
    <t>JAMES AUGUSTO</t>
  </si>
  <si>
    <t>MONTEALEGRE GALEANO</t>
  </si>
  <si>
    <t>CPS-088-2020</t>
  </si>
  <si>
    <t>glorigl@gmail.com</t>
  </si>
  <si>
    <t>10A-23M-24D</t>
  </si>
  <si>
    <t>GLORIA JOHANNA</t>
  </si>
  <si>
    <t>GONZALEZ LOPEZ</t>
  </si>
  <si>
    <t>CPS-087-2020</t>
  </si>
  <si>
    <t>davidmauricioprieto@gmail.com</t>
  </si>
  <si>
    <t>13A-10D</t>
  </si>
  <si>
    <t>DAVID MAURICIO</t>
  </si>
  <si>
    <t>PRIETO CASTAÑEDA</t>
  </si>
  <si>
    <t>CPS-086-2020</t>
  </si>
  <si>
    <t>jeanneth.guiottriao@gmail.com</t>
  </si>
  <si>
    <t>USAQUEN</t>
  </si>
  <si>
    <t>NURY JEANNETH</t>
  </si>
  <si>
    <t>GUIOTT RIANO</t>
  </si>
  <si>
    <t>CPS-085-2020</t>
  </si>
  <si>
    <t>TECNOLOGO EN MANTENIMIENTO ELECTRICO INDUSTRIAL</t>
  </si>
  <si>
    <t>oscamuoz65@gmail.com</t>
  </si>
  <si>
    <t>OSCAR</t>
  </si>
  <si>
    <t>MUÑOZ</t>
  </si>
  <si>
    <t>CPS-084-2020</t>
  </si>
  <si>
    <t>INGENIERO ELECTRICISTA</t>
  </si>
  <si>
    <t>juanchorr27@yahoo.es</t>
  </si>
  <si>
    <t>14A-1M-11D</t>
  </si>
  <si>
    <t>JUAN CARLOS</t>
  </si>
  <si>
    <t>RONCANCIO RONCANCIO</t>
  </si>
  <si>
    <t>CPS-083-2020</t>
  </si>
  <si>
    <t>felipeguerra.fgb@gmail.com</t>
  </si>
  <si>
    <t>6A-3M-5D</t>
  </si>
  <si>
    <t>FELIPE</t>
  </si>
  <si>
    <t>GUERRA BAQUERO</t>
  </si>
  <si>
    <t>CPS-082-2020</t>
  </si>
  <si>
    <t>torpedo1930@gmail.com</t>
  </si>
  <si>
    <t>CRISTIAM JOSUE</t>
  </si>
  <si>
    <t>GARCIA TORRES</t>
  </si>
  <si>
    <t>CPS-081-2020</t>
  </si>
  <si>
    <t>claudia1brrocal@hotmail.com</t>
  </si>
  <si>
    <t>31M-25D</t>
  </si>
  <si>
    <t>CLAUDIA PATRICIA</t>
  </si>
  <si>
    <t xml:space="preserve">BERROCAL CONDE </t>
  </si>
  <si>
    <t>CPS-080-2020</t>
  </si>
  <si>
    <t>ANTROPOLOGA</t>
  </si>
  <si>
    <t>asrinconqyahoo.com</t>
  </si>
  <si>
    <t>24A-10M-10D</t>
  </si>
  <si>
    <t>ANGELA SOFIA</t>
  </si>
  <si>
    <t xml:space="preserve">RINCON SOLER </t>
  </si>
  <si>
    <t>CPS-079-2020</t>
  </si>
  <si>
    <t>TECNICO EN SISTEMAS</t>
  </si>
  <si>
    <t>davidrozo1017@gmail.com</t>
  </si>
  <si>
    <t xml:space="preserve">Prestación de servicios técnicos y de apoyo a la gestión de procesos a cargo de la Subdirección de Gestión y Manejo de Áreas Protegidas del Grupo de Planeación y Manejo. </t>
  </si>
  <si>
    <t>GIRARDOT</t>
  </si>
  <si>
    <t>HECTOR DAVID</t>
  </si>
  <si>
    <t>ROZO SOCHA</t>
  </si>
  <si>
    <t>CPS-078-2020</t>
  </si>
  <si>
    <t>herybac@gmail.com</t>
  </si>
  <si>
    <t>14A-7M-7D</t>
  </si>
  <si>
    <t>HERNAN YECID</t>
  </si>
  <si>
    <t>BARBOSA CAMARGO</t>
  </si>
  <si>
    <t>CPS-077-2020</t>
  </si>
  <si>
    <t>TECNICO EN ARCHIVISTICA</t>
  </si>
  <si>
    <t>arico2013@gmail.com</t>
  </si>
  <si>
    <t>JAZMIN ANGELICA</t>
  </si>
  <si>
    <t>RICO HERNANDEZ</t>
  </si>
  <si>
    <t>CPS-076-2020</t>
  </si>
  <si>
    <t>lvelascoulloa@gmail.com</t>
  </si>
  <si>
    <t>6A-7M-10D</t>
  </si>
  <si>
    <t>CINDY LORENA</t>
  </si>
  <si>
    <t>VELASCO ULLOA</t>
  </si>
  <si>
    <t>CPS-075-2020</t>
  </si>
  <si>
    <t>rubenbrinez@gmail.com</t>
  </si>
  <si>
    <t>10A-5M-20D</t>
  </si>
  <si>
    <t>CHAPARRAL</t>
  </si>
  <si>
    <t>RUBEN DARIO</t>
  </si>
  <si>
    <t>BRIÑEZ SABOGAL</t>
  </si>
  <si>
    <t>CPS-074-2020</t>
  </si>
  <si>
    <t>josebagega@gmail.com</t>
  </si>
  <si>
    <t>SAN CARLOS (CORDOBA)</t>
  </si>
  <si>
    <t>SAN CARLOS</t>
  </si>
  <si>
    <t>JOSE JOAQUIN</t>
  </si>
  <si>
    <t>BENAVIDES ARRIETA</t>
  </si>
  <si>
    <t>CPS-073-2020</t>
  </si>
  <si>
    <t>MICROBIOLOGA</t>
  </si>
  <si>
    <t>rosaniasandoval@gmail.com</t>
  </si>
  <si>
    <t>12A-1M-27D</t>
  </si>
  <si>
    <t>MONICA ROSANIA</t>
  </si>
  <si>
    <t xml:space="preserve">SANDOVAL ARAQUE </t>
  </si>
  <si>
    <t>CPS-072-2020</t>
  </si>
  <si>
    <t>catalina.isoza@gmail.com</t>
  </si>
  <si>
    <t>6A-7M</t>
  </si>
  <si>
    <t>PAOLA CATALINA</t>
  </si>
  <si>
    <t>ISOZA VELASQUEZ</t>
  </si>
  <si>
    <t>CPS-071-2020</t>
  </si>
  <si>
    <t>carojarestrepo@hotmail.com</t>
  </si>
  <si>
    <t>14A-7M-5D</t>
  </si>
  <si>
    <t>CAROLINA</t>
  </si>
  <si>
    <t>CARAMILLO RESTREPO</t>
  </si>
  <si>
    <t>CPS-070-2020</t>
  </si>
  <si>
    <t>laurabiomar@gmail.com</t>
  </si>
  <si>
    <t>7A-10M-5D</t>
  </si>
  <si>
    <t>LAURA CAROLINA</t>
  </si>
  <si>
    <t>CAMACHO JARAMILLO</t>
  </si>
  <si>
    <t>CPS-069-2020</t>
  </si>
  <si>
    <t>a.c.vivas.z@gmail.com</t>
  </si>
  <si>
    <t>13A-5M-16D</t>
  </si>
  <si>
    <t>STHER ALICIA CAROLINA</t>
  </si>
  <si>
    <t>VIVAS ZAPATA</t>
  </si>
  <si>
    <t>CPS-068-2020</t>
  </si>
  <si>
    <t>COMUNICADORA SOCIAL PERIODISTA</t>
  </si>
  <si>
    <t>fanny.suarez@parquesnacionales.gov.co</t>
  </si>
  <si>
    <t>22A-7M</t>
  </si>
  <si>
    <t>FANNY</t>
  </si>
  <si>
    <t xml:space="preserve">SUAREZ VELASQUEZ </t>
  </si>
  <si>
    <t>CPS-067-2020</t>
  </si>
  <si>
    <t>laurapinillosc@gmail.com</t>
  </si>
  <si>
    <t>9A-9M-23D</t>
  </si>
  <si>
    <t>LAURA PATRICIA</t>
  </si>
  <si>
    <t>PINILLOS COLLAZOS</t>
  </si>
  <si>
    <t>CPS-066-2020</t>
  </si>
  <si>
    <t>mfernandalv@gmail.com</t>
  </si>
  <si>
    <t>9A-16D</t>
  </si>
  <si>
    <t>LOSADA VILLARREAL</t>
  </si>
  <si>
    <t>CPS-065-2020</t>
  </si>
  <si>
    <t>siarav79@gmail.com</t>
  </si>
  <si>
    <t>17A-8D</t>
  </si>
  <si>
    <t>SHIARA VANESSA</t>
  </si>
  <si>
    <t>VELASQUEZ MENDEZ</t>
  </si>
  <si>
    <t>CPS-064-2020</t>
  </si>
  <si>
    <t>ADMINSTRADORA AMBIENTAL Y DE LOS RECURSOS NATURALES</t>
  </si>
  <si>
    <t>kymymorris@gmail.com</t>
  </si>
  <si>
    <t>12M-24D</t>
  </si>
  <si>
    <t>KIMBERLY JOHANNA</t>
  </si>
  <si>
    <t>MORRIS RODRIGUEZ</t>
  </si>
  <si>
    <t>CPS-063-2020</t>
  </si>
  <si>
    <t>INGENIERIA INDUSTRIAL</t>
  </si>
  <si>
    <t>yuryn.soteloc@gmail.com</t>
  </si>
  <si>
    <t>7A-2M-15D</t>
  </si>
  <si>
    <t>YURY NATALI</t>
  </si>
  <si>
    <t>SOTELO CRUZ</t>
  </si>
  <si>
    <t>CPS-062-2020</t>
  </si>
  <si>
    <t>villamil1976@yahoo.es</t>
  </si>
  <si>
    <t>8A - 10M</t>
  </si>
  <si>
    <t>TUNJA (BOYACA)</t>
  </si>
  <si>
    <t>LUIS ALBERTO</t>
  </si>
  <si>
    <t>VILLAMIL AREVALO</t>
  </si>
  <si>
    <t>CPS-061-2020</t>
  </si>
  <si>
    <t>catha2000@hotmail.com</t>
  </si>
  <si>
    <t>11A-2M</t>
  </si>
  <si>
    <t>SANDRA CATALINA</t>
  </si>
  <si>
    <t>PEÑA BAQUERO</t>
  </si>
  <si>
    <t>CPS-061C-2020</t>
  </si>
  <si>
    <t>ardila_vargas@yahoo.es</t>
  </si>
  <si>
    <t>15A-4M-26D</t>
  </si>
  <si>
    <t>CHIA</t>
  </si>
  <si>
    <t>DIANA STELLA</t>
  </si>
  <si>
    <t>ARDILA VARGAS</t>
  </si>
  <si>
    <t>CPS-060-2020</t>
  </si>
  <si>
    <t>INGENIERIO DE SISTEMAS Y COMPUTACION</t>
  </si>
  <si>
    <t>alan.aguia@gmail.com</t>
  </si>
  <si>
    <t>16A-10M-7D</t>
  </si>
  <si>
    <t>ALAN</t>
  </si>
  <si>
    <t>AGUIA AGUDELO</t>
  </si>
  <si>
    <t>CPS-059-2020</t>
  </si>
  <si>
    <t>dealcala@gmail.com</t>
  </si>
  <si>
    <t>48A-4M-24D</t>
  </si>
  <si>
    <t>ELSSYE MARIETH</t>
  </si>
  <si>
    <t>MORALES DE ALCALA</t>
  </si>
  <si>
    <t>CPS-058-2020</t>
  </si>
  <si>
    <t>ivonnelucel@hotmail.com</t>
  </si>
  <si>
    <t>51M-5D</t>
  </si>
  <si>
    <t>IVONNE LUCELLY</t>
  </si>
  <si>
    <t>LIEVANO NAVERRETE</t>
  </si>
  <si>
    <t>CPS-057-2020</t>
  </si>
  <si>
    <t>williamurrutia9@gmail.com</t>
  </si>
  <si>
    <t>11A-10M-14D</t>
  </si>
  <si>
    <t>WILLIAM GIOVANNY</t>
  </si>
  <si>
    <t>URRUTIA RAMIREZ</t>
  </si>
  <si>
    <t>CPS-056-2020</t>
  </si>
  <si>
    <t>COSNTRUCTOR Y GESTOR EN ARQUITECTURA</t>
  </si>
  <si>
    <t>miguel.o.benavidesp@gmail.com</t>
  </si>
  <si>
    <t>6A-1M-10D</t>
  </si>
  <si>
    <t>MIGUEL ORLANDO</t>
  </si>
  <si>
    <t>BENAVIDES PENAGOS</t>
  </si>
  <si>
    <t>CPS-055-2020</t>
  </si>
  <si>
    <t>abarreroramirez@gmail.com</t>
  </si>
  <si>
    <t>16A-10M-20D</t>
  </si>
  <si>
    <t>ROCIO ANDREA</t>
  </si>
  <si>
    <t>BARRERO RAMIREZ</t>
  </si>
  <si>
    <t>CPS-054-2020</t>
  </si>
  <si>
    <t>fbolivarb@gmail.com</t>
  </si>
  <si>
    <t>14A-5M-23D</t>
  </si>
  <si>
    <t>FERNANDO</t>
  </si>
  <si>
    <t>BOLIVAR BUITRAGO</t>
  </si>
  <si>
    <t>CPS-053-2020</t>
  </si>
  <si>
    <t>LICENCIADA EN BIOLOGIA</t>
  </si>
  <si>
    <t>yiranataly14@gmail.com</t>
  </si>
  <si>
    <t>8A-7M</t>
  </si>
  <si>
    <t>YIRA NATALI</t>
  </si>
  <si>
    <t>DIAZ MENDOZA</t>
  </si>
  <si>
    <t>CPS-052-2020</t>
  </si>
  <si>
    <t>anyrocha@gmail.com</t>
  </si>
  <si>
    <t>8A-9M-2D</t>
  </si>
  <si>
    <t>VILLAVICENCIO</t>
  </si>
  <si>
    <t>ROCHA PACHECO</t>
  </si>
  <si>
    <t>CPS-051-2020</t>
  </si>
  <si>
    <t>COMUNICADORA SOCIAL</t>
  </si>
  <si>
    <t>olayastefany@gmail.com</t>
  </si>
  <si>
    <t>4A-22D</t>
  </si>
  <si>
    <t>GACHETA</t>
  </si>
  <si>
    <t>STEFANY ELIZABETH</t>
  </si>
  <si>
    <t xml:space="preserve">OLAYA AGUDELO </t>
  </si>
  <si>
    <t>CPS-050-2020</t>
  </si>
  <si>
    <t>mariaimedinagarciar@gmail.com</t>
  </si>
  <si>
    <t>45M - 28 D</t>
  </si>
  <si>
    <t>PUERTO LOPEZ - META</t>
  </si>
  <si>
    <t>MARIA ISABEL</t>
  </si>
  <si>
    <t>MEDINA GARCIA</t>
  </si>
  <si>
    <t>CPS-049-2020</t>
  </si>
  <si>
    <t>amalinrsa.94@gmail.com</t>
  </si>
  <si>
    <t>UNIVERSITARIO</t>
  </si>
  <si>
    <t>AMALYN CAROLINA</t>
  </si>
  <si>
    <t>CPS-049C-2020</t>
  </si>
  <si>
    <t>cnateusg@gmail.com</t>
  </si>
  <si>
    <t>14A-9M-8D</t>
  </si>
  <si>
    <t>MATEUS GUTIERREZ</t>
  </si>
  <si>
    <t>CPS-048-2020</t>
  </si>
  <si>
    <t>camilachica@hotmail.com</t>
  </si>
  <si>
    <t>9A-8M-27D</t>
  </si>
  <si>
    <t>CAMILA</t>
  </si>
  <si>
    <t>ROMERO CHICA</t>
  </si>
  <si>
    <t>CPS-047-2020</t>
  </si>
  <si>
    <t>DERECHO - No Graduado</t>
  </si>
  <si>
    <t>karen.y14@hotmail.com</t>
  </si>
  <si>
    <t>LA PEÑA (CUNDINAMARCA)</t>
  </si>
  <si>
    <t>KAREN YADIRA</t>
  </si>
  <si>
    <t>CASALLAS ROJAS</t>
  </si>
  <si>
    <t>CPS-046-2020</t>
  </si>
  <si>
    <t>ADMINISTRADOR AMBIENTAL</t>
  </si>
  <si>
    <t>miguelbedoyap@gmail.com</t>
  </si>
  <si>
    <t>5A-3M-12D</t>
  </si>
  <si>
    <t>MIGUEL ANGEL</t>
  </si>
  <si>
    <t>BEDOYA PANIGUA</t>
  </si>
  <si>
    <t>CPS-045-2020</t>
  </si>
  <si>
    <t>johanna.restauracion@gmail.com</t>
  </si>
  <si>
    <t>SABOYA (BOYACA)</t>
  </si>
  <si>
    <t>CHIQUINQUIRA</t>
  </si>
  <si>
    <t>JOHANNA MARIA</t>
  </si>
  <si>
    <t>PUENTES AGUILAR</t>
  </si>
  <si>
    <t>CPS-044-2020</t>
  </si>
  <si>
    <t>brilicambiental@gmail.com</t>
  </si>
  <si>
    <t>2A-10M-11D</t>
  </si>
  <si>
    <t>TESALIA (HUILA)</t>
  </si>
  <si>
    <t>BRIANA LIZETH</t>
  </si>
  <si>
    <t>CABRERA LEIVA</t>
  </si>
  <si>
    <t>CPS-043-2020</t>
  </si>
  <si>
    <t>pilar.lemus.e@gmail.com</t>
  </si>
  <si>
    <t>25A</t>
  </si>
  <si>
    <t xml:space="preserve">PILAR </t>
  </si>
  <si>
    <t>LEMUS ESPINOSA</t>
  </si>
  <si>
    <t>CPS-042-2020</t>
  </si>
  <si>
    <t>efra_molano@hotmail.com</t>
  </si>
  <si>
    <t>Prestación de servicios profesionales y de apoyo a la gestión para liderar la gestión juridica, administrativa y financiera en el proceso de ejecución y seguimiento de la implementación de la segunda fase del Programa Desarrollo Local Sostenible financiado por la Unión Europea para la vigencia 2020</t>
  </si>
  <si>
    <t>8A-15D</t>
  </si>
  <si>
    <t>EFRAIN</t>
  </si>
  <si>
    <t>MOLANO VARGAS</t>
  </si>
  <si>
    <t>CPS-041-2020</t>
  </si>
  <si>
    <t>olmoscuesto@gmail.com</t>
  </si>
  <si>
    <t>9A-11M-5D</t>
  </si>
  <si>
    <t>OLMOS CUESTO</t>
  </si>
  <si>
    <t>CPS-040-2020</t>
  </si>
  <si>
    <t>ximenadeviaw@gmail.com</t>
  </si>
  <si>
    <t>GINA XIMENA</t>
  </si>
  <si>
    <t>DEVIA WILCHES</t>
  </si>
  <si>
    <t>CPS-039-2020</t>
  </si>
  <si>
    <t>yuryarenas@hotmail.com</t>
  </si>
  <si>
    <t>7A-1M-21D</t>
  </si>
  <si>
    <t>YURY MERCEDES</t>
  </si>
  <si>
    <t>ARENAS RINCON</t>
  </si>
  <si>
    <t>CPS-038-2020</t>
  </si>
  <si>
    <t>gustavoe2267@gmail.com</t>
  </si>
  <si>
    <t>JEAMMY GUSTAVO</t>
  </si>
  <si>
    <t>CASTRO MURILLO</t>
  </si>
  <si>
    <t>CPS-037-2020</t>
  </si>
  <si>
    <t>DISEÑORA GRAFICA</t>
  </si>
  <si>
    <t>mariposailustra@gmail.com</t>
  </si>
  <si>
    <t>8A-9M-5D</t>
  </si>
  <si>
    <t>MONICA MARCELA</t>
  </si>
  <si>
    <t>GARZON RINCON</t>
  </si>
  <si>
    <t>CPS-036-2020</t>
  </si>
  <si>
    <t>steven-992@hotmail.com</t>
  </si>
  <si>
    <t>4A-9M</t>
  </si>
  <si>
    <t>YILBERT STEVEN</t>
  </si>
  <si>
    <t>MATEUS CASTRO</t>
  </si>
  <si>
    <t>CPS-035-2020</t>
  </si>
  <si>
    <t>TECNICO EN NEGOCIOS INTERNACIONALES</t>
  </si>
  <si>
    <t>jineth.aguilar.ma@gmail.com</t>
  </si>
  <si>
    <t>JINETH FERNANDA</t>
  </si>
  <si>
    <t>AGUILAR MARULANDA</t>
  </si>
  <si>
    <t>CPS-034-2020</t>
  </si>
  <si>
    <t>COMINICADOR SOCIAL Y PERIODISTA</t>
  </si>
  <si>
    <t>alejotamayom@gmail.com</t>
  </si>
  <si>
    <t>8A-5M-24D</t>
  </si>
  <si>
    <t>TAMAYO MONTOYA</t>
  </si>
  <si>
    <t>CPS-033-2020</t>
  </si>
  <si>
    <t>geilerocampo11@hotmail.com</t>
  </si>
  <si>
    <t>18A-8M-8D</t>
  </si>
  <si>
    <t>GRANADA</t>
  </si>
  <si>
    <t>GEILER JHAMS</t>
  </si>
  <si>
    <t>OCAMPO OSORIO</t>
  </si>
  <si>
    <t>CPS-032C-2020</t>
  </si>
  <si>
    <t>sandraperez39@gmail.com</t>
  </si>
  <si>
    <t>18A-6M-19D</t>
  </si>
  <si>
    <t>SANDRA YANETH</t>
  </si>
  <si>
    <t>PEREZ SALAZAR</t>
  </si>
  <si>
    <t>CPS-031-2020</t>
  </si>
  <si>
    <t>ibanezselam@gmail.com</t>
  </si>
  <si>
    <t>6A-10M-8D</t>
  </si>
  <si>
    <t>OCAÑA (NORTE DE SANTANDER)</t>
  </si>
  <si>
    <t>23/051987</t>
  </si>
  <si>
    <t>ADOLFO LEOON</t>
  </si>
  <si>
    <t xml:space="preserve">IBAÑEZ ELAM </t>
  </si>
  <si>
    <t>CPS-030-2020</t>
  </si>
  <si>
    <t>DISEÑADOR INDUSTRIAL</t>
  </si>
  <si>
    <t>jccdes@gmail.com</t>
  </si>
  <si>
    <t>25A-3M-10D</t>
  </si>
  <si>
    <t>CUERVO LEON</t>
  </si>
  <si>
    <t>CPS-029-2020</t>
  </si>
  <si>
    <t>diana.clavijo2013@gmail.com</t>
  </si>
  <si>
    <t>9A-11M-16D</t>
  </si>
  <si>
    <t>IPIALES (NARIÑO)</t>
  </si>
  <si>
    <t>DIANA MARCELA</t>
  </si>
  <si>
    <t>CLAVIJO TELLEZ</t>
  </si>
  <si>
    <t>CPS-028-2020</t>
  </si>
  <si>
    <t>aevelasquezv@gmail.com</t>
  </si>
  <si>
    <t>18A-3M-12D</t>
  </si>
  <si>
    <t>ANDRES EDUARDO</t>
  </si>
  <si>
    <t xml:space="preserve">VELASQUEZ RODRIGUEZ </t>
  </si>
  <si>
    <t>CPS-027-2020</t>
  </si>
  <si>
    <t>cme20_24@yahoo.com</t>
  </si>
  <si>
    <t>31A-15D</t>
  </si>
  <si>
    <t>MARTHA CECILIA</t>
  </si>
  <si>
    <t>MARQUEZ DIAZ</t>
  </si>
  <si>
    <t>CPS-026-2020</t>
  </si>
  <si>
    <t>OFICINA DE GESTION DEL RIESGO</t>
  </si>
  <si>
    <t>$5.397.388</t>
  </si>
  <si>
    <t>edwardocampo14@gmail.com</t>
  </si>
  <si>
    <t>Prestación de servicios profesionales de apoyo ala gestión de la Oficina de Gestión del Riesgo de la Dirección General para la atención de los asuntos relacionados es aspectos técnicos de presiones y amenazas en las áreas protegidas del Sistema de Parques Nacionales Naturales y en la gestión del riesgo de desastres naturales y contribuir en los análisis técnicos necesarios para la ejecución de acciones interagenciales.</t>
  </si>
  <si>
    <t>13A-27D</t>
  </si>
  <si>
    <t>MARIQUITA</t>
  </si>
  <si>
    <t>EDWARD DEYVID</t>
  </si>
  <si>
    <t>OCAMPO TELLEZ</t>
  </si>
  <si>
    <t>CPS-025-2020</t>
  </si>
  <si>
    <t>juanclarenas@hotmail.com</t>
  </si>
  <si>
    <t>9A-8M-5D</t>
  </si>
  <si>
    <t>JUAN CLAUDIO</t>
  </si>
  <si>
    <t>ARENAS PONCE</t>
  </si>
  <si>
    <t>CPS-024-2020</t>
  </si>
  <si>
    <t>TENICO EN SISTEMAS</t>
  </si>
  <si>
    <t>caudiap90@gmail.com</t>
  </si>
  <si>
    <t>CLAUDIA CECILIA</t>
  </si>
  <si>
    <t xml:space="preserve">PINTO CHACON </t>
  </si>
  <si>
    <t>CPS-023-2020</t>
  </si>
  <si>
    <t>jalemarco@yahoo.com</t>
  </si>
  <si>
    <t>17A-10M-15D</t>
  </si>
  <si>
    <t>JENNY ALEJANDRA</t>
  </si>
  <si>
    <t>MARTINEZ CORTES</t>
  </si>
  <si>
    <t>CPS-022-2020</t>
  </si>
  <si>
    <t>Contrato anterior CPS-021-2020, CESIONARIO DE CPS-032</t>
  </si>
  <si>
    <t>afvelasco@hotmail.com</t>
  </si>
  <si>
    <t>9A-1M-18D</t>
  </si>
  <si>
    <t>VELASCO RIVERA</t>
  </si>
  <si>
    <t>CPS-032-2020</t>
  </si>
  <si>
    <t>TECNICO LABORAL EN SECRETARIADO ASISTENCIAL DE GERENCIA</t>
  </si>
  <si>
    <t>marcelamoracastro@gmail.com</t>
  </si>
  <si>
    <t xml:space="preserve">MORA CASTRO </t>
  </si>
  <si>
    <t>CPS-020-2020</t>
  </si>
  <si>
    <t>lbrojasmejia@gmail.com</t>
  </si>
  <si>
    <t>25A-2M-3D</t>
  </si>
  <si>
    <t>LILIAN BIBIAN</t>
  </si>
  <si>
    <t>ROJAS MEJIA</t>
  </si>
  <si>
    <t>CPS-019-2020</t>
  </si>
  <si>
    <t xml:space="preserve">TECNICO PROFESIONAL EN CIENCIAS DE LA COMPUTACION </t>
  </si>
  <si>
    <t>andrebuitrago@gmail.com</t>
  </si>
  <si>
    <t>LIBIA ANDREA</t>
  </si>
  <si>
    <t>BUITRAGO MARTINEZ</t>
  </si>
  <si>
    <t>CPS-018-2020</t>
  </si>
  <si>
    <t>nico.puentes@hotmail.com</t>
  </si>
  <si>
    <t>9M-5D</t>
  </si>
  <si>
    <t>NICOLAS</t>
  </si>
  <si>
    <t>AVILA PUENTES</t>
  </si>
  <si>
    <t>CPS-017-2020</t>
  </si>
  <si>
    <t>INGENIERO AMBIENTAL Y SANITARIO</t>
  </si>
  <si>
    <t>perleonardo@gmail.com</t>
  </si>
  <si>
    <t>4A-10M-15D</t>
  </si>
  <si>
    <t>LEONARDO ALEXANDER</t>
  </si>
  <si>
    <t>PEREZ RUBIANO</t>
  </si>
  <si>
    <t>CPS-016-2020</t>
  </si>
  <si>
    <t>luzdary.gonzalezm@gmail.com</t>
  </si>
  <si>
    <t>Prestación de servicios profesionales y de apoyo a la gestión para el mantenimiento y mejora de los instrumentos de evaluación y control adoptados por Parques Nacionales Naturales de Colombia en la Subdirección Administrativa y Financiera.</t>
  </si>
  <si>
    <t>13A-8M-24D</t>
  </si>
  <si>
    <t>26/11/19/81</t>
  </si>
  <si>
    <t>LUZ DARY</t>
  </si>
  <si>
    <t>GONZALEZ MUÑOZ</t>
  </si>
  <si>
    <t>CPS-015-2020</t>
  </si>
  <si>
    <t>TECNICO PROFESIONAL EN MERCADEO</t>
  </si>
  <si>
    <t>yoriher01@gmail.com</t>
  </si>
  <si>
    <t>SOATA (BOYACA)</t>
  </si>
  <si>
    <t>SOATA</t>
  </si>
  <si>
    <t>YOLANDA</t>
  </si>
  <si>
    <t>RIVERA HERNANDEZ</t>
  </si>
  <si>
    <t>CPS-014-2020</t>
  </si>
  <si>
    <t>nubia1972@gmail.com</t>
  </si>
  <si>
    <t>1A-1M-28D</t>
  </si>
  <si>
    <t>NUBIA STELLA</t>
  </si>
  <si>
    <t>MOSQUERA QUILINDO</t>
  </si>
  <si>
    <t>CPS-013-2020</t>
  </si>
  <si>
    <t>sandraloz@hotmail.es</t>
  </si>
  <si>
    <t>14A-1M-6D</t>
  </si>
  <si>
    <t>SALDAÑA (TOLIMA)</t>
  </si>
  <si>
    <t>SALDAÑA</t>
  </si>
  <si>
    <t>SANDRA CECILIA</t>
  </si>
  <si>
    <t>LOZANO OYUELA</t>
  </si>
  <si>
    <t>CPS-012-2020</t>
  </si>
  <si>
    <t>SISTEMAS DE INFORMACION BIBLIOTECOLOGIA Y ARCHIVISTICA</t>
  </si>
  <si>
    <t>fecastro@gmail.com</t>
  </si>
  <si>
    <t>8A-7M-11D</t>
  </si>
  <si>
    <t>FABIAN ENRIQUE</t>
  </si>
  <si>
    <t>CASTRO VARGAS</t>
  </si>
  <si>
    <t>CPS-011-2020</t>
  </si>
  <si>
    <t>jm2555@hotmail.com</t>
  </si>
  <si>
    <t>8A-3M-18D</t>
  </si>
  <si>
    <t>JUAN ESTEBAN</t>
  </si>
  <si>
    <t>MARTINEZ AHUMADA</t>
  </si>
  <si>
    <t>CPS-010-2020</t>
  </si>
  <si>
    <t>karenstepha22@gmail.com</t>
  </si>
  <si>
    <t>4A-1M-15D</t>
  </si>
  <si>
    <t>KAREN STEPHANY</t>
  </si>
  <si>
    <t>AGUILAR CORTES</t>
  </si>
  <si>
    <t>CPS-009-2020</t>
  </si>
  <si>
    <t>andresgamba14@gmail.com</t>
  </si>
  <si>
    <t>3A-3M-8D</t>
  </si>
  <si>
    <t>PUENTE NACIONAL(SANTANDER)</t>
  </si>
  <si>
    <t>PUENTE NACIONAL</t>
  </si>
  <si>
    <t>DANIEL ANDRES</t>
  </si>
  <si>
    <t>GAMBA HURTADO</t>
  </si>
  <si>
    <t>CPS-008-2020</t>
  </si>
  <si>
    <t>maovillegas79@hotmail.com</t>
  </si>
  <si>
    <t>76M-27D</t>
  </si>
  <si>
    <t>ANDRES MAURICIO</t>
  </si>
  <si>
    <t>VILLEGAS NAVARRO</t>
  </si>
  <si>
    <t>CPS-007-2020</t>
  </si>
  <si>
    <t>marthalopezbogota@hotmail.com</t>
  </si>
  <si>
    <t>25A-29D</t>
  </si>
  <si>
    <t>MARTHA PATRICIA</t>
  </si>
  <si>
    <t>LOPEZ PEREZ</t>
  </si>
  <si>
    <t>CPS-006-2020</t>
  </si>
  <si>
    <t>camila.barrantes01@gmail.com</t>
  </si>
  <si>
    <t>2A-24D</t>
  </si>
  <si>
    <t>YURY CAMILA</t>
  </si>
  <si>
    <t>BARRANTES REYES</t>
  </si>
  <si>
    <t>CPS-005-2020</t>
  </si>
  <si>
    <t>lilianamurillom@gmail.com</t>
  </si>
  <si>
    <t>28A-8M-11D</t>
  </si>
  <si>
    <t>LILIANA ESPERANZA</t>
  </si>
  <si>
    <t>MURILLO MURILLO</t>
  </si>
  <si>
    <t>CPS-004-2020</t>
  </si>
  <si>
    <t>nelcadena@hotmail.com</t>
  </si>
  <si>
    <t>5A-9M-17D</t>
  </si>
  <si>
    <t>NELSON</t>
  </si>
  <si>
    <t>CADENA GARCIA</t>
  </si>
  <si>
    <t>CPS-003-2020</t>
  </si>
  <si>
    <t>luzjanethv@gmail.com</t>
  </si>
  <si>
    <t>14A-4M</t>
  </si>
  <si>
    <t>LUZ JANETH</t>
  </si>
  <si>
    <t>VILLALBA SUAREZ</t>
  </si>
  <si>
    <t>CPS-002-2020</t>
  </si>
  <si>
    <t>TECNICO EN RECURSOS HUMANOS</t>
  </si>
  <si>
    <t>sandracadc@gmail.com</t>
  </si>
  <si>
    <t>SANDRA LILIANA</t>
  </si>
  <si>
    <t>CHAVES CLAVIJO</t>
  </si>
  <si>
    <t>CPS-001-2020</t>
  </si>
  <si>
    <t>OBS</t>
  </si>
  <si>
    <t>CANTIDAD DE CONTRATOS EN L VIGENCIA</t>
  </si>
  <si>
    <t>ESTADO</t>
  </si>
  <si>
    <t>ARL</t>
  </si>
  <si>
    <t>PROFESIÓN</t>
  </si>
  <si>
    <t>PLAZO DE EJECUCIÓN</t>
  </si>
  <si>
    <t>LUGAR DE EJECUCIÓN DEL CONTRATO</t>
  </si>
  <si>
    <t>SALARIO</t>
  </si>
  <si>
    <t>TELÉFONO</t>
  </si>
  <si>
    <t>CORREO ELECTRÓNICO</t>
  </si>
  <si>
    <t>OBJETO DEL CONTRATO</t>
  </si>
  <si>
    <t>EXPERIENCIA LABORAL Y/O PROFESIONAL</t>
  </si>
  <si>
    <t>FORMACIÓN ACADÉMICA</t>
  </si>
  <si>
    <t>CIUDAD DE NACIMIENTO</t>
  </si>
  <si>
    <t>FECHA DE NACIMIENTO</t>
  </si>
  <si>
    <t>EXPEDIDA EN</t>
  </si>
  <si>
    <t>CÉDULA</t>
  </si>
  <si>
    <t>NOMBRES</t>
  </si>
  <si>
    <t>APELLIDOS</t>
  </si>
  <si>
    <t>ULTIMO CONTRATO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</si>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</sst>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d/m/yyyy"/>
    <numFmt numFmtId="166" formatCode="dd/mm/yyyy"/>
    <numFmt numFmtId="167" formatCode="yyyy/mm/dd"/>
  </numFmts>
  <fonts count="11">
    <font>
      <sz val="10"/>
      <color rgb="FF000000"/>
      <name val="Arial"/>
      <family val="2"/>
    </font>
    <font>
      <sz val="10"/>
      <color rgb="FF000000"/>
      <name val="Arial"/>
      <family val="2"/>
    </font>
    <font>
      <sz val="10"/>
      <name val="Arial"/>
      <family val="2"/>
    </font>
    <font>
      <b/>
      <sz val="10"/>
      <name val="Arial"/>
      <family val="2"/>
    </font>
    <font>
      <sz val="10"/>
      <color rgb="FF000000"/>
      <name val="Roboto"/>
    </font>
    <font>
      <u/>
      <sz val="10"/>
      <color rgb="FF000000"/>
      <name val="Arial"/>
      <family val="2"/>
    </font>
    <font>
      <b/>
      <sz val="10"/>
      <color rgb="FF000000"/>
      <name val="Arial"/>
      <family val="2"/>
    </font>
    <font>
      <sz val="11"/>
      <color rgb="FF000000"/>
      <name val="Arial"/>
      <family val="2"/>
    </font>
    <font>
      <sz val="10"/>
      <color rgb="FFFFFF99"/>
      <name val="Arial"/>
      <family val="2"/>
    </font>
    <font>
      <sz val="11"/>
      <color rgb="FFFFFF99"/>
      <name val="Calibri"/>
      <family val="2"/>
    </font>
    <font>
      <b/>
      <sz val="11"/>
      <color rgb="FFFFFF99"/>
      <name val="Calibri"/>
      <family val="2"/>
    </font>
  </fonts>
  <fills count="12">
    <fill>
      <patternFill patternType="none"/>
    </fill>
    <fill>
      <patternFill patternType="gray125"/>
    </fill>
    <fill>
      <patternFill patternType="solid">
        <fgColor rgb="FFB6D7A8"/>
        <bgColor rgb="FFB6D7A8"/>
      </patternFill>
    </fill>
    <fill>
      <patternFill patternType="solid">
        <fgColor rgb="FFF3F3F3"/>
        <bgColor rgb="FFF3F3F3"/>
      </patternFill>
    </fill>
    <fill>
      <patternFill patternType="solid">
        <fgColor rgb="FFFFFFFF"/>
        <bgColor rgb="FFFFFFFF"/>
      </patternFill>
    </fill>
    <fill>
      <patternFill patternType="solid">
        <fgColor rgb="FFD9EAD3"/>
        <bgColor rgb="FFD9EAD3"/>
      </patternFill>
    </fill>
    <fill>
      <patternFill patternType="solid">
        <fgColor rgb="FFC9DAF8"/>
        <bgColor rgb="FFC9DAF8"/>
      </patternFill>
    </fill>
    <fill>
      <patternFill patternType="solid">
        <fgColor rgb="FFFFE599"/>
        <bgColor rgb="FFFFE599"/>
      </patternFill>
    </fill>
    <fill>
      <patternFill patternType="solid">
        <fgColor rgb="FFA4C2F4"/>
        <bgColor rgb="FFA4C2F4"/>
      </patternFill>
    </fill>
    <fill>
      <patternFill patternType="solid">
        <fgColor rgb="FFFFD966"/>
        <bgColor rgb="FFFFD966"/>
      </patternFill>
    </fill>
    <fill>
      <patternFill patternType="solid">
        <fgColor rgb="FF6D9EEB"/>
        <bgColor rgb="FF6D9EEB"/>
      </patternFill>
    </fill>
    <fill>
      <patternFill patternType="solid">
        <fgColor rgb="FF366092"/>
        <bgColor rgb="FF366092"/>
      </patternFill>
    </fill>
  </fills>
  <borders count="3">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1">
    <xf numFmtId="0" fontId="0" fillId="0" borderId="0" xfId="0"/>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right"/>
    </xf>
    <xf numFmtId="0" fontId="2" fillId="0" borderId="0" xfId="0" applyFont="1"/>
    <xf numFmtId="0" fontId="3" fillId="0" borderId="0" xfId="0" applyFont="1"/>
    <xf numFmtId="0" fontId="2" fillId="2" borderId="0" xfId="0" applyFont="1" applyFill="1"/>
    <xf numFmtId="0" fontId="1" fillId="0" borderId="0" xfId="0" applyFont="1"/>
    <xf numFmtId="0" fontId="2" fillId="3" borderId="0" xfId="0" applyFont="1" applyFill="1"/>
    <xf numFmtId="164" fontId="2" fillId="3" borderId="0" xfId="0" applyNumberFormat="1" applyFont="1" applyFill="1"/>
    <xf numFmtId="0" fontId="2" fillId="4" borderId="0" xfId="0" applyFont="1" applyFill="1"/>
    <xf numFmtId="165" fontId="2" fillId="0" borderId="0" xfId="0" applyNumberFormat="1" applyFont="1" applyAlignment="1">
      <alignment horizontal="right"/>
    </xf>
    <xf numFmtId="3" fontId="2" fillId="3" borderId="0" xfId="0" applyNumberFormat="1" applyFont="1" applyFill="1"/>
    <xf numFmtId="0" fontId="2" fillId="5" borderId="0" xfId="0" applyFont="1" applyFill="1"/>
    <xf numFmtId="166" fontId="2" fillId="0" borderId="0" xfId="0" applyNumberFormat="1" applyFont="1" applyAlignment="1">
      <alignment horizontal="right"/>
    </xf>
    <xf numFmtId="0" fontId="4" fillId="4" borderId="0" xfId="0" applyFont="1" applyFill="1"/>
    <xf numFmtId="166" fontId="2" fillId="0" borderId="0" xfId="0" applyNumberFormat="1" applyFont="1"/>
    <xf numFmtId="165" fontId="2" fillId="0" borderId="0" xfId="0" applyNumberFormat="1" applyFont="1"/>
    <xf numFmtId="0" fontId="1" fillId="0" borderId="0" xfId="0" applyFont="1" applyAlignment="1">
      <alignment horizontal="center"/>
    </xf>
    <xf numFmtId="0" fontId="3" fillId="5" borderId="0" xfId="0" applyFont="1" applyFill="1"/>
    <xf numFmtId="166" fontId="1" fillId="0" borderId="0" xfId="0" applyNumberFormat="1" applyFont="1" applyAlignment="1">
      <alignment horizontal="right"/>
    </xf>
    <xf numFmtId="0" fontId="5" fillId="0" borderId="0" xfId="0" applyFont="1"/>
    <xf numFmtId="0" fontId="2" fillId="6" borderId="0" xfId="0" applyFont="1" applyFill="1"/>
    <xf numFmtId="0" fontId="2" fillId="7" borderId="0" xfId="0" applyFont="1" applyFill="1"/>
    <xf numFmtId="0" fontId="2" fillId="7" borderId="0" xfId="0" applyFont="1" applyFill="1" applyAlignment="1">
      <alignment horizontal="center"/>
    </xf>
    <xf numFmtId="0" fontId="2" fillId="8" borderId="0" xfId="0" applyFont="1" applyFill="1"/>
    <xf numFmtId="0" fontId="3" fillId="9" borderId="0" xfId="0" applyFont="1" applyFill="1"/>
    <xf numFmtId="0" fontId="2" fillId="10" borderId="0" xfId="0" applyFont="1" applyFill="1"/>
    <xf numFmtId="0" fontId="1" fillId="0" borderId="0" xfId="0" applyFont="1" applyAlignment="1">
      <alignment horizontal="right"/>
    </xf>
    <xf numFmtId="0" fontId="1" fillId="0" borderId="0" xfId="0" applyFont="1" applyAlignment="1">
      <alignment horizontal="left"/>
    </xf>
    <xf numFmtId="0" fontId="6" fillId="0" borderId="0" xfId="0" applyFont="1"/>
    <xf numFmtId="0" fontId="3" fillId="3" borderId="0" xfId="0" applyFont="1" applyFill="1"/>
    <xf numFmtId="0" fontId="7" fillId="0" borderId="0" xfId="0" applyFont="1" applyAlignment="1">
      <alignment horizontal="center"/>
    </xf>
    <xf numFmtId="164" fontId="2" fillId="3" borderId="0" xfId="0" applyNumberFormat="1" applyFont="1" applyFill="1" applyAlignment="1">
      <alignment horizontal="right"/>
    </xf>
    <xf numFmtId="167" fontId="2" fillId="0" borderId="0" xfId="0" applyNumberFormat="1" applyFont="1"/>
    <xf numFmtId="0" fontId="8" fillId="0" borderId="0" xfId="0" applyFont="1" applyAlignment="1">
      <alignment horizontal="center" vertical="center" wrapText="1"/>
    </xf>
    <xf numFmtId="0" fontId="9" fillId="11" borderId="1" xfId="0" applyFont="1" applyFill="1" applyBorder="1" applyAlignment="1">
      <alignment horizontal="center" vertical="center" wrapText="1"/>
    </xf>
    <xf numFmtId="0" fontId="9" fillId="11" borderId="1" xfId="0" applyFont="1" applyFill="1" applyBorder="1" applyAlignment="1">
      <alignment horizontal="left" vertical="center" wrapText="1"/>
    </xf>
    <xf numFmtId="0" fontId="9" fillId="11" borderId="1" xfId="0" applyFont="1" applyFill="1" applyBorder="1" applyAlignment="1">
      <alignment horizontal="right" vertical="center" wrapText="1"/>
    </xf>
    <xf numFmtId="0" fontId="10" fillId="11" borderId="2" xfId="0" applyFont="1" applyFill="1" applyBorder="1" applyAlignment="1">
      <alignment horizontal="center" vertical="center" wrapText="1"/>
    </xf>
    <xf numFmtId="0" fontId="10" fillId="11"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DD2020%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NACIONAL"/>
      <sheetName val="lista chequeo"/>
      <sheetName val="1. FONAM"/>
      <sheetName val="PAGOS-NACION"/>
      <sheetName val="PAGOS-FONAM"/>
      <sheetName val="bdd_contratistasFONAM"/>
      <sheetName val="seg_adiciones"/>
      <sheetName val="opciones"/>
      <sheetName val="CONVENIOS"/>
      <sheetName val="PAGOS-CONV"/>
      <sheetName val="SIRECI"/>
    </sheetNames>
    <sheetDataSet>
      <sheetData sheetId="0">
        <row r="1">
          <cell r="A1" t="str">
            <v>ID</v>
          </cell>
          <cell r="B1" t="str">
            <v>FUENTE</v>
          </cell>
          <cell r="C1" t="str">
            <v>SECOP II</v>
          </cell>
          <cell r="D1" t="str">
            <v>NÚMERO DE CONTRATO</v>
          </cell>
          <cell r="E1" t="str">
            <v>NOMBRE CONTRATISTA</v>
          </cell>
          <cell r="F1" t="str">
            <v>FECHA SUSCRIPCION
(aaaa/mm/dd)</v>
          </cell>
          <cell r="G1" t="str">
            <v>OBJETO DEL CONTRATO</v>
          </cell>
          <cell r="H1" t="str">
            <v>MODALIDAD DE SELECCIÓN</v>
          </cell>
          <cell r="I1" t="str">
            <v>CLASE DE CONTRATO</v>
          </cell>
          <cell r="J1" t="str">
            <v>DESCRIBA OTRA CLASE DE CONTRATO</v>
          </cell>
          <cell r="K1" t="str">
            <v>CDP</v>
          </cell>
          <cell r="L1" t="str">
            <v>RP</v>
          </cell>
          <cell r="M1" t="str">
            <v>SOLICITADO</v>
          </cell>
          <cell r="N1" t="str">
            <v>RP (fecha)</v>
          </cell>
          <cell r="O1" t="str">
            <v>SUBPROGRAMA</v>
          </cell>
          <cell r="P1" t="str">
            <v>VALOR MENSUAL DEL CONTRATO</v>
          </cell>
          <cell r="Q1" t="str">
            <v>VALOR TOTAL DEL CONTRATO (SECOPII)</v>
          </cell>
          <cell r="R1" t="str">
            <v>OBS PAGO
SECOP</v>
          </cell>
          <cell r="S1" t="str">
            <v>CONTRATISTA : NATURALEZA</v>
          </cell>
          <cell r="T1" t="str">
            <v>CONTRATISTA:
TIPO IDENTIFICACIÓN</v>
          </cell>
          <cell r="U1" t="str">
            <v>CONTRATISTA: NÚMERO DE IDENTIFICACIÓN</v>
          </cell>
          <cell r="V1" t="str">
            <v>CONTRATISTA : NÚMERO DEL NIT</v>
          </cell>
          <cell r="W1" t="str">
            <v>CONTRATISTA :DÍG DE VERIFICACIÓN(NIT o RUT)</v>
          </cell>
          <cell r="X1" t="str">
            <v>CONTRATISTA: CÉDULA DE EXTRANJERÍA</v>
          </cell>
          <cell r="Y1" t="str">
            <v>CONTRATISTA : NOMBRE COMPLETO</v>
          </cell>
          <cell r="Z1" t="str">
            <v>GARANTÍAS: TIPO DE GARANTÍA</v>
          </cell>
          <cell r="AA1" t="str">
            <v>ASEGURADORAS</v>
          </cell>
          <cell r="AB1" t="str">
            <v>GARANTÍAS : RIESGOS ASEGURADOS</v>
          </cell>
          <cell r="AC1" t="str">
            <v xml:space="preserve">GARANTÍAS : FECHA DE EXPEDICIÓN </v>
          </cell>
          <cell r="AD1" t="str">
            <v>GARANTÍAS : NUMERO DE GARANTÍAS</v>
          </cell>
          <cell r="AE1" t="str">
            <v>DEPENDENCIA</v>
          </cell>
          <cell r="AF1" t="str">
            <v>TIPO DE SEGUIMIENTO</v>
          </cell>
          <cell r="AG1" t="str">
            <v>SUPERVISOR : TIPO IDENTIFICACIÓN</v>
          </cell>
          <cell r="AH1" t="str">
            <v>SUPERVISOR : NÚMERO DE CÉDULA o RUT</v>
          </cell>
          <cell r="AI1" t="str">
            <v>SUPERVISOR : NOMBRE COMPLETO</v>
          </cell>
          <cell r="AJ1" t="str">
            <v>PLAZO DEL CONTRATO (DÍAS)</v>
          </cell>
          <cell r="AK1" t="str">
            <v>ANTICIPOS o PAGO ANTICIPADO</v>
          </cell>
          <cell r="AL1" t="str">
            <v>FECHA APROBACION PÓLIZA SECOP II</v>
          </cell>
          <cell r="AM1" t="str">
            <v>FECHA AFILIACION ARL</v>
          </cell>
          <cell r="AN1" t="str">
            <v>ADICIONESTIPO</v>
          </cell>
          <cell r="AO1" t="str">
            <v>ADICIONES
(# DE ADICIONES)</v>
          </cell>
          <cell r="AP1" t="str">
            <v>ADICIONES : VALOR TOTAL</v>
          </cell>
          <cell r="AQ1" t="str">
            <v>FECHA DE LA ADICIÓN
(aaaa/mm/dd)</v>
          </cell>
          <cell r="AR1" t="str">
            <v>ADICIONES : NÚMERO DE DÍAS</v>
          </cell>
          <cell r="AS1" t="str">
            <v>FECHA DE LA PRÓRROGA
(aaaa/mm/dd)</v>
          </cell>
          <cell r="AT1" t="str">
            <v>FECHA INICIO CONTRATO
(aaaa/mm/dd)</v>
          </cell>
          <cell r="AU1" t="str">
            <v xml:space="preserve">FECHA TERMINACIÓN CONTRATO
(aaaa/mm/dd) </v>
          </cell>
          <cell r="AV1" t="str">
            <v>FECHA LIQUIDACIÓN CONTRATO
(aaaa/mm/dd)</v>
          </cell>
          <cell r="AW1" t="str">
            <v>SUSPENSION</v>
          </cell>
          <cell r="AX1" t="str">
            <v>FECHA DE SUSPENSION</v>
          </cell>
          <cell r="AY1" t="str">
            <v>TIEMPO DE SUSPENSION</v>
          </cell>
          <cell r="AZ1" t="str">
            <v>MODIFICACION</v>
          </cell>
          <cell r="BA1" t="str">
            <v xml:space="preserve"> # de modificaciones</v>
          </cell>
          <cell r="BB1" t="str">
            <v>OBS MODIFICACIÓN</v>
          </cell>
          <cell r="BC1" t="str">
            <v>FECHA DE MODIFICACION</v>
          </cell>
          <cell r="BD1" t="str">
            <v>OBSERVACIONES</v>
          </cell>
          <cell r="BE1" t="str">
            <v>EXPEDIENTE ORFEO</v>
          </cell>
          <cell r="BF1" t="str">
            <v>TOTAL (INICIAL + ADCIONES)+VF</v>
          </cell>
          <cell r="BG1" t="str">
            <v>ABOGADO</v>
          </cell>
          <cell r="BH1" t="str">
            <v>PROCESO</v>
          </cell>
          <cell r="BI1" t="str">
            <v>ESTADO</v>
          </cell>
          <cell r="BJ1" t="str">
            <v>OBSERVACIONES ADICIONALES</v>
          </cell>
          <cell r="BK1" t="str">
            <v>LINK SECOP</v>
          </cell>
        </row>
        <row r="2">
          <cell r="A2" t="str">
            <v>CPS-001-2020</v>
          </cell>
          <cell r="B2" t="str">
            <v>2 NACIONAL</v>
          </cell>
          <cell r="C2" t="str">
            <v>CD-NC-001-2020</v>
          </cell>
          <cell r="D2">
            <v>1</v>
          </cell>
          <cell r="E2" t="str">
            <v>SANDRA LILIANA CHAVES CLAVIJO</v>
          </cell>
          <cell r="F2">
            <v>43844</v>
          </cell>
          <cell r="G2" t="str">
            <v>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operatividad del SECOP II.</v>
          </cell>
          <cell r="H2" t="str">
            <v>2 CONTRATACIÓN DIRECTA</v>
          </cell>
          <cell r="I2" t="str">
            <v>14 PRESTACIÓN DE SERVICIOS</v>
          </cell>
          <cell r="J2" t="str">
            <v>N/A</v>
          </cell>
          <cell r="K2">
            <v>3020</v>
          </cell>
          <cell r="L2">
            <v>2520</v>
          </cell>
          <cell r="M2">
            <v>43844</v>
          </cell>
          <cell r="N2">
            <v>43844</v>
          </cell>
          <cell r="P2">
            <v>2663850</v>
          </cell>
          <cell r="Q2">
            <v>30279095</v>
          </cell>
          <cell r="R2">
            <v>0</v>
          </cell>
          <cell r="S2" t="str">
            <v>1 PERSONA NATURAL</v>
          </cell>
          <cell r="T2" t="str">
            <v>3 CÉDULA DE CIUDADANÍA</v>
          </cell>
          <cell r="U2">
            <v>53029037</v>
          </cell>
          <cell r="V2" t="str">
            <v>N/A</v>
          </cell>
          <cell r="W2" t="str">
            <v>11 NO SE DILIGENCIA INFORMACIÓN PARA ESTE FORMULARIO EN ESTE PERÍODO DE REPORTE</v>
          </cell>
          <cell r="X2" t="str">
            <v>N/A</v>
          </cell>
          <cell r="Y2" t="str">
            <v>SANDRA LILIANA CHAVES CLAVIJO</v>
          </cell>
          <cell r="Z2" t="str">
            <v>1 PÓLIZA</v>
          </cell>
          <cell r="AA2" t="str">
            <v xml:space="preserve">15 JMALUCELLI TRAVELERS SEGUROS S.A </v>
          </cell>
          <cell r="AB2" t="str">
            <v>2 CUMPLIMIENTO</v>
          </cell>
          <cell r="AC2">
            <v>43844</v>
          </cell>
          <cell r="AD2">
            <v>2014896</v>
          </cell>
          <cell r="AE2" t="str">
            <v>GRUPO DE CONTRATOS</v>
          </cell>
          <cell r="AF2" t="str">
            <v>2 SUPERVISOR</v>
          </cell>
          <cell r="AG2" t="str">
            <v>3 CÉDULA DE CIUDADANÍA</v>
          </cell>
          <cell r="AH2">
            <v>26421443</v>
          </cell>
          <cell r="AI2" t="str">
            <v>LEIDY VIVIANA SERRANO RAMOS</v>
          </cell>
          <cell r="AJ2">
            <v>341</v>
          </cell>
          <cell r="AK2" t="str">
            <v>3 NO PACTADOS</v>
          </cell>
          <cell r="AL2">
            <v>43844</v>
          </cell>
          <cell r="AM2">
            <v>43844</v>
          </cell>
          <cell r="AN2" t="str">
            <v>4 NO SE HA ADICIONADO NI EN VALOR y EN TIEMPO</v>
          </cell>
          <cell r="AO2">
            <v>0</v>
          </cell>
          <cell r="AP2">
            <v>0</v>
          </cell>
          <cell r="AR2">
            <v>0</v>
          </cell>
          <cell r="AT2">
            <v>43844</v>
          </cell>
          <cell r="AU2">
            <v>44189</v>
          </cell>
          <cell r="AW2" t="str">
            <v>2. NO</v>
          </cell>
          <cell r="AZ2" t="str">
            <v>2. NO</v>
          </cell>
          <cell r="BA2">
            <v>0</v>
          </cell>
          <cell r="BE2" t="str">
            <v>2020420501000001E</v>
          </cell>
          <cell r="BF2">
            <v>30279095</v>
          </cell>
          <cell r="BH2" t="str">
            <v>https://www.secop.gov.co/CO1BusinessLine/Tendering/BuyerWorkArea/Index?docUniqueIdentifier=CO1.BDOS.1038372&amp;prevCtxUrl=https%3a%2f%2fwww.secop.gov.co%2fCO1BusinessLine%2fTendering%2fBuyerDossierWorkspace%2fIndex%3ffilteringState%3d0%26sortingState%3dLastModifiedDESC%26showAdvancedSearch%3dFalse%26showAdvancedSearchFields%3dFalse%26folderCode%3dALL%26selectedDossier%3dCO1.BDOS.1038372%26selectedRequest%3dCO1.REQ.1075078%26&amp;prevCtxLbl=Procesos+de+la+Entidad+Estatal</v>
          </cell>
          <cell r="BI2" t="str">
            <v>VIGENTE</v>
          </cell>
          <cell r="BK2" t="str">
            <v>https://community.secop.gov.co/Public/Tendering/OpportunityDetail/Index?noticeUID=CO1.NTC.1038451&amp;isFromPublicArea=True&amp;isModal=False</v>
          </cell>
        </row>
        <row r="3">
          <cell r="A3" t="str">
            <v>CPS-002-2020</v>
          </cell>
          <cell r="B3" t="str">
            <v>2 NACIONAL</v>
          </cell>
          <cell r="C3" t="str">
            <v>CD-NC-002-2020</v>
          </cell>
          <cell r="D3">
            <v>2</v>
          </cell>
          <cell r="E3" t="str">
            <v>LUZ JANETH VILLALBA SUAREZ</v>
          </cell>
          <cell r="F3">
            <v>43844</v>
          </cell>
          <cell r="G3" t="str">
            <v>Prestación de Servicios Profesionales y de apoyo a la gestión para adelantar en el área de contratos los diversos procedimientos legales relacionados con los trámites precontractuales, contractuales y poscontractuales en el Nivel Central.</v>
          </cell>
          <cell r="H3" t="str">
            <v>2 CONTRATACIÓN DIRECTA</v>
          </cell>
          <cell r="I3" t="str">
            <v>14 PRESTACIÓN DE SERVICIOS</v>
          </cell>
          <cell r="J3" t="str">
            <v>N/A</v>
          </cell>
          <cell r="K3">
            <v>2520</v>
          </cell>
          <cell r="L3">
            <v>2620</v>
          </cell>
          <cell r="M3">
            <v>43844</v>
          </cell>
          <cell r="N3">
            <v>43844</v>
          </cell>
          <cell r="P3">
            <v>5397388</v>
          </cell>
          <cell r="Q3">
            <v>61350310</v>
          </cell>
          <cell r="R3">
            <v>-0.26666666567325592</v>
          </cell>
          <cell r="S3" t="str">
            <v>1 PERSONA NATURAL</v>
          </cell>
          <cell r="T3" t="str">
            <v>3 CÉDULA DE CIUDADANÍA</v>
          </cell>
          <cell r="U3">
            <v>51889049</v>
          </cell>
          <cell r="V3" t="str">
            <v>N/A</v>
          </cell>
          <cell r="W3" t="str">
            <v>11 NO SE DILIGENCIA INFORMACIÓN PARA ESTE FORMULARIO EN ESTE PERÍODO DE REPORTE</v>
          </cell>
          <cell r="X3" t="str">
            <v>N/A</v>
          </cell>
          <cell r="Y3" t="str">
            <v>LUZ JANETH VILLALBA SUAREZ</v>
          </cell>
          <cell r="Z3" t="str">
            <v>1 PÓLIZA</v>
          </cell>
          <cell r="AA3" t="str">
            <v xml:space="preserve">15 JMALUCELLI TRAVELERS SEGUROS S.A </v>
          </cell>
          <cell r="AB3" t="str">
            <v>2 CUMPLIMIENTO</v>
          </cell>
          <cell r="AC3">
            <v>43844</v>
          </cell>
          <cell r="AD3">
            <v>2014895</v>
          </cell>
          <cell r="AE3" t="str">
            <v>GRUPO DE CONTRATOS</v>
          </cell>
          <cell r="AF3" t="str">
            <v>2 SUPERVISOR</v>
          </cell>
          <cell r="AG3" t="str">
            <v>3 CÉDULA DE CIUDADANÍA</v>
          </cell>
          <cell r="AH3">
            <v>26421443</v>
          </cell>
          <cell r="AI3" t="str">
            <v>LEIDY VIVIANA SERRANO RAMOS</v>
          </cell>
          <cell r="AJ3">
            <v>341</v>
          </cell>
          <cell r="AK3" t="str">
            <v>3 NO PACTADOS</v>
          </cell>
          <cell r="AL3">
            <v>43844</v>
          </cell>
          <cell r="AM3">
            <v>43844</v>
          </cell>
          <cell r="AN3" t="str">
            <v>4 NO SE HA ADICIONADO NI EN VALOR y EN TIEMPO</v>
          </cell>
          <cell r="AO3">
            <v>0</v>
          </cell>
          <cell r="AP3">
            <v>0</v>
          </cell>
          <cell r="AR3">
            <v>0</v>
          </cell>
          <cell r="AT3">
            <v>43844</v>
          </cell>
          <cell r="AU3">
            <v>44189</v>
          </cell>
          <cell r="AW3" t="str">
            <v>2. NO</v>
          </cell>
          <cell r="AZ3" t="str">
            <v>2. NO</v>
          </cell>
          <cell r="BA3">
            <v>0</v>
          </cell>
          <cell r="BE3" t="str">
            <v>2020420501000002E</v>
          </cell>
          <cell r="BF3">
            <v>61350310</v>
          </cell>
          <cell r="BH3" t="str">
            <v>https://www.secop.gov.co/CO1BusinessLine/Tendering/BuyerWorkArea/Index?docUniqueIdentifier=CO1.BDOS.1038087&amp;prevCtxUrl=https%3a%2f%2fwww.secop.gov.co%2fCO1BusinessLine%2fTendering%2fBuyerDossierWorkspace%2fIndex%3ffilteringState%3d0%26sortingState%3dLastModifiedDESC%26showAdvancedSearch%3dFalse%26showAdvancedSearchFields%3dFalse%26folderCode%3dALL%26selectedDossier%3dCO1.BDOS.1038087%26selectedRequest%3dCO1.REQ.1075204%26&amp;prevCtxLbl=Procesos+de+la+Entidad+Estatal</v>
          </cell>
          <cell r="BI3" t="str">
            <v>VIGENTE</v>
          </cell>
          <cell r="BK3" t="str">
            <v>https://community.secop.gov.co/Public/Tendering/OpportunityDetail/Index?noticeUID=CO1.NTC.1038479&amp;isFromPublicArea=True&amp;isModal=False</v>
          </cell>
        </row>
        <row r="4">
          <cell r="A4" t="str">
            <v>CPS-003-2020</v>
          </cell>
          <cell r="B4" t="str">
            <v>2 NACIONAL</v>
          </cell>
          <cell r="C4" t="str">
            <v>CD-NC-003-2020</v>
          </cell>
          <cell r="D4">
            <v>3</v>
          </cell>
          <cell r="E4" t="str">
            <v>NELSON CADENA GARCIA</v>
          </cell>
          <cell r="F4">
            <v>43844</v>
          </cell>
          <cell r="G4" t="str">
            <v>Prestación de Servicios Profesionales y de apoyo a la gestión para adelantar en el área de contratos los diversos procedimientos legales relacionados con los trámites precontractuales, contractuales y poscontractuales en el Nivel Central.</v>
          </cell>
          <cell r="H4" t="str">
            <v>2 CONTRATACIÓN DIRECTA</v>
          </cell>
          <cell r="I4" t="str">
            <v>14 PRESTACIÓN DE SERVICIOS</v>
          </cell>
          <cell r="J4" t="str">
            <v>N/A</v>
          </cell>
          <cell r="K4">
            <v>3120</v>
          </cell>
          <cell r="L4">
            <v>2720</v>
          </cell>
          <cell r="M4">
            <v>43844</v>
          </cell>
          <cell r="N4">
            <v>43844</v>
          </cell>
          <cell r="P4">
            <v>5397388</v>
          </cell>
          <cell r="Q4">
            <v>61350310</v>
          </cell>
          <cell r="R4">
            <v>-0.26666666567325592</v>
          </cell>
          <cell r="S4" t="str">
            <v>1 PERSONA NATURAL</v>
          </cell>
          <cell r="T4" t="str">
            <v>3 CÉDULA DE CIUDADANÍA</v>
          </cell>
          <cell r="U4">
            <v>80073591</v>
          </cell>
          <cell r="V4" t="str">
            <v>N/A</v>
          </cell>
          <cell r="W4" t="str">
            <v>11 NO SE DILIGENCIA INFORMACIÓN PARA ESTE FORMULARIO EN ESTE PERÍODO DE REPORTE</v>
          </cell>
          <cell r="X4" t="str">
            <v>N/A</v>
          </cell>
          <cell r="Y4" t="str">
            <v>NELSON CADENA GARCIA</v>
          </cell>
          <cell r="Z4" t="str">
            <v>1 PÓLIZA</v>
          </cell>
          <cell r="AA4" t="str">
            <v xml:space="preserve">15 JMALUCELLI TRAVELERS SEGUROS S.A </v>
          </cell>
          <cell r="AB4" t="str">
            <v>2 CUMPLIMIENTO</v>
          </cell>
          <cell r="AC4">
            <v>43844</v>
          </cell>
          <cell r="AD4">
            <v>2014899</v>
          </cell>
          <cell r="AE4" t="str">
            <v>GRUPO DE CONTRATOS</v>
          </cell>
          <cell r="AF4" t="str">
            <v>2 SUPERVISOR</v>
          </cell>
          <cell r="AG4" t="str">
            <v>3 CÉDULA DE CIUDADANÍA</v>
          </cell>
          <cell r="AH4">
            <v>26421443</v>
          </cell>
          <cell r="AI4" t="str">
            <v>LEIDY VIVIANA SERRANO RAMOS</v>
          </cell>
          <cell r="AJ4">
            <v>341</v>
          </cell>
          <cell r="AK4" t="str">
            <v>3 NO PACTADOS</v>
          </cell>
          <cell r="AL4">
            <v>43844</v>
          </cell>
          <cell r="AM4">
            <v>43844</v>
          </cell>
          <cell r="AN4" t="str">
            <v>4 NO SE HA ADICIONADO NI EN VALOR y EN TIEMPO</v>
          </cell>
          <cell r="AO4">
            <v>0</v>
          </cell>
          <cell r="AP4">
            <v>0</v>
          </cell>
          <cell r="AR4">
            <v>0</v>
          </cell>
          <cell r="AT4">
            <v>43844</v>
          </cell>
          <cell r="AU4">
            <v>44189</v>
          </cell>
          <cell r="AW4" t="str">
            <v>2. NO</v>
          </cell>
          <cell r="AZ4" t="str">
            <v>2. NO</v>
          </cell>
          <cell r="BA4">
            <v>0</v>
          </cell>
          <cell r="BE4" t="str">
            <v>2020420501000003E</v>
          </cell>
          <cell r="BF4">
            <v>61350310</v>
          </cell>
          <cell r="BH4" t="str">
            <v>https://www.secop.gov.co/CO1BusinessLine/Tendering/BuyerWorkArea/Index?docUniqueIdentifier=CO1.BDOS.1038395&amp;prevCtxUrl=https%3a%2f%2fwww.secop.gov.co%2fCO1BusinessLine%2fTendering%2fBuyerDossierWorkspace%2fIndex%3ffilteringState%3d0%26sortingState%3dLastModifiedDESC%26showAdvancedSearch%3dFalse%26showAdvancedSearchFields%3dFalse%26folderCode%3dALL%26selectedDossier%3dCO1.BDOS.1038395%26selectedRequest%3dCO1.REQ.1075412%26&amp;prevCtxLbl=Procesos+de+la+Entidad+Estatal</v>
          </cell>
          <cell r="BI4" t="str">
            <v>VIGENTE</v>
          </cell>
          <cell r="BK4" t="str">
            <v>https://community.secop.gov.co/Public/Tendering/OpportunityDetail/Index?noticeUID=CO1.NTC.1038361&amp;isFromPublicArea=True&amp;isModal=False</v>
          </cell>
        </row>
        <row r="5">
          <cell r="A5" t="str">
            <v>CPS-004-2020</v>
          </cell>
          <cell r="B5" t="str">
            <v>2 NACIONAL</v>
          </cell>
          <cell r="C5" t="str">
            <v>CD-NC-006-2020</v>
          </cell>
          <cell r="D5">
            <v>4</v>
          </cell>
          <cell r="E5" t="str">
            <v>LILIANA ESPERANZA MURILLO MURILLO</v>
          </cell>
          <cell r="F5">
            <v>43844</v>
          </cell>
          <cell r="G5" t="str">
            <v>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v>
          </cell>
          <cell r="H5" t="str">
            <v>2 CONTRATACIÓN DIRECTA</v>
          </cell>
          <cell r="I5" t="str">
            <v>14 PRESTACIÓN DE SERVICIOS</v>
          </cell>
          <cell r="J5" t="str">
            <v>N/A</v>
          </cell>
          <cell r="K5">
            <v>2620</v>
          </cell>
          <cell r="L5">
            <v>2820</v>
          </cell>
          <cell r="M5">
            <v>43844</v>
          </cell>
          <cell r="N5">
            <v>43844</v>
          </cell>
          <cell r="P5">
            <v>3852124</v>
          </cell>
          <cell r="Q5">
            <v>43015385</v>
          </cell>
          <cell r="R5">
            <v>0.3333333358168602</v>
          </cell>
          <cell r="S5" t="str">
            <v>1 PERSONA NATURAL</v>
          </cell>
          <cell r="T5" t="str">
            <v>3 CÉDULA DE CIUDADANÍA</v>
          </cell>
          <cell r="U5">
            <v>51760900</v>
          </cell>
          <cell r="V5" t="str">
            <v>N/A</v>
          </cell>
          <cell r="W5" t="str">
            <v>11 NO SE DILIGENCIA INFORMACIÓN PARA ESTE FORMULARIO EN ESTE PERÍODO DE REPORTE</v>
          </cell>
          <cell r="X5" t="str">
            <v>N/A</v>
          </cell>
          <cell r="Y5" t="str">
            <v>LILIANA ESPERANZA MURILLO MURILLO</v>
          </cell>
          <cell r="Z5" t="str">
            <v>1 PÓLIZA</v>
          </cell>
          <cell r="AA5" t="str">
            <v>12 SEGUROS DEL ESTADO</v>
          </cell>
          <cell r="AB5" t="str">
            <v>2 CUMPLIMIENTO</v>
          </cell>
          <cell r="AC5">
            <v>43844</v>
          </cell>
          <cell r="AD5" t="str">
            <v>37-46-101000736</v>
          </cell>
          <cell r="AE5" t="str">
            <v>GRUPO DE CONTRATOS</v>
          </cell>
          <cell r="AF5" t="str">
            <v>2 SUPERVISOR</v>
          </cell>
          <cell r="AG5" t="str">
            <v>3 CÉDULA DE CIUDADANÍA</v>
          </cell>
          <cell r="AH5">
            <v>26421443</v>
          </cell>
          <cell r="AI5" t="str">
            <v>LEIDY VIVIANA SERRANO RAMOS</v>
          </cell>
          <cell r="AJ5">
            <v>335</v>
          </cell>
          <cell r="AK5" t="str">
            <v>3 NO PACTADOS</v>
          </cell>
          <cell r="AL5">
            <v>43844</v>
          </cell>
          <cell r="AM5">
            <v>43844</v>
          </cell>
          <cell r="AN5" t="str">
            <v>4 NO SE HA ADICIONADO NI EN VALOR y EN TIEMPO</v>
          </cell>
          <cell r="AO5">
            <v>0</v>
          </cell>
          <cell r="AP5">
            <v>0</v>
          </cell>
          <cell r="AR5">
            <v>0</v>
          </cell>
          <cell r="AT5">
            <v>43844</v>
          </cell>
          <cell r="AU5">
            <v>44183</v>
          </cell>
          <cell r="AW5" t="str">
            <v>2. NO</v>
          </cell>
          <cell r="AZ5" t="str">
            <v>2. NO</v>
          </cell>
          <cell r="BA5">
            <v>0</v>
          </cell>
          <cell r="BE5" t="str">
            <v>2020420501000004E</v>
          </cell>
          <cell r="BF5">
            <v>43015385</v>
          </cell>
          <cell r="BH5" t="str">
            <v>https://www.secop.gov.co/CO1BusinessLine/Tendering/BuyerWorkArea/Index?docUniqueIdentifier=CO1.BDOS.1038658&amp;prevCtxUrl=https%3a%2f%2fwww.secop.gov.co%2fCO1BusinessLine%2fTendering%2fBuyerDossierWorkspace%2fIndex%3ffilteringState%3d0%26sortingState%3dLastModifiedDESC%26showAdvancedSearch%3dFalse%26showAdvancedSearchFields%3dFalse%26folderCode%3dALL%26selectedDossier%3dCO1.BDOS.1038658%26selectedRequest%3dCO1.REQ.1075725%26&amp;prevCtxLbl=Procesos+de+la+Entidad+Estatal</v>
          </cell>
          <cell r="BI5" t="str">
            <v>VIGENTE</v>
          </cell>
          <cell r="BK5" t="str">
            <v>https://community.secop.gov.co/Public/Tendering/OpportunityDetail/Index?noticeUID=CO1.NTC.1038569&amp;isFromPublicArea=True&amp;isModal=False</v>
          </cell>
        </row>
        <row r="6">
          <cell r="A6" t="str">
            <v>CPS-005-2020</v>
          </cell>
          <cell r="B6" t="str">
            <v>2 NACIONAL</v>
          </cell>
          <cell r="C6" t="str">
            <v>CD-NC-005-2020</v>
          </cell>
          <cell r="D6">
            <v>5</v>
          </cell>
          <cell r="E6" t="str">
            <v>YURY CAMILA BARRANTES REYES</v>
          </cell>
          <cell r="F6">
            <v>43844</v>
          </cell>
          <cell r="G6" t="str">
            <v>Prestación de Servicios Profesionales para apoyar la gestión contractual de Parques Nacionales Naturales de Colombia Nivel Central.</v>
          </cell>
          <cell r="H6" t="str">
            <v>2 CONTRATACIÓN DIRECTA</v>
          </cell>
          <cell r="I6" t="str">
            <v>14 PRESTACIÓN DE SERVICIOS</v>
          </cell>
          <cell r="J6" t="str">
            <v>N/A</v>
          </cell>
          <cell r="K6">
            <v>2720</v>
          </cell>
          <cell r="L6">
            <v>2920</v>
          </cell>
          <cell r="M6">
            <v>43844</v>
          </cell>
          <cell r="N6">
            <v>43844</v>
          </cell>
          <cell r="P6">
            <v>3156754</v>
          </cell>
          <cell r="Q6">
            <v>35881770</v>
          </cell>
          <cell r="R6">
            <v>-0.46666666865348816</v>
          </cell>
          <cell r="S6" t="str">
            <v>1 PERSONA NATURAL</v>
          </cell>
          <cell r="T6" t="str">
            <v>3 CÉDULA DE CIUDADANÍA</v>
          </cell>
          <cell r="U6">
            <v>1016071808</v>
          </cell>
          <cell r="V6" t="str">
            <v>N/A</v>
          </cell>
          <cell r="W6" t="str">
            <v>11 NO SE DILIGENCIA INFORMACIÓN PARA ESTE FORMULARIO EN ESTE PERÍODO DE REPORTE</v>
          </cell>
          <cell r="X6" t="str">
            <v>N/A</v>
          </cell>
          <cell r="Y6" t="str">
            <v>YURY CAMILA BARRANTES REYES</v>
          </cell>
          <cell r="Z6" t="str">
            <v>1 PÓLIZA</v>
          </cell>
          <cell r="AA6" t="str">
            <v xml:space="preserve">15 JMALUCELLI TRAVELERS SEGUROS S.A </v>
          </cell>
          <cell r="AB6" t="str">
            <v>2 CUMPLIMIENTO</v>
          </cell>
          <cell r="AC6">
            <v>43844</v>
          </cell>
          <cell r="AD6">
            <v>2014902</v>
          </cell>
          <cell r="AE6" t="str">
            <v>GRUPO DE CONTRATOS</v>
          </cell>
          <cell r="AF6" t="str">
            <v>2 SUPERVISOR</v>
          </cell>
          <cell r="AG6" t="str">
            <v>3 CÉDULA DE CIUDADANÍA</v>
          </cell>
          <cell r="AH6">
            <v>26421443</v>
          </cell>
          <cell r="AI6" t="str">
            <v>LEIDY VIVIANA SERRANO RAMOS</v>
          </cell>
          <cell r="AJ6">
            <v>341</v>
          </cell>
          <cell r="AK6" t="str">
            <v>3 NO PACTADOS</v>
          </cell>
          <cell r="AL6">
            <v>43844</v>
          </cell>
          <cell r="AM6">
            <v>43844</v>
          </cell>
          <cell r="AN6" t="str">
            <v>4 NO SE HA ADICIONADO NI EN VALOR y EN TIEMPO</v>
          </cell>
          <cell r="AO6">
            <v>0</v>
          </cell>
          <cell r="AP6">
            <v>0</v>
          </cell>
          <cell r="AR6">
            <v>0</v>
          </cell>
          <cell r="AT6">
            <v>43844</v>
          </cell>
          <cell r="AU6">
            <v>44189</v>
          </cell>
          <cell r="AW6" t="str">
            <v>2. NO</v>
          </cell>
          <cell r="AZ6" t="str">
            <v>2. NO</v>
          </cell>
          <cell r="BA6">
            <v>0</v>
          </cell>
          <cell r="BE6" t="str">
            <v>2020420501000005E</v>
          </cell>
          <cell r="BF6">
            <v>35881770</v>
          </cell>
          <cell r="BH6" t="str">
            <v>https://www.secop.gov.co/CO1BusinessLine/Tendering/BuyerWorkArea/Index?docUniqueIdentifier=CO1.BDOS.1039107&amp;prevCtxUrl=https%3a%2f%2fwww.secop.gov.co%2fCO1BusinessLine%2fTendering%2fBuyerDossierWorkspace%2fIndex%3ffilteringState%3d0%26sortingState%3dLastModifiedDESC%26showAdvancedSearch%3dFalse%26showAdvancedSearchFields%3dFalse%26folderCode%3dALL%26selectedDossier%3dCO1.BDOS.1039107%26selectedRequest%3dCO1.REQ.1075734%26&amp;prevCtxLbl=Procesos+de+la+Entidad+Estatal</v>
          </cell>
          <cell r="BI6" t="str">
            <v>VIGENTE</v>
          </cell>
          <cell r="BK6" t="str">
            <v>https://community.secop.gov.co/Public/Tendering/OpportunityDetail/Index?noticeUID=CO1.NTC.1038690&amp;isFromPublicArea=True&amp;isModal=False</v>
          </cell>
        </row>
        <row r="7">
          <cell r="A7" t="str">
            <v>CPS-006-2020</v>
          </cell>
          <cell r="B7" t="str">
            <v>2 NACIONAL</v>
          </cell>
          <cell r="C7" t="str">
            <v>CD-NC-007-2020</v>
          </cell>
          <cell r="D7">
            <v>6</v>
          </cell>
          <cell r="E7" t="str">
            <v>MARTHA PATRICIA LOPEZ PEREZ</v>
          </cell>
          <cell r="F7">
            <v>43844</v>
          </cell>
          <cell r="G7" t="str">
            <v>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jurídicos que se requieran</v>
          </cell>
          <cell r="H7" t="str">
            <v>2 CONTRATACIÓN DIRECTA</v>
          </cell>
          <cell r="I7" t="str">
            <v>14 PRESTACIÓN DE SERVICIOS</v>
          </cell>
          <cell r="J7" t="str">
            <v>N/A</v>
          </cell>
          <cell r="K7">
            <v>3220</v>
          </cell>
          <cell r="L7">
            <v>3020</v>
          </cell>
          <cell r="M7">
            <v>43844</v>
          </cell>
          <cell r="N7">
            <v>43844</v>
          </cell>
          <cell r="P7">
            <v>5971344</v>
          </cell>
          <cell r="Q7">
            <v>66680008</v>
          </cell>
          <cell r="R7">
            <v>0</v>
          </cell>
          <cell r="S7" t="str">
            <v>1 PERSONA NATURAL</v>
          </cell>
          <cell r="T7" t="str">
            <v>3 CÉDULA DE CIUDADANÍA</v>
          </cell>
          <cell r="U7">
            <v>43035809</v>
          </cell>
          <cell r="V7" t="str">
            <v>N/A</v>
          </cell>
          <cell r="W7" t="str">
            <v>11 NO SE DILIGENCIA INFORMACIÓN PARA ESTE FORMULARIO EN ESTE PERÍODO DE REPORTE</v>
          </cell>
          <cell r="X7" t="str">
            <v>N/A</v>
          </cell>
          <cell r="Y7" t="str">
            <v>MARTHA PATRICIA LOPEZ PEREZ</v>
          </cell>
          <cell r="Z7" t="str">
            <v>1 PÓLIZA</v>
          </cell>
          <cell r="AA7" t="str">
            <v>13 SURAMERICANA</v>
          </cell>
          <cell r="AB7" t="str">
            <v>2 CUMPLIMIENTO</v>
          </cell>
          <cell r="AC7">
            <v>43844</v>
          </cell>
          <cell r="AD7" t="str">
            <v>2451943-2</v>
          </cell>
          <cell r="AE7" t="str">
            <v>GRUPO DE CONTRATOS</v>
          </cell>
          <cell r="AF7" t="str">
            <v>2 SUPERVISOR</v>
          </cell>
          <cell r="AG7" t="str">
            <v>3 CÉDULA DE CIUDADANÍA</v>
          </cell>
          <cell r="AH7">
            <v>26421443</v>
          </cell>
          <cell r="AI7" t="str">
            <v>LEIDY VIVIANA SERRANO RAMOS</v>
          </cell>
          <cell r="AJ7">
            <v>335</v>
          </cell>
          <cell r="AK7" t="str">
            <v>3 NO PACTADOS</v>
          </cell>
          <cell r="AL7">
            <v>43844</v>
          </cell>
          <cell r="AM7">
            <v>43844</v>
          </cell>
          <cell r="AN7" t="str">
            <v>4 NO SE HA ADICIONADO NI EN VALOR y EN TIEMPO</v>
          </cell>
          <cell r="AO7">
            <v>0</v>
          </cell>
          <cell r="AP7">
            <v>0</v>
          </cell>
          <cell r="AR7">
            <v>0</v>
          </cell>
          <cell r="AT7">
            <v>43844</v>
          </cell>
          <cell r="AU7">
            <v>44183</v>
          </cell>
          <cell r="AW7" t="str">
            <v>2. NO</v>
          </cell>
          <cell r="AZ7" t="str">
            <v>2. NO</v>
          </cell>
          <cell r="BA7">
            <v>0</v>
          </cell>
          <cell r="BE7" t="str">
            <v>2020420501000006E</v>
          </cell>
          <cell r="BF7">
            <v>66680008</v>
          </cell>
          <cell r="BH7" t="str">
            <v>https://www.secop.gov.co/CO1BusinessLine/Tendering/BuyerWorkArea/Index?docUniqueIdentifier=CO1.BDOS.1039121&amp;prevCtxUrl=https%3a%2f%2fwww.secop.gov.co%2fCO1BusinessLine%2fTendering%2fBuyerDossierWorkspace%2fIndex%3ffilteringState%3d0%26sortingState%3dLastModifiedDESC%26showAdvancedSearch%3dFalse%26showAdvancedSearchFields%3dFalse%26folderCode%3dALL%26selectedDossier%3dCO1.BDOS.1039121%26selectedRequest%3dCO1.REQ.1075500%26&amp;prevCtxLbl=Procesos+de+la+Entidad+Estatal</v>
          </cell>
          <cell r="BI7" t="str">
            <v>VIGENTE</v>
          </cell>
          <cell r="BK7" t="str">
            <v>https://community.secop.gov.co/Public/Tendering/OpportunityDetail/Index?noticeUID=CO1.NTC.1038940&amp;isFromPublicArea=True&amp;isModal=False</v>
          </cell>
        </row>
        <row r="8">
          <cell r="A8" t="str">
            <v>CPS-007-2020</v>
          </cell>
          <cell r="B8" t="str">
            <v>2 NACIONAL</v>
          </cell>
          <cell r="C8" t="str">
            <v>CD-NC-004-2020</v>
          </cell>
          <cell r="D8">
            <v>7</v>
          </cell>
          <cell r="E8" t="str">
            <v>ANDRES MAURICIO VILLEGAS NAVARRO</v>
          </cell>
          <cell r="F8">
            <v>43845</v>
          </cell>
          <cell r="G8" t="str">
            <v>Prestación de Servicios Profesionales y de apoyo a la gestión para adelantar en el área de contratos los diversos procedimientos legales relacionados con los trámites precontractuales, contractuales y poscontractuales en el Nivel Central.</v>
          </cell>
          <cell r="H8" t="str">
            <v>2 CONTRATACIÓN DIRECTA</v>
          </cell>
          <cell r="I8" t="str">
            <v>14 PRESTACIÓN DE SERVICIOS</v>
          </cell>
          <cell r="J8" t="str">
            <v>N/A</v>
          </cell>
          <cell r="K8">
            <v>2920</v>
          </cell>
          <cell r="L8">
            <v>3220</v>
          </cell>
          <cell r="M8">
            <v>43845</v>
          </cell>
          <cell r="N8">
            <v>43845</v>
          </cell>
          <cell r="P8">
            <v>5397388</v>
          </cell>
          <cell r="Q8">
            <v>60270833</v>
          </cell>
          <cell r="R8">
            <v>0.3333333358168602</v>
          </cell>
          <cell r="S8" t="str">
            <v>1 PERSONA NATURAL</v>
          </cell>
          <cell r="T8" t="str">
            <v>3 CÉDULA DE CIUDADANÍA</v>
          </cell>
          <cell r="U8">
            <v>93414563</v>
          </cell>
          <cell r="V8" t="str">
            <v>N/A</v>
          </cell>
          <cell r="W8" t="str">
            <v>11 NO SE DILIGENCIA INFORMACIÓN PARA ESTE FORMULARIO EN ESTE PERÍODO DE REPORTE</v>
          </cell>
          <cell r="X8" t="str">
            <v>N/A</v>
          </cell>
          <cell r="Y8" t="str">
            <v>ANDRES MAURICIO VILLEGAS NAVARRO</v>
          </cell>
          <cell r="Z8" t="str">
            <v>1 PÓLIZA</v>
          </cell>
          <cell r="AA8" t="str">
            <v xml:space="preserve">15 JMALUCELLI TRAVELERS SEGUROS S.A </v>
          </cell>
          <cell r="AB8" t="str">
            <v>2 CUMPLIMIENTO</v>
          </cell>
          <cell r="AC8">
            <v>43845</v>
          </cell>
          <cell r="AD8">
            <v>2014925</v>
          </cell>
          <cell r="AE8" t="str">
            <v>GRUPO DE CONTRATOS</v>
          </cell>
          <cell r="AF8" t="str">
            <v>2 SUPERVISOR</v>
          </cell>
          <cell r="AG8" t="str">
            <v>3 CÉDULA DE CIUDADANÍA</v>
          </cell>
          <cell r="AH8">
            <v>26421443</v>
          </cell>
          <cell r="AI8" t="str">
            <v>LEIDY VIVIANA SERRANO RAMOS</v>
          </cell>
          <cell r="AJ8">
            <v>335</v>
          </cell>
          <cell r="AK8" t="str">
            <v>3 NO PACTADOS</v>
          </cell>
          <cell r="AL8">
            <v>43845</v>
          </cell>
          <cell r="AM8">
            <v>43845</v>
          </cell>
          <cell r="AN8" t="str">
            <v>4 NO SE HA ADICIONADO NI EN VALOR y EN TIEMPO</v>
          </cell>
          <cell r="AO8">
            <v>0</v>
          </cell>
          <cell r="AP8">
            <v>0</v>
          </cell>
          <cell r="AR8">
            <v>0</v>
          </cell>
          <cell r="AT8">
            <v>43845</v>
          </cell>
          <cell r="AU8">
            <v>44184</v>
          </cell>
          <cell r="AW8" t="str">
            <v>2. NO</v>
          </cell>
          <cell r="AZ8" t="str">
            <v>2. NO</v>
          </cell>
          <cell r="BA8">
            <v>0</v>
          </cell>
          <cell r="BE8" t="str">
            <v>2020420501000007E</v>
          </cell>
          <cell r="BF8">
            <v>60270833</v>
          </cell>
          <cell r="BH8" t="str">
            <v>https://www.secop.gov.co/CO1BusinessLine/Tendering/BuyerWorkArea/Index?docUniqueIdentifier=CO1.BDOS.1038200&amp;prevCtxUrl=https%3a%2f%2fwww.secop.gov.co%2fCO1BusinessLine%2fTendering%2fBuyerDossierWorkspace%2fIndex%3ffilteringState%3d0%26sortingState%3dLastModifiedDESC%26showAdvancedSearch%3dFalse%26showAdvancedSearchFields%3dFalse%26folderCode%3dALL%26selectedDossier%3dCO1.BDOS.1038200%26selectedRequest%3dCO1.REQ.1075355%26&amp;prevCtxLbl=Procesos+de+la+Entidad+Estatal</v>
          </cell>
          <cell r="BI8" t="str">
            <v>VIGENTE</v>
          </cell>
          <cell r="BK8" t="str">
            <v>https://community.secop.gov.co/Public/Tendering/OpportunityDetail/Index?noticeUID=CO1.NTC.1038498&amp;isFromPublicArea=True&amp;isModal=False</v>
          </cell>
        </row>
        <row r="9">
          <cell r="A9" t="str">
            <v>CPS-008-2020</v>
          </cell>
          <cell r="B9" t="str">
            <v>2 NACIONAL</v>
          </cell>
          <cell r="C9" t="str">
            <v>CD-NC-008-2020</v>
          </cell>
          <cell r="D9">
            <v>8</v>
          </cell>
          <cell r="E9" t="str">
            <v>DANIEL ANDRES GAMBA HURTADO</v>
          </cell>
          <cell r="F9">
            <v>43845</v>
          </cell>
          <cell r="G9" t="str">
            <v>Prestar servicios profesionales y de apoyo a la gestión en el Grupo de Procesos Corporativos para el desarrollo de las etapas precontractuales, contractuales y poscontractuales que se adelanten en la Dependencia y apoyo en las actividades de materia jurídica a cargo del Grupo.</v>
          </cell>
          <cell r="H9" t="str">
            <v>2 CONTRATACIÓN DIRECTA</v>
          </cell>
          <cell r="I9" t="str">
            <v>14 PRESTACIÓN DE SERVICIOS</v>
          </cell>
          <cell r="J9" t="str">
            <v>N/A</v>
          </cell>
          <cell r="K9">
            <v>4120</v>
          </cell>
          <cell r="L9">
            <v>3320</v>
          </cell>
          <cell r="M9">
            <v>43845</v>
          </cell>
          <cell r="N9">
            <v>43845</v>
          </cell>
          <cell r="P9">
            <v>3852124</v>
          </cell>
          <cell r="Q9">
            <v>42373364</v>
          </cell>
          <cell r="R9">
            <v>0</v>
          </cell>
          <cell r="S9" t="str">
            <v>1 PERSONA NATURAL</v>
          </cell>
          <cell r="T9" t="str">
            <v>3 CÉDULA DE CIUDADANÍA</v>
          </cell>
          <cell r="U9">
            <v>1101177000</v>
          </cell>
          <cell r="V9" t="str">
            <v>N/A</v>
          </cell>
          <cell r="W9" t="str">
            <v>11 NO SE DILIGENCIA INFORMACIÓN PARA ESTE FORMULARIO EN ESTE PERÍODO DE REPORTE</v>
          </cell>
          <cell r="X9" t="str">
            <v>N/A</v>
          </cell>
          <cell r="Y9" t="str">
            <v>DANIEL ANDRES GAMBA HURTADO</v>
          </cell>
          <cell r="Z9" t="str">
            <v>1 PÓLIZA</v>
          </cell>
          <cell r="AA9" t="str">
            <v>8 MUNDIAL SEGUROS</v>
          </cell>
          <cell r="AB9" t="str">
            <v>2 CUMPLIMIENTO</v>
          </cell>
          <cell r="AC9">
            <v>43845</v>
          </cell>
          <cell r="AD9" t="str">
            <v>BB-100123106</v>
          </cell>
          <cell r="AE9" t="str">
            <v>GRUPO DE PROCESOS CORPORATIVOS</v>
          </cell>
          <cell r="AF9" t="str">
            <v>2 SUPERVISOR</v>
          </cell>
          <cell r="AG9" t="str">
            <v>3 CÉDULA DE CIUDADANÍA</v>
          </cell>
          <cell r="AH9">
            <v>16356940</v>
          </cell>
          <cell r="AI9" t="str">
            <v>LUIS ALBERTO ORTIZ MORALES</v>
          </cell>
          <cell r="AJ9">
            <v>330</v>
          </cell>
          <cell r="AK9" t="str">
            <v>3 NO PACTADOS</v>
          </cell>
          <cell r="AL9">
            <v>43846</v>
          </cell>
          <cell r="AM9">
            <v>43845</v>
          </cell>
          <cell r="AN9" t="str">
            <v>4 NO SE HA ADICIONADO NI EN VALOR y EN TIEMPO</v>
          </cell>
          <cell r="AO9">
            <v>0</v>
          </cell>
          <cell r="AP9">
            <v>0</v>
          </cell>
          <cell r="AR9">
            <v>0</v>
          </cell>
          <cell r="AT9">
            <v>43846</v>
          </cell>
          <cell r="AU9">
            <v>44180</v>
          </cell>
          <cell r="AW9" t="str">
            <v>2. NO</v>
          </cell>
          <cell r="AZ9" t="str">
            <v>2. NO</v>
          </cell>
          <cell r="BA9">
            <v>0</v>
          </cell>
          <cell r="BE9" t="str">
            <v>2020420501000008E</v>
          </cell>
          <cell r="BF9">
            <v>42373364</v>
          </cell>
          <cell r="BH9" t="str">
            <v>https://www.secop.gov.co/CO1BusinessLine/Tendering/BuyerWorkArea/Index?docUniqueIdentifier=CO1.BDOS.1041093&amp;prevCtxUrl=https%3a%2f%2fwww.secop.gov.co%2fCO1BusinessLine%2fTendering%2fBuyerDossierWorkspace%2fIndex%3fallWords2Search%3d*8-2020%26filteringState%3d0%26sortingState%3dLastModifiedDESC%26showAdvancedSearch%3dFalse%26showAdvancedSearchFields%3dFalse%26folderCode%3dALL%26selectedDossier%3dCO1.BDOS.1041093%26selectedRequest%3dCO1.REQ.1077876%26&amp;prevCtxLbl=Procesos+de+la+Entidad+Estatal</v>
          </cell>
          <cell r="BI9" t="str">
            <v>VIGENTE</v>
          </cell>
          <cell r="BK9" t="str">
            <v xml:space="preserve">https://community.secop.gov.co/Public/Tendering/OpportunityDetail/Index?noticeUID=CO1.NTC.1041250&amp;isFromPublicArea=True&amp;isModal=False
</v>
          </cell>
        </row>
        <row r="10">
          <cell r="A10" t="str">
            <v>CPS-009-2020</v>
          </cell>
          <cell r="B10" t="str">
            <v>2 NACIONAL</v>
          </cell>
          <cell r="C10" t="str">
            <v>CD-NC-009-2020</v>
          </cell>
          <cell r="D10">
            <v>9</v>
          </cell>
          <cell r="E10" t="str">
            <v>KAREN STEPHANY AGUILAR CORTES</v>
          </cell>
          <cell r="F10">
            <v>43845</v>
          </cell>
          <cell r="G10" t="str">
            <v>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v>
          </cell>
          <cell r="H10" t="str">
            <v>2 CONTRATACIÓN DIRECTA</v>
          </cell>
          <cell r="I10" t="str">
            <v>14 PRESTACIÓN DE SERVICIOS</v>
          </cell>
          <cell r="J10" t="str">
            <v>N/A</v>
          </cell>
          <cell r="K10">
            <v>4220</v>
          </cell>
          <cell r="L10">
            <v>3420</v>
          </cell>
          <cell r="M10">
            <v>42019</v>
          </cell>
          <cell r="N10">
            <v>42019</v>
          </cell>
          <cell r="P10">
            <v>3852124</v>
          </cell>
          <cell r="Q10">
            <v>42373364</v>
          </cell>
          <cell r="R10">
            <v>0</v>
          </cell>
          <cell r="S10" t="str">
            <v>1 PERSONA NATURAL</v>
          </cell>
          <cell r="T10" t="str">
            <v>3 CÉDULA DE CIUDADANÍA</v>
          </cell>
          <cell r="U10">
            <v>1032458354</v>
          </cell>
          <cell r="V10" t="str">
            <v>N/A</v>
          </cell>
          <cell r="W10" t="str">
            <v>11 NO SE DILIGENCIA INFORMACIÓN PARA ESTE FORMULARIO EN ESTE PERÍODO DE REPORTE</v>
          </cell>
          <cell r="X10" t="str">
            <v>N/A</v>
          </cell>
          <cell r="Y10" t="str">
            <v>KAREN STEPHANY AGUILAR CORTES</v>
          </cell>
          <cell r="Z10" t="str">
            <v>1 PÓLIZA</v>
          </cell>
          <cell r="AA10" t="str">
            <v>8 MUNDIAL SEGUROS</v>
          </cell>
          <cell r="AB10" t="str">
            <v>2 CUMPLIMIENTO</v>
          </cell>
          <cell r="AC10">
            <v>43845</v>
          </cell>
          <cell r="AD10" t="str">
            <v>BB-100123109</v>
          </cell>
          <cell r="AE10" t="str">
            <v>GRUPO DE PROCESOS CORPORATIVOS</v>
          </cell>
          <cell r="AF10" t="str">
            <v>2 SUPERVISOR</v>
          </cell>
          <cell r="AG10" t="str">
            <v>3 CÉDULA DE CIUDADANÍA</v>
          </cell>
          <cell r="AH10">
            <v>16356940</v>
          </cell>
          <cell r="AI10" t="str">
            <v>LUIS ALBERTO ORTIZ MORALES</v>
          </cell>
          <cell r="AJ10">
            <v>330</v>
          </cell>
          <cell r="AK10" t="str">
            <v>3 NO PACTADOS</v>
          </cell>
          <cell r="AL10">
            <v>43846</v>
          </cell>
          <cell r="AM10">
            <v>43845</v>
          </cell>
          <cell r="AN10" t="str">
            <v>4 NO SE HA ADICIONADO NI EN VALOR y EN TIEMPO</v>
          </cell>
          <cell r="AO10">
            <v>0</v>
          </cell>
          <cell r="AP10">
            <v>0</v>
          </cell>
          <cell r="AR10">
            <v>0</v>
          </cell>
          <cell r="AT10">
            <v>43846</v>
          </cell>
          <cell r="AU10">
            <v>44180</v>
          </cell>
          <cell r="AW10" t="str">
            <v>2. NO</v>
          </cell>
          <cell r="AZ10" t="str">
            <v>2. NO</v>
          </cell>
          <cell r="BA10">
            <v>0</v>
          </cell>
          <cell r="BE10" t="str">
            <v>2020420501000009E</v>
          </cell>
          <cell r="BF10">
            <v>42373364</v>
          </cell>
          <cell r="BH10" t="str">
            <v>https://www.secop.gov.co/CO1BusinessLine/Tendering/BuyerWorkArea/Index?docUniqueIdentifier=CO1.BDOS.1041248&amp;prevCtxUrl=https%3a%2f%2fwww.secop.gov.co%2fCO1BusinessLine%2fTendering%2fBuyerDossierWorkspace%2fIndex%3fallWords2Search%3d9-2020%26filteringState%3d0%26sortingState%3dLastModifiedDESC%26showAdvancedSearch%3dFalse%26showAdvancedSearchFields%3dFalse%26folderCode%3dALL%26selectedDossier%3dCO1.BDOS.1041248%26selectedRequest%3dCO1.REQ.1077797%26&amp;prevCtxLbl=Procesos+de+la+Entidad+Estatal</v>
          </cell>
          <cell r="BI10" t="str">
            <v>VIGENTE</v>
          </cell>
          <cell r="BK10" t="str">
            <v>https://community.secop.gov.co/Public/Tendering/OpportunityDetail/Index?noticeUID=CO1.NTC.1041252&amp;isFromPublicArea=True&amp;isModal=False</v>
          </cell>
        </row>
        <row r="11">
          <cell r="A11" t="str">
            <v>CPS-010-2020</v>
          </cell>
          <cell r="B11" t="str">
            <v>2 NACIONAL</v>
          </cell>
          <cell r="C11" t="str">
            <v>CD-NC-010-2020</v>
          </cell>
          <cell r="D11">
            <v>10</v>
          </cell>
          <cell r="E11" t="str">
            <v>JUAN ESTEBAN MARTINEZ AHUMADA</v>
          </cell>
          <cell r="F11">
            <v>43846</v>
          </cell>
          <cell r="G11" t="str">
            <v>Prestación de servicios profesionales y de apoyo a la gestión para articular el proceso de presupuesto orientado a resultados, así como realizar las acciones inherentes al marco de competencias de la Oficina Asesora de Planeación.</v>
          </cell>
          <cell r="H11" t="str">
            <v>2 CONTRATACIÓN DIRECTA</v>
          </cell>
          <cell r="I11" t="str">
            <v>14 PRESTACIÓN DE SERVICIOS</v>
          </cell>
          <cell r="J11" t="str">
            <v>N/A</v>
          </cell>
          <cell r="K11">
            <v>3320</v>
          </cell>
          <cell r="L11">
            <v>3520</v>
          </cell>
          <cell r="M11">
            <v>43846</v>
          </cell>
          <cell r="N11">
            <v>43846</v>
          </cell>
          <cell r="P11">
            <v>7174442</v>
          </cell>
          <cell r="Q11">
            <v>79875454</v>
          </cell>
          <cell r="R11">
            <v>-0.26666666567325592</v>
          </cell>
          <cell r="S11" t="str">
            <v>1 PERSONA NATURAL</v>
          </cell>
          <cell r="T11" t="str">
            <v>3 CÉDULA DE CIUDADANÍA</v>
          </cell>
          <cell r="U11">
            <v>1020742868</v>
          </cell>
          <cell r="V11" t="str">
            <v>N/A</v>
          </cell>
          <cell r="W11" t="str">
            <v>11 NO SE DILIGENCIA INFORMACIÓN PARA ESTE FORMULARIO EN ESTE PERÍODO DE REPORTE</v>
          </cell>
          <cell r="X11" t="str">
            <v>N/A</v>
          </cell>
          <cell r="Y11" t="str">
            <v>JUAN ESTEBAN MARTINEZ AHUMADA</v>
          </cell>
          <cell r="Z11" t="str">
            <v>1 PÓLIZA</v>
          </cell>
          <cell r="AA11" t="str">
            <v xml:space="preserve">15 JMALUCELLI TRAVELERS SEGUROS S.A </v>
          </cell>
          <cell r="AB11" t="str">
            <v>2 CUMPLIMIENTO</v>
          </cell>
          <cell r="AC11">
            <v>43846</v>
          </cell>
          <cell r="AD11">
            <v>2014958</v>
          </cell>
          <cell r="AE11" t="str">
            <v>OFICINA ASESORA PLANEACIÓN</v>
          </cell>
          <cell r="AF11" t="str">
            <v>2 SUPERVISOR</v>
          </cell>
          <cell r="AG11" t="str">
            <v>3 CÉDULA DE CIUDADANÍA</v>
          </cell>
          <cell r="AH11">
            <v>52821677</v>
          </cell>
          <cell r="AI11" t="str">
            <v>ANDREA DEL PILAR MORENO HERNANDEZ</v>
          </cell>
          <cell r="AJ11">
            <v>334</v>
          </cell>
          <cell r="AK11" t="str">
            <v>3 NO PACTADOS</v>
          </cell>
          <cell r="AL11">
            <v>43846</v>
          </cell>
          <cell r="AM11">
            <v>43846</v>
          </cell>
          <cell r="AN11" t="str">
            <v>4 NO SE HA ADICIONADO NI EN VALOR y EN TIEMPO</v>
          </cell>
          <cell r="AO11">
            <v>0</v>
          </cell>
          <cell r="AP11">
            <v>0</v>
          </cell>
          <cell r="AR11">
            <v>0</v>
          </cell>
          <cell r="AT11">
            <v>43846</v>
          </cell>
          <cell r="AU11">
            <v>44184</v>
          </cell>
          <cell r="AW11" t="str">
            <v>2. NO</v>
          </cell>
          <cell r="AZ11" t="str">
            <v>2. NO</v>
          </cell>
          <cell r="BA11">
            <v>0</v>
          </cell>
          <cell r="BE11" t="str">
            <v>2020420501000010E</v>
          </cell>
          <cell r="BF11">
            <v>79875454</v>
          </cell>
          <cell r="BH11" t="str">
            <v>https://www.secop.gov.co/CO1BusinessLine/Tendering/BuyerWorkArea/Index?docUniqueIdentifier=CO1.BDOS.1041097&amp;prevCtxUrl=https%3a%2f%2fwww.secop.gov.co%2fCO1BusinessLine%2fTendering%2fBuyerDossierWorkspace%2fIndex%3fname%3d010-2020%26filteringState%3d0%26sortingState%3dLastModifiedDESC%26showAdvancedSearch%3dTrue%26showAdvancedSearchFields%3dTrue%26advSrchFolderCode%3dALL%26selectedDossier%3dCO1.BDOS.1041097%26selectedRequest%3dCO1.REQ.1078149%26&amp;prevCtxLbl=Procesos+de+la+Entidad+Estatal</v>
          </cell>
          <cell r="BI11" t="str">
            <v>VIGENTE</v>
          </cell>
          <cell r="BK11" t="str">
            <v>https://community.secop.gov.co/Public/Tendering/OpportunityDetail/Index?noticeUID=CO1.NTC.1041263&amp;isFromPublicArea=True&amp;isModal=False</v>
          </cell>
        </row>
        <row r="12">
          <cell r="A12" t="str">
            <v>CPS-011-2020</v>
          </cell>
          <cell r="B12" t="str">
            <v>2 NACIONAL</v>
          </cell>
          <cell r="C12" t="str">
            <v>CD-NC-015-2020</v>
          </cell>
          <cell r="D12">
            <v>11</v>
          </cell>
          <cell r="E12" t="str">
            <v>FABIAN ENRIQUE CASTRO VARGAS</v>
          </cell>
          <cell r="F12">
            <v>43846</v>
          </cell>
          <cell r="G12" t="str">
            <v>Prestar servicios profesionales y de apoyo a la gestión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v>
          </cell>
          <cell r="H12" t="str">
            <v>2 CONTRATACIÓN DIRECTA</v>
          </cell>
          <cell r="I12" t="str">
            <v>14 PRESTACIÓN DE SERVICIOS</v>
          </cell>
          <cell r="J12" t="str">
            <v>N/A</v>
          </cell>
          <cell r="K12">
            <v>5820</v>
          </cell>
          <cell r="L12">
            <v>3620</v>
          </cell>
          <cell r="M12">
            <v>43846</v>
          </cell>
          <cell r="N12">
            <v>43846</v>
          </cell>
          <cell r="P12">
            <v>4426079</v>
          </cell>
          <cell r="Q12">
            <v>48686869</v>
          </cell>
          <cell r="R12">
            <v>0</v>
          </cell>
          <cell r="S12" t="str">
            <v>1 PERSONA NATURAL</v>
          </cell>
          <cell r="T12" t="str">
            <v>3 CÉDULA DE CIUDADANÍA</v>
          </cell>
          <cell r="U12">
            <v>79806408</v>
          </cell>
          <cell r="V12" t="str">
            <v>N/A</v>
          </cell>
          <cell r="W12" t="str">
            <v>11 NO SE DILIGENCIA INFORMACIÓN PARA ESTE FORMULARIO EN ESTE PERÍODO DE REPORTE</v>
          </cell>
          <cell r="X12" t="str">
            <v>N/A</v>
          </cell>
          <cell r="Y12" t="str">
            <v>FABIAN ENRIQUE CASTRO VARGAS</v>
          </cell>
          <cell r="Z12" t="str">
            <v>1 PÓLIZA</v>
          </cell>
          <cell r="AA12" t="str">
            <v xml:space="preserve">15 JMALUCELLI TRAVELERS SEGUROS S.A </v>
          </cell>
          <cell r="AB12" t="str">
            <v>2 CUMPLIMIENTO</v>
          </cell>
          <cell r="AC12">
            <v>43846</v>
          </cell>
          <cell r="AD12">
            <v>2014964</v>
          </cell>
          <cell r="AE12" t="str">
            <v>GRUPO DE PROCESOS CORPORATIVOS</v>
          </cell>
          <cell r="AF12" t="str">
            <v>2 SUPERVISOR</v>
          </cell>
          <cell r="AG12" t="str">
            <v>3 CÉDULA DE CIUDADANÍA</v>
          </cell>
          <cell r="AH12">
            <v>16356940</v>
          </cell>
          <cell r="AI12" t="str">
            <v>LUIS ALBERTO ORTIZ MORALES</v>
          </cell>
          <cell r="AJ12">
            <v>330</v>
          </cell>
          <cell r="AK12" t="str">
            <v>3 NO PACTADOS</v>
          </cell>
          <cell r="AL12">
            <v>43846</v>
          </cell>
          <cell r="AM12">
            <v>43846</v>
          </cell>
          <cell r="AN12" t="str">
            <v>4 NO SE HA ADICIONADO NI EN VALOR y EN TIEMPO</v>
          </cell>
          <cell r="AO12">
            <v>0</v>
          </cell>
          <cell r="AP12">
            <v>0</v>
          </cell>
          <cell r="AR12">
            <v>0</v>
          </cell>
          <cell r="AT12">
            <v>43846</v>
          </cell>
          <cell r="AU12">
            <v>44180</v>
          </cell>
          <cell r="AW12" t="str">
            <v>2. NO</v>
          </cell>
          <cell r="AZ12" t="str">
            <v>2. NO</v>
          </cell>
          <cell r="BA12">
            <v>0</v>
          </cell>
          <cell r="BE12" t="str">
            <v>2020420501000011E</v>
          </cell>
          <cell r="BF12">
            <v>48686869</v>
          </cell>
          <cell r="BH12" t="str">
            <v>https://www.secop.gov.co/CO1BusinessLine/Tendering/BuyerWorkArea/Index?docUniqueIdentifier=CO1.BDOS.1043512&amp;prevCtxUrl=https%3a%2f%2fwww.secop.gov.co%2fCO1BusinessLine%2fTendering%2fBuyerDossierWorkspace%2fIndex%3fname%3d15-2020%26filteringState%3d0%26sortingState%3dLastModifiedDESC%26showAdvancedSearch%3dTrue%26showAdvancedSearchFields%3dFalse%26advSrchFolderCode%3dALL%26selectedDossier%3dCO1.BDOS.1043512%26selectedRequest%3dCO1.REQ.1080510%26&amp;prevCtxLbl=Procesos+de+la+Entidad+Estatal</v>
          </cell>
          <cell r="BI12" t="str">
            <v>VIGENTE</v>
          </cell>
          <cell r="BK12" t="str">
            <v>https://community.secop.gov.co/Public/Tendering/OpportunityDetail/Index?noticeUID=CO1.NTC.1043227&amp;isFromPublicArea=True&amp;isModal=False</v>
          </cell>
        </row>
        <row r="13">
          <cell r="A13" t="str">
            <v>CPS-012-2020</v>
          </cell>
          <cell r="B13" t="str">
            <v>2 NACIONAL</v>
          </cell>
          <cell r="C13" t="str">
            <v>CD-NC-014-2020</v>
          </cell>
          <cell r="D13">
            <v>12</v>
          </cell>
          <cell r="E13" t="str">
            <v>SANDRA CECILIA LOZANO OYUELA</v>
          </cell>
          <cell r="F13">
            <v>43846</v>
          </cell>
          <cell r="G13" t="str">
            <v>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v>
          </cell>
          <cell r="H13" t="str">
            <v>2 CONTRATACIÓN DIRECTA</v>
          </cell>
          <cell r="I13" t="str">
            <v>14 PRESTACIÓN DE SERVICIOS</v>
          </cell>
          <cell r="J13" t="str">
            <v>N/A</v>
          </cell>
          <cell r="K13">
            <v>4720</v>
          </cell>
          <cell r="L13">
            <v>3720</v>
          </cell>
          <cell r="M13">
            <v>43846</v>
          </cell>
          <cell r="N13">
            <v>43846</v>
          </cell>
          <cell r="P13">
            <v>4426079</v>
          </cell>
          <cell r="Q13">
            <v>48686869</v>
          </cell>
          <cell r="R13">
            <v>0</v>
          </cell>
          <cell r="S13" t="str">
            <v>1 PERSONA NATURAL</v>
          </cell>
          <cell r="T13" t="str">
            <v>3 CÉDULA DE CIUDADANÍA</v>
          </cell>
          <cell r="U13">
            <v>65586489</v>
          </cell>
          <cell r="V13" t="str">
            <v>N/A</v>
          </cell>
          <cell r="W13" t="str">
            <v>11 NO SE DILIGENCIA INFORMACIÓN PARA ESTE FORMULARIO EN ESTE PERÍODO DE REPORTE</v>
          </cell>
          <cell r="X13" t="str">
            <v>N/A</v>
          </cell>
          <cell r="Y13" t="str">
            <v>SANDRA CECILIA LOZANO OYUELA</v>
          </cell>
          <cell r="Z13" t="str">
            <v>1 PÓLIZA</v>
          </cell>
          <cell r="AA13" t="str">
            <v xml:space="preserve">15 JMALUCELLI TRAVELERS SEGUROS S.A </v>
          </cell>
          <cell r="AB13" t="str">
            <v>2 CUMPLIMIENTO</v>
          </cell>
          <cell r="AC13">
            <v>43846</v>
          </cell>
          <cell r="AD13">
            <v>2014959</v>
          </cell>
          <cell r="AE13" t="str">
            <v>GRUPO DE PROCESOS CORPORATIVOS</v>
          </cell>
          <cell r="AF13" t="str">
            <v>2 SUPERVISOR</v>
          </cell>
          <cell r="AG13" t="str">
            <v>3 CÉDULA DE CIUDADANÍA</v>
          </cell>
          <cell r="AH13">
            <v>16356940</v>
          </cell>
          <cell r="AI13" t="str">
            <v>LUIS ALBERTO ORTIZ MORALES</v>
          </cell>
          <cell r="AJ13">
            <v>330</v>
          </cell>
          <cell r="AK13" t="str">
            <v>3 NO PACTADOS</v>
          </cell>
          <cell r="AL13">
            <v>43846</v>
          </cell>
          <cell r="AM13">
            <v>43846</v>
          </cell>
          <cell r="AN13" t="str">
            <v>4 NO SE HA ADICIONADO NI EN VALOR y EN TIEMPO</v>
          </cell>
          <cell r="AO13">
            <v>0</v>
          </cell>
          <cell r="AP13">
            <v>0</v>
          </cell>
          <cell r="AR13">
            <v>0</v>
          </cell>
          <cell r="AT13">
            <v>43846</v>
          </cell>
          <cell r="AU13">
            <v>44180</v>
          </cell>
          <cell r="AW13" t="str">
            <v>2. NO</v>
          </cell>
          <cell r="AZ13" t="str">
            <v>2. NO</v>
          </cell>
          <cell r="BA13">
            <v>0</v>
          </cell>
          <cell r="BE13" t="str">
            <v>2020420501000012E</v>
          </cell>
          <cell r="BF13">
            <v>48686869</v>
          </cell>
          <cell r="BH13" t="str">
            <v>https://www.secop.gov.co/CO1BusinessLine/Tendering/BuyerWorkArea/Index?docUniqueIdentifier=CO1.BDOS.1043615&amp;prevCtxUrl=https%3a%2f%2fwww.secop.gov.co%2fCO1BusinessLine%2fTendering%2fBuyerDossierWorkspace%2fIndex%3fname%3d14-2020%26filteringState%3d0%26sortingState%3dLastModifiedDESC%26showAdvancedSearch%3dTrue%26showAdvancedSearchFields%3dFalse%26advSrchFolderCode%3dALL%26selectedDossier%3dCO1.BDOS.1043615%26selectedRequest%3dCO1.REQ.1080319%26&amp;prevCtxLbl=Procesos+de+la+Entidad+Estatal</v>
          </cell>
          <cell r="BI13" t="str">
            <v>VIGENTE</v>
          </cell>
          <cell r="BK13" t="str">
            <v>https://community.secop.gov.co/Public/Tendering/OpportunityDetail/Index?noticeUID=CO1.NTC.1043616&amp;isFromPublicArea=True&amp;isModal=False</v>
          </cell>
        </row>
        <row r="14">
          <cell r="A14" t="str">
            <v>CPS-013-2020</v>
          </cell>
          <cell r="B14" t="str">
            <v>2 NACIONAL</v>
          </cell>
          <cell r="C14" t="str">
            <v>CD-NC-016-2020</v>
          </cell>
          <cell r="D14">
            <v>13</v>
          </cell>
          <cell r="E14" t="str">
            <v>NUBIA STELLA MOSQUERA QUILINDO</v>
          </cell>
          <cell r="F14">
            <v>43846</v>
          </cell>
          <cell r="G14" t="str">
            <v>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actividades de seguridad y aseo de la Sede Central de PNNC y austeridad del gasto.</v>
          </cell>
          <cell r="H14" t="str">
            <v>2 CONTRATACIÓN DIRECTA</v>
          </cell>
          <cell r="I14" t="str">
            <v>14 PRESTACIÓN DE SERVICIOS</v>
          </cell>
          <cell r="J14" t="str">
            <v>N/A</v>
          </cell>
          <cell r="K14">
            <v>5720</v>
          </cell>
          <cell r="L14">
            <v>3820</v>
          </cell>
          <cell r="M14">
            <v>43846</v>
          </cell>
          <cell r="N14">
            <v>43846</v>
          </cell>
          <cell r="P14">
            <v>3156754</v>
          </cell>
          <cell r="Q14">
            <v>34724294</v>
          </cell>
          <cell r="R14">
            <v>0</v>
          </cell>
          <cell r="S14" t="str">
            <v>1 PERSONA NATURAL</v>
          </cell>
          <cell r="T14" t="str">
            <v>3 CÉDULA DE CIUDADANÍA</v>
          </cell>
          <cell r="U14">
            <v>52072983</v>
          </cell>
          <cell r="V14" t="str">
            <v>N/A</v>
          </cell>
          <cell r="W14" t="str">
            <v>11 NO SE DILIGENCIA INFORMACIÓN PARA ESTE FORMULARIO EN ESTE PERÍODO DE REPORTE</v>
          </cell>
          <cell r="X14" t="str">
            <v>N/A</v>
          </cell>
          <cell r="Y14" t="str">
            <v>NUBIA STELLA MOSQUERA QUILINDO</v>
          </cell>
          <cell r="Z14" t="str">
            <v>1 PÓLIZA</v>
          </cell>
          <cell r="AA14" t="str">
            <v xml:space="preserve">15 JMALUCELLI TRAVELERS SEGUROS S.A </v>
          </cell>
          <cell r="AB14" t="str">
            <v>2 CUMPLIMIENTO</v>
          </cell>
          <cell r="AC14">
            <v>43846</v>
          </cell>
          <cell r="AD14">
            <v>2014961</v>
          </cell>
          <cell r="AE14" t="str">
            <v>GRUPO DE PROCESOS CORPORATIVOS</v>
          </cell>
          <cell r="AF14" t="str">
            <v>2 SUPERVISOR</v>
          </cell>
          <cell r="AG14" t="str">
            <v>3 CÉDULA DE CIUDADANÍA</v>
          </cell>
          <cell r="AH14">
            <v>16356940</v>
          </cell>
          <cell r="AI14" t="str">
            <v>LUIS ALBERTO ORTIZ MORALES</v>
          </cell>
          <cell r="AJ14">
            <v>330</v>
          </cell>
          <cell r="AK14" t="str">
            <v>3 NO PACTADOS</v>
          </cell>
          <cell r="AL14">
            <v>43846</v>
          </cell>
          <cell r="AM14">
            <v>43846</v>
          </cell>
          <cell r="AN14" t="str">
            <v>4 NO SE HA ADICIONADO NI EN VALOR y EN TIEMPO</v>
          </cell>
          <cell r="AO14">
            <v>0</v>
          </cell>
          <cell r="AP14">
            <v>0</v>
          </cell>
          <cell r="AR14">
            <v>0</v>
          </cell>
          <cell r="AT14">
            <v>43846</v>
          </cell>
          <cell r="AU14">
            <v>44180</v>
          </cell>
          <cell r="AW14" t="str">
            <v>2. NO</v>
          </cell>
          <cell r="AZ14" t="str">
            <v>2. NO</v>
          </cell>
          <cell r="BA14">
            <v>0</v>
          </cell>
          <cell r="BE14" t="str">
            <v>2020420501000013E</v>
          </cell>
          <cell r="BF14">
            <v>34724294</v>
          </cell>
          <cell r="BH14" t="str">
            <v>https://www.secop.gov.co/CO1BusinessLine/Tendering/BuyerWorkArea/Index?docUniqueIdentifier=CO1.BDOS.1043720&amp;prevCtxUrl=https%3a%2f%2fwww.secop.gov.co%2fCO1BusinessLine%2fTendering%2fBuyerDossierWorkspace%2fIndex%3fname%3d16-2020%26filteringState%3d0%26sortingState%3dLastModifiedDESC%26showAdvancedSearch%3dTrue%26showAdvancedSearchFields%3dFalse%26advSrchFolderCode%3dALL%26selectedDossier%3dCO1.BDOS.1043720%26selectedRequest%3dCO1.REQ.1080426%26&amp;prevCtxLbl=Procesos+de+la+Entidad+Estatal</v>
          </cell>
          <cell r="BI14" t="str">
            <v>VIGENTE</v>
          </cell>
          <cell r="BK14" t="str">
            <v>https://community.secop.gov.co/Public/Tendering/OpportunityDetail/Index?noticeUID=CO1.NTC.1043626&amp;isFromPublicArea=True&amp;isModal=False</v>
          </cell>
        </row>
        <row r="15">
          <cell r="A15" t="str">
            <v>CPS-014-2020</v>
          </cell>
          <cell r="B15" t="str">
            <v>2 NACIONAL</v>
          </cell>
          <cell r="C15" t="str">
            <v>CD-NC-018-2020</v>
          </cell>
          <cell r="D15">
            <v>14</v>
          </cell>
          <cell r="E15" t="str">
            <v>YOLANDA RIVERA HERNANDEZ</v>
          </cell>
          <cell r="F15">
            <v>43846</v>
          </cell>
          <cell r="G15" t="str">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v>
          </cell>
          <cell r="H15" t="str">
            <v>2 CONTRATACIÓN DIRECTA</v>
          </cell>
          <cell r="I15" t="str">
            <v>14 PRESTACIÓN DE SERVICIOS</v>
          </cell>
          <cell r="J15" t="str">
            <v>N/A</v>
          </cell>
          <cell r="K15">
            <v>6620</v>
          </cell>
          <cell r="L15">
            <v>3920</v>
          </cell>
          <cell r="M15">
            <v>43846</v>
          </cell>
          <cell r="N15">
            <v>43846</v>
          </cell>
          <cell r="P15">
            <v>2663850</v>
          </cell>
          <cell r="Q15">
            <v>29302350</v>
          </cell>
          <cell r="R15">
            <v>0</v>
          </cell>
          <cell r="S15" t="str">
            <v>1 PERSONA NATURAL</v>
          </cell>
          <cell r="T15" t="str">
            <v>3 CÉDULA DE CIUDADANÍA</v>
          </cell>
          <cell r="U15">
            <v>24081439</v>
          </cell>
          <cell r="V15" t="str">
            <v>N/A</v>
          </cell>
          <cell r="W15" t="str">
            <v>11 NO SE DILIGENCIA INFORMACIÓN PARA ESTE FORMULARIO EN ESTE PERÍODO DE REPORTE</v>
          </cell>
          <cell r="X15" t="str">
            <v>N/A</v>
          </cell>
          <cell r="Y15" t="str">
            <v>YOLANDA RIVERA HERNANDEZ</v>
          </cell>
          <cell r="Z15" t="str">
            <v>1 PÓLIZA</v>
          </cell>
          <cell r="AA15" t="str">
            <v xml:space="preserve">15 JMALUCELLI TRAVELERS SEGUROS S.A </v>
          </cell>
          <cell r="AB15" t="str">
            <v>2 CUMPLIMIENTO</v>
          </cell>
          <cell r="AC15">
            <v>43846</v>
          </cell>
          <cell r="AD15">
            <v>2014962</v>
          </cell>
          <cell r="AE15" t="str">
            <v>GRUPO DE PROCESOS CORPORATIVOS</v>
          </cell>
          <cell r="AF15" t="str">
            <v>2 SUPERVISOR</v>
          </cell>
          <cell r="AG15" t="str">
            <v>3 CÉDULA DE CIUDADANÍA</v>
          </cell>
          <cell r="AH15">
            <v>16356940</v>
          </cell>
          <cell r="AI15" t="str">
            <v>LUIS ALBERTO ORTIZ MORALES</v>
          </cell>
          <cell r="AJ15">
            <v>330</v>
          </cell>
          <cell r="AK15" t="str">
            <v>3 NO PACTADOS</v>
          </cell>
          <cell r="AL15">
            <v>43846</v>
          </cell>
          <cell r="AM15">
            <v>43846</v>
          </cell>
          <cell r="AN15" t="str">
            <v>4 NO SE HA ADICIONADO NI EN VALOR y EN TIEMPO</v>
          </cell>
          <cell r="AO15">
            <v>0</v>
          </cell>
          <cell r="AP15">
            <v>0</v>
          </cell>
          <cell r="AR15">
            <v>0</v>
          </cell>
          <cell r="AT15">
            <v>43846</v>
          </cell>
          <cell r="AU15">
            <v>44180</v>
          </cell>
          <cell r="AW15" t="str">
            <v>2. NO</v>
          </cell>
          <cell r="AZ15" t="str">
            <v>2. NO</v>
          </cell>
          <cell r="BA15">
            <v>0</v>
          </cell>
          <cell r="BE15" t="str">
            <v>2020420501000014E</v>
          </cell>
          <cell r="BF15">
            <v>29302350</v>
          </cell>
          <cell r="BH15" t="str">
            <v>https://www.secop.gov.co/CO1BusinessLine/Tendering/BuyerWorkArea/Index?docUniqueIdentifier=CO1.BDOS.1043435&amp;prevCtxUrl=https%3a%2f%2fwww.secop.gov.co%2fCO1BusinessLine%2fTendering%2fBuyerDossierWorkspace%2fIndex%3fname%3d18-2020%26filteringState%3d0%26sortingState%3dLastModifiedDESC%26showAdvancedSearch%3dTrue%26showAdvancedSearchFields%3dFalse%26advSrchFolderCode%3dALL%26selectedDossier%3dCO1.BDOS.1043435%26selectedRequest%3dCO1.REQ.1080441%26&amp;prevCtxLbl=Procesos+de+la+Entidad+Estatal</v>
          </cell>
          <cell r="BI15" t="str">
            <v>VIGENTE</v>
          </cell>
          <cell r="BK15" t="str">
            <v>https://community.secop.gov.co/Public/Tendering/OpportunityDetail/Index?noticeUID=CO1.NTC.1043569&amp;isFromPublicArea=True&amp;isModal=False</v>
          </cell>
        </row>
        <row r="16">
          <cell r="A16" t="str">
            <v>CPS-015-2020</v>
          </cell>
          <cell r="B16" t="str">
            <v>2 NACIONAL</v>
          </cell>
          <cell r="C16" t="str">
            <v>CD-NC-023-2020</v>
          </cell>
          <cell r="D16">
            <v>15</v>
          </cell>
          <cell r="E16" t="str">
            <v>LUZ DARY GONZALEZ MUÑOZ</v>
          </cell>
          <cell r="F16">
            <v>43846</v>
          </cell>
          <cell r="G16" t="str">
            <v>Prestación de servicios profesionales y de apoyo a la gestión para el mantenimiento y mejora de los instrumentos de evaluación y control adoptados por Parques Nacionales Naturales de Colombia en la Subdirección Administrativa y Financiera.</v>
          </cell>
          <cell r="H16" t="str">
            <v>2 CONTRATACIÓN DIRECTA</v>
          </cell>
          <cell r="I16" t="str">
            <v>14 PRESTACIÓN DE SERVICIOS</v>
          </cell>
          <cell r="J16" t="str">
            <v>N/A</v>
          </cell>
          <cell r="K16">
            <v>6420</v>
          </cell>
          <cell r="L16">
            <v>4020</v>
          </cell>
          <cell r="M16">
            <v>43846</v>
          </cell>
          <cell r="N16">
            <v>43846</v>
          </cell>
          <cell r="P16">
            <v>5397388</v>
          </cell>
          <cell r="Q16">
            <v>59371268</v>
          </cell>
          <cell r="R16">
            <v>0</v>
          </cell>
          <cell r="S16" t="str">
            <v>1 PERSONA NATURAL</v>
          </cell>
          <cell r="T16" t="str">
            <v>3 CÉDULA DE CIUDADANÍA</v>
          </cell>
          <cell r="U16">
            <v>52896623</v>
          </cell>
          <cell r="V16" t="str">
            <v>N/A</v>
          </cell>
          <cell r="W16" t="str">
            <v>11 NO SE DILIGENCIA INFORMACIÓN PARA ESTE FORMULARIO EN ESTE PERÍODO DE REPORTE</v>
          </cell>
          <cell r="X16" t="str">
            <v>N/A</v>
          </cell>
          <cell r="Y16" t="str">
            <v>LUZ DARY GONZALEZ MUÑOZ</v>
          </cell>
          <cell r="Z16" t="str">
            <v>1 PÓLIZA</v>
          </cell>
          <cell r="AA16" t="str">
            <v xml:space="preserve">15 JMALUCELLI TRAVELERS SEGUROS S.A </v>
          </cell>
          <cell r="AB16" t="str">
            <v>2 CUMPLIMIENTO</v>
          </cell>
          <cell r="AC16">
            <v>43846</v>
          </cell>
          <cell r="AD16">
            <v>2014984</v>
          </cell>
          <cell r="AE16" t="str">
            <v>SUBDIRECCIÓN ADMINISTRATIVA Y FINANCIERA</v>
          </cell>
          <cell r="AF16" t="str">
            <v>2 SUPERVISOR</v>
          </cell>
          <cell r="AG16" t="str">
            <v>3 CÉDULA DE CIUDADANÍA</v>
          </cell>
          <cell r="AH16">
            <v>51725551</v>
          </cell>
          <cell r="AI16" t="str">
            <v>NUBIA LUCIA WILCHES QUINTANA</v>
          </cell>
          <cell r="AJ16">
            <v>330</v>
          </cell>
          <cell r="AK16" t="str">
            <v>3 NO PACTADOS</v>
          </cell>
          <cell r="AL16">
            <v>43846</v>
          </cell>
          <cell r="AM16">
            <v>43846</v>
          </cell>
          <cell r="AN16" t="str">
            <v>4 NO SE HA ADICIONADO NI EN VALOR y EN TIEMPO</v>
          </cell>
          <cell r="AO16">
            <v>0</v>
          </cell>
          <cell r="AP16">
            <v>0</v>
          </cell>
          <cell r="AR16">
            <v>0</v>
          </cell>
          <cell r="AT16">
            <v>43846</v>
          </cell>
          <cell r="AU16">
            <v>44180</v>
          </cell>
          <cell r="AW16" t="str">
            <v>2. NO</v>
          </cell>
          <cell r="AZ16" t="str">
            <v>2. NO</v>
          </cell>
          <cell r="BA16">
            <v>0</v>
          </cell>
          <cell r="BE16" t="str">
            <v>2020420501000015E</v>
          </cell>
          <cell r="BF16">
            <v>59371268</v>
          </cell>
          <cell r="BH16" t="str">
            <v>https://www.secop.gov.co/CO1BusinessLine/Tendering/BuyerWorkArea/Index?docUniqueIdentifier=CO1.BDOS.1044761&amp;prevCtxUrl=https%3a%2f%2fwww.secop.gov.co%2fCO1BusinessLine%2fTendering%2fBuyerDossierWorkspace%2fIndex%3fname%3d23-2020%26filteringState%3d0%26sortingState%3dLastModifiedDESC%26showAdvancedSearch%3dTrue%26showAdvancedSearchFields%3dFalse%26advSrchFolderCode%3dALL%26selectedDossier%3dCO1.BDOS.1044761%26selectedRequest%3dCO1.REQ.1081359%26&amp;prevCtxLbl=Procesos+de+la+Entidad+Estatal</v>
          </cell>
          <cell r="BI16" t="str">
            <v>VIGENTE</v>
          </cell>
          <cell r="BK16" t="str">
            <v>https://community.secop.gov.co/Public/Tendering/OpportunityDetail/Index?noticeUID=CO1.NTC.1044163&amp;isFromPublicArea=True&amp;isModal=False</v>
          </cell>
        </row>
        <row r="17">
          <cell r="A17" t="str">
            <v>CPS-016-2020</v>
          </cell>
          <cell r="B17" t="str">
            <v>2 NACIONAL</v>
          </cell>
          <cell r="C17" t="str">
            <v>CD-NC-020-2020</v>
          </cell>
          <cell r="D17">
            <v>16</v>
          </cell>
          <cell r="E17" t="str">
            <v>LEONARDO ALEXANDER PEREZ RUBIANO</v>
          </cell>
          <cell r="F17">
            <v>43846</v>
          </cell>
          <cell r="G17" t="str">
            <v>Prestación de servicios profesionales de apoyo a la gestión de la Oficina de Gestión del Riesgo de la Dirección General para apoyar en la estructuración de estrategias o propuestas que conlleven a la intervención interagencial sobre los factores que propician afectaciones ambientales en las áreas protegidas del Sistema de Parques Nacionales Naturales, así como apoyar la implementación de los lineamientos del sistema de gestión integrado de la entidad en la Oficina de Gestión del Riesgo.</v>
          </cell>
          <cell r="H17" t="str">
            <v>2 CONTRATACIÓN DIRECTA</v>
          </cell>
          <cell r="I17" t="str">
            <v>14 PRESTACIÓN DE SERVICIOS</v>
          </cell>
          <cell r="J17" t="str">
            <v>N/A</v>
          </cell>
          <cell r="K17">
            <v>4920</v>
          </cell>
          <cell r="L17">
            <v>4120</v>
          </cell>
          <cell r="M17">
            <v>43846</v>
          </cell>
          <cell r="N17">
            <v>43846</v>
          </cell>
          <cell r="P17">
            <v>5397388</v>
          </cell>
          <cell r="Q17">
            <v>59371268</v>
          </cell>
          <cell r="R17">
            <v>0</v>
          </cell>
          <cell r="S17" t="str">
            <v>1 PERSONA NATURAL</v>
          </cell>
          <cell r="T17" t="str">
            <v>3 CÉDULA DE CIUDADANÍA</v>
          </cell>
          <cell r="U17">
            <v>1049610293</v>
          </cell>
          <cell r="V17" t="str">
            <v>N/A</v>
          </cell>
          <cell r="W17" t="str">
            <v>11 NO SE DILIGENCIA INFORMACIÓN PARA ESTE FORMULARIO EN ESTE PERÍODO DE REPORTE</v>
          </cell>
          <cell r="X17" t="str">
            <v>N/A</v>
          </cell>
          <cell r="Y17" t="str">
            <v>LEONARDO ALEXANDER PEREZ</v>
          </cell>
          <cell r="Z17" t="str">
            <v>1 PÓLIZA</v>
          </cell>
          <cell r="AA17" t="str">
            <v>12 SEGUROS DEL ESTADO</v>
          </cell>
          <cell r="AB17" t="str">
            <v>2 CUMPLIMIENTO</v>
          </cell>
          <cell r="AC17">
            <v>43846</v>
          </cell>
          <cell r="AD17" t="str">
            <v>37-46-101000741</v>
          </cell>
          <cell r="AE17" t="str">
            <v>OFICINA DE GESTION DEL RIESGO</v>
          </cell>
          <cell r="AF17" t="str">
            <v>2 SUPERVISOR</v>
          </cell>
          <cell r="AG17" t="str">
            <v>3 CÉDULA DE CIUDADANÍA</v>
          </cell>
          <cell r="AH17">
            <v>52807498</v>
          </cell>
          <cell r="AI17" t="str">
            <v>JAZMIN EMILCE GONZALEZ DAZA</v>
          </cell>
          <cell r="AJ17">
            <v>330</v>
          </cell>
          <cell r="AK17" t="str">
            <v>3 NO PACTADOS</v>
          </cell>
          <cell r="AL17">
            <v>43846</v>
          </cell>
          <cell r="AM17">
            <v>43846</v>
          </cell>
          <cell r="AN17" t="str">
            <v>4 NO SE HA ADICIONADO NI EN VALOR y EN TIEMPO</v>
          </cell>
          <cell r="AO17">
            <v>0</v>
          </cell>
          <cell r="AP17">
            <v>0</v>
          </cell>
          <cell r="AR17">
            <v>0</v>
          </cell>
          <cell r="AT17">
            <v>43846</v>
          </cell>
          <cell r="AU17">
            <v>44180</v>
          </cell>
          <cell r="AW17" t="str">
            <v>2. NO</v>
          </cell>
          <cell r="AZ17" t="str">
            <v>2. NO</v>
          </cell>
          <cell r="BA17">
            <v>0</v>
          </cell>
          <cell r="BE17" t="str">
            <v>2020420501000016E</v>
          </cell>
          <cell r="BF17">
            <v>59371268</v>
          </cell>
          <cell r="BH17" t="str">
            <v>https://www.secop.gov.co/CO1BusinessLine/Tendering/BuyerWorkArea/Index?docUniqueIdentifier=CO1.BDOS.1044905&amp;prevCtxUrl=https%3a%2f%2fwww.secop.gov.co%2fCO1BusinessLine%2fTendering%2fBuyerDossierWorkspace%2fIndex%3fname%3d20-2020%26filteringState%3d0%26sortingState%3dLastModifiedDESC%26showAdvancedSearch%3dTrue%26showAdvancedSearchFields%3dFalse%26advSrchFolderCode%3dALL%26selectedDossier%3dCO1.BDOS.1044905%26selectedRequest%3dCO1.REQ.1081611%26&amp;prevCtxLbl=Procesos+de+la+Entidad+Estatal</v>
          </cell>
          <cell r="BI17" t="str">
            <v>VIGENTE</v>
          </cell>
          <cell r="BK17" t="str">
            <v xml:space="preserve">https://community.secop.gov.co/Public/Tendering/OpportunityDetail/Index?noticeUID=CO1.NTC.1044635&amp;isFromPublicArea=True&amp;isModal=False
</v>
          </cell>
        </row>
        <row r="18">
          <cell r="A18" t="str">
            <v>CPS-017-2020</v>
          </cell>
          <cell r="B18" t="str">
            <v>2 NACIONAL</v>
          </cell>
          <cell r="C18" t="str">
            <v>CD-NC-019-2020</v>
          </cell>
          <cell r="D18">
            <v>17</v>
          </cell>
          <cell r="E18" t="str">
            <v>NICOLAS ANTONIO AVILA PUENTES</v>
          </cell>
          <cell r="F18">
            <v>43846</v>
          </cell>
          <cell r="G18" t="str">
            <v>Prestación de servicios profesionales de apoyo a la gestión de la Oficina de Gestión del Riesgo de la Dirección General orientados a procesar y analizar la información proveniente de fuentes internas y externas, que aporten insumos técnicos para la gestión de las acciones que desarrolla la oficina en el marco de los procesos a cargo.</v>
          </cell>
          <cell r="H18" t="str">
            <v>2 CONTRATACIÓN DIRECTA</v>
          </cell>
          <cell r="I18" t="str">
            <v>14 PRESTACIÓN DE SERVICIOS</v>
          </cell>
          <cell r="J18" t="str">
            <v>N/A</v>
          </cell>
          <cell r="K18">
            <v>4820</v>
          </cell>
          <cell r="L18">
            <v>4220</v>
          </cell>
          <cell r="M18">
            <v>43846</v>
          </cell>
          <cell r="N18">
            <v>43846</v>
          </cell>
          <cell r="P18">
            <v>3156754</v>
          </cell>
          <cell r="Q18">
            <v>35039969</v>
          </cell>
          <cell r="R18">
            <v>-0.39999999850988388</v>
          </cell>
          <cell r="S18" t="str">
            <v>1 PERSONA NATURAL</v>
          </cell>
          <cell r="T18" t="str">
            <v>3 CÉDULA DE CIUDADANÍA</v>
          </cell>
          <cell r="U18">
            <v>1010229854</v>
          </cell>
          <cell r="V18" t="str">
            <v>N/A</v>
          </cell>
          <cell r="W18" t="str">
            <v>11 NO SE DILIGENCIA INFORMACIÓN PARA ESTE FORMULARIO EN ESTE PERÍODO DE REPORTE</v>
          </cell>
          <cell r="X18" t="str">
            <v>N/A</v>
          </cell>
          <cell r="Y18" t="str">
            <v>NICOLAS ANTONIO AVILA PUENTES</v>
          </cell>
          <cell r="Z18" t="str">
            <v>1 PÓLIZA</v>
          </cell>
          <cell r="AA18" t="str">
            <v xml:space="preserve">15 JMALUCELLI TRAVELERS SEGUROS S.A </v>
          </cell>
          <cell r="AB18" t="str">
            <v>2 CUMPLIMIENTO</v>
          </cell>
          <cell r="AC18">
            <v>43846</v>
          </cell>
          <cell r="AD18">
            <v>2015002</v>
          </cell>
          <cell r="AE18" t="str">
            <v>OFICINA DE GESTION DEL RIESGO</v>
          </cell>
          <cell r="AF18" t="str">
            <v>2 SUPERVISOR</v>
          </cell>
          <cell r="AG18" t="str">
            <v>3 CÉDULA DE CIUDADANÍA</v>
          </cell>
          <cell r="AH18">
            <v>52807498</v>
          </cell>
          <cell r="AI18" t="str">
            <v>JAZMIN EMILCE GONZALEZ DAZA</v>
          </cell>
          <cell r="AJ18">
            <v>333</v>
          </cell>
          <cell r="AK18" t="str">
            <v>3 NO PACTADOS</v>
          </cell>
          <cell r="AL18">
            <v>43846</v>
          </cell>
          <cell r="AM18">
            <v>43846</v>
          </cell>
          <cell r="AN18" t="str">
            <v>4 NO SE HA ADICIONADO NI EN VALOR y EN TIEMPO</v>
          </cell>
          <cell r="AO18">
            <v>0</v>
          </cell>
          <cell r="AP18">
            <v>0</v>
          </cell>
          <cell r="AR18">
            <v>0</v>
          </cell>
          <cell r="AT18">
            <v>43846</v>
          </cell>
          <cell r="AU18">
            <v>44183</v>
          </cell>
          <cell r="AW18" t="str">
            <v>2. NO</v>
          </cell>
          <cell r="AZ18" t="str">
            <v>2. NO</v>
          </cell>
          <cell r="BA18">
            <v>0</v>
          </cell>
          <cell r="BE18" t="str">
            <v>2020420501000017E</v>
          </cell>
          <cell r="BF18">
            <v>35039969</v>
          </cell>
          <cell r="BH18" t="str">
            <v>https://www.secop.gov.co/CO1BusinessLine/Tendering/BuyerWorkArea/Index?docUniqueIdentifier=CO1.BDOS.1044663&amp;prevCtxUrl=https%3a%2f%2fwww.secop.gov.co%2fCO1BusinessLine%2fTendering%2fBuyerDossierWorkspace%2fIndex%3fname%3d19-2020%26filteringState%3d0%26sortingState%3dLastModifiedDESC%26showAdvancedSearch%3dTrue%26showAdvancedSearchFields%3dFalse%26advSrchFolderCode%3dALL%26selectedDossier%3dCO1.BDOS.1044663%26selectedRequest%3dCO1.REQ.1081444%26&amp;prevCtxLbl=Procesos+de+la+Entidad+Estatal</v>
          </cell>
          <cell r="BI18" t="str">
            <v>VIGENTE</v>
          </cell>
          <cell r="BK18" t="str">
            <v xml:space="preserve">https://community.secop.gov.co/Public/Tendering/OpportunityDetail/Index?noticeUID=CO1.NTC.1044555&amp;isFromPublicArea=True&amp;isModal=False
</v>
          </cell>
        </row>
        <row r="19">
          <cell r="A19" t="str">
            <v>CPS-018-2020</v>
          </cell>
          <cell r="B19" t="str">
            <v>2 NACIONAL</v>
          </cell>
          <cell r="C19" t="str">
            <v>CD-NC-026-2020</v>
          </cell>
          <cell r="D19">
            <v>18</v>
          </cell>
          <cell r="E19" t="str">
            <v>LIBIA ANDREA BUITRAGO MARTINEZ</v>
          </cell>
          <cell r="F19">
            <v>43847</v>
          </cell>
          <cell r="G19" t="str">
            <v>Prestación de servicios técnicos y de apoyo a la gestión para el seguimiento base de datos del grupo de predios, apoyo en respuesta a peticiones de información, actualización de sistemas de información predial y apoyo en gestiones administrativas de la OAJ.</v>
          </cell>
          <cell r="H19" t="str">
            <v>2 CONTRATACIÓN DIRECTA</v>
          </cell>
          <cell r="I19" t="str">
            <v>14 PRESTACIÓN DE SERVICIOS</v>
          </cell>
          <cell r="J19" t="str">
            <v>N/A</v>
          </cell>
          <cell r="K19">
            <v>5520</v>
          </cell>
          <cell r="L19">
            <v>4320</v>
          </cell>
          <cell r="M19">
            <v>43847</v>
          </cell>
          <cell r="N19">
            <v>43847</v>
          </cell>
          <cell r="P19">
            <v>2663850</v>
          </cell>
          <cell r="Q19">
            <v>29302350</v>
          </cell>
          <cell r="R19">
            <v>0</v>
          </cell>
          <cell r="S19" t="str">
            <v>1 PERSONA NATURAL</v>
          </cell>
          <cell r="T19" t="str">
            <v>3 CÉDULA DE CIUDADANÍA</v>
          </cell>
          <cell r="U19">
            <v>52539990</v>
          </cell>
          <cell r="V19" t="str">
            <v>N/A</v>
          </cell>
          <cell r="W19" t="str">
            <v>11 NO SE DILIGENCIA INFORMACIÓN PARA ESTE FORMULARIO EN ESTE PERÍODO DE REPORTE</v>
          </cell>
          <cell r="X19" t="str">
            <v>N/A</v>
          </cell>
          <cell r="Y19" t="str">
            <v>LIBIA ANDREA BUITRAGO MARTINEZ</v>
          </cell>
          <cell r="Z19" t="str">
            <v>1 PÓLIZA</v>
          </cell>
          <cell r="AA19" t="str">
            <v xml:space="preserve">15 JMALUCELLI TRAVELERS SEGUROS S.A </v>
          </cell>
          <cell r="AB19" t="str">
            <v>2 CUMPLIMIENTO</v>
          </cell>
          <cell r="AC19">
            <v>43847</v>
          </cell>
          <cell r="AD19">
            <v>2015031</v>
          </cell>
          <cell r="AE19" t="str">
            <v>GRUPO DE PREDIOS</v>
          </cell>
          <cell r="AF19" t="str">
            <v>2 SUPERVISOR</v>
          </cell>
          <cell r="AG19" t="str">
            <v>3 CÉDULA DE CIUDADANÍA</v>
          </cell>
          <cell r="AH19">
            <v>13861878</v>
          </cell>
          <cell r="AI19" t="str">
            <v>JAIME ANDRES ECHEVERRIA RODRIGUEZ</v>
          </cell>
          <cell r="AJ19">
            <v>330</v>
          </cell>
          <cell r="AK19" t="str">
            <v>3 NO PACTADOS</v>
          </cell>
          <cell r="AL19">
            <v>43847</v>
          </cell>
          <cell r="AM19">
            <v>43847</v>
          </cell>
          <cell r="AN19" t="str">
            <v>4 NO SE HA ADICIONADO NI EN VALOR y EN TIEMPO</v>
          </cell>
          <cell r="AO19">
            <v>0</v>
          </cell>
          <cell r="AP19">
            <v>0</v>
          </cell>
          <cell r="AR19">
            <v>0</v>
          </cell>
          <cell r="AT19">
            <v>43847</v>
          </cell>
          <cell r="AU19">
            <v>44181</v>
          </cell>
          <cell r="AW19" t="str">
            <v>2. NO</v>
          </cell>
          <cell r="AZ19" t="str">
            <v>2. NO</v>
          </cell>
          <cell r="BA19">
            <v>0</v>
          </cell>
          <cell r="BE19" t="str">
            <v>2020420501000018E</v>
          </cell>
          <cell r="BF19">
            <v>29302350</v>
          </cell>
          <cell r="BH19" t="str">
            <v>https://www.secop.gov.co/CO1BusinessLine/Tendering/BuyerWorkArea/Index?docUniqueIdentifier=CO1.BDOS.1046059&amp;prevCtxUrl=https%3a%2f%2fwww.secop.gov.co%2fCO1BusinessLine%2fTendering%2fBuyerDossierWorkspace%2fIndex%3fname%3d26-2020%26filteringState%3d0%26sortingState%3dLastModifiedDESC%26showAdvancedSearch%3dTrue%26showAdvancedSearchFields%3dFalse%26advSrchFolderCode%3dALL%26selectedDossier%3dCO1.BDOS.1046059%26selectedRequest%3dCO1.REQ.1083133%26&amp;prevCtxLbl=Procesos+de+la+Entidad+Estatal</v>
          </cell>
          <cell r="BI19" t="str">
            <v>VIGENTE</v>
          </cell>
          <cell r="BK19" t="str">
            <v xml:space="preserve">https://community.secop.gov.co/Public/Tendering/OpportunityDetail/Index?noticeUID=CO1.NTC.1046031&amp;isFromPublicArea=True&amp;isModal=False
</v>
          </cell>
        </row>
        <row r="20">
          <cell r="A20" t="str">
            <v>CPS-019-2020</v>
          </cell>
          <cell r="B20" t="str">
            <v>2 NACIONAL</v>
          </cell>
          <cell r="C20" t="str">
            <v>CD-NC-022-2020</v>
          </cell>
          <cell r="D20">
            <v>19</v>
          </cell>
          <cell r="E20" t="str">
            <v>LILIAN BIBIANA ROJAS MEJIA</v>
          </cell>
          <cell r="F20">
            <v>43847</v>
          </cell>
          <cell r="G20" t="str">
            <v>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v>
          </cell>
          <cell r="H20" t="str">
            <v>2 CONTRATACIÓN DIRECTA</v>
          </cell>
          <cell r="I20" t="str">
            <v>14 PRESTACIÓN DE SERVICIOS</v>
          </cell>
          <cell r="J20" t="str">
            <v>N/A</v>
          </cell>
          <cell r="K20">
            <v>4020</v>
          </cell>
          <cell r="L20">
            <v>4420</v>
          </cell>
          <cell r="M20">
            <v>43847</v>
          </cell>
          <cell r="N20">
            <v>43847</v>
          </cell>
          <cell r="P20">
            <v>8498954</v>
          </cell>
          <cell r="Q20">
            <v>97454672</v>
          </cell>
          <cell r="R20">
            <v>-0.53333333134651184</v>
          </cell>
          <cell r="S20" t="str">
            <v>1 PERSONA NATURAL</v>
          </cell>
          <cell r="T20" t="str">
            <v>3 CÉDULA DE CIUDADANÍA</v>
          </cell>
          <cell r="U20">
            <v>51838162</v>
          </cell>
          <cell r="V20" t="str">
            <v>N/A</v>
          </cell>
          <cell r="W20" t="str">
            <v>11 NO SE DILIGENCIA INFORMACIÓN PARA ESTE FORMULARIO EN ESTE PERÍODO DE REPORTE</v>
          </cell>
          <cell r="X20" t="str">
            <v>N/A</v>
          </cell>
          <cell r="Y20" t="str">
            <v>LILIAN BIBIANA ROJAS MEJIA</v>
          </cell>
          <cell r="Z20" t="str">
            <v>1 PÓLIZA</v>
          </cell>
          <cell r="AA20" t="str">
            <v xml:space="preserve">15 JMALUCELLI TRAVELERS SEGUROS S.A </v>
          </cell>
          <cell r="AB20" t="str">
            <v>2 CUMPLIMIENTO</v>
          </cell>
          <cell r="AC20">
            <v>43847</v>
          </cell>
          <cell r="AD20">
            <v>2015017</v>
          </cell>
          <cell r="AE20" t="str">
            <v>DIRECCIÓN GENERAL</v>
          </cell>
          <cell r="AF20" t="str">
            <v>2 SUPERVISOR</v>
          </cell>
          <cell r="AG20" t="str">
            <v>3 CÉDULA DE CIUDADANÍA</v>
          </cell>
          <cell r="AH20">
            <v>41779996</v>
          </cell>
          <cell r="AI20" t="str">
            <v xml:space="preserve">JULIA MIRANDA LONDOÑO	</v>
          </cell>
          <cell r="AJ20">
            <v>344</v>
          </cell>
          <cell r="AK20" t="str">
            <v>3 NO PACTADOS</v>
          </cell>
          <cell r="AL20">
            <v>43847</v>
          </cell>
          <cell r="AM20">
            <v>43847</v>
          </cell>
          <cell r="AN20" t="str">
            <v>4 NO SE HA ADICIONADO NI EN VALOR y EN TIEMPO</v>
          </cell>
          <cell r="AO20">
            <v>0</v>
          </cell>
          <cell r="AP20">
            <v>0</v>
          </cell>
          <cell r="AR20">
            <v>0</v>
          </cell>
          <cell r="AT20">
            <v>43847</v>
          </cell>
          <cell r="AU20">
            <v>44195</v>
          </cell>
          <cell r="AW20" t="str">
            <v>2. NO</v>
          </cell>
          <cell r="AZ20" t="str">
            <v>2. NO</v>
          </cell>
          <cell r="BA20">
            <v>0</v>
          </cell>
          <cell r="BE20" t="str">
            <v>2020420501000019E</v>
          </cell>
          <cell r="BF20">
            <v>97454672</v>
          </cell>
          <cell r="BH20" t="str">
            <v>https://www.secop.gov.co/CO1BusinessLine/Tendering/BuyerWorkArea/Index?docUniqueIdentifier=CO1.BDOS.1046310&amp;prevCtxUrl=https%3a%2f%2fwww.secop.gov.co%2fCO1BusinessLine%2fTendering%2fBuyerDossierWorkspace%2fIndex%3fname%3d22-2020%26filteringState%3d0%26sortingState%3dLastModifiedDESC%26showAdvancedSearch%3dTrue%26showAdvancedSearchFields%3dFalse%26advSrchFolderCode%3dALL%26selectedDossier%3dCO1.BDOS.1046310%26selectedRequest%3dCO1.REQ.1082657%26&amp;prevCtxLbl=Procesos+de+la+Entidad+Estatal</v>
          </cell>
          <cell r="BI20" t="str">
            <v>VIGENTE</v>
          </cell>
          <cell r="BK20" t="str">
            <v>https://community.secop.gov.co/Public/Tendering/OpportunityDetail/Index?noticeUID=CO1.NTC.1045919&amp;isFromPublicArea=True&amp;isModal=False</v>
          </cell>
        </row>
        <row r="21">
          <cell r="A21" t="str">
            <v>CPS-020-2020</v>
          </cell>
          <cell r="B21" t="str">
            <v>2 NACIONAL</v>
          </cell>
          <cell r="C21" t="str">
            <v>CD-NC-032-2020</v>
          </cell>
          <cell r="D21">
            <v>20</v>
          </cell>
          <cell r="E21" t="str">
            <v>CLAUDIA MARCELA MORA CASTRO</v>
          </cell>
          <cell r="F21">
            <v>43847</v>
          </cell>
          <cell r="G21" t="str">
            <v>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organización de la agenda ambiental del Centro y la catalogación de la documentación del Centro de Documentación de Parques Nacionales</v>
          </cell>
          <cell r="H21" t="str">
            <v>2 CONTRATACIÓN DIRECTA</v>
          </cell>
          <cell r="I21" t="str">
            <v>14 PRESTACIÓN DE SERVICIOS</v>
          </cell>
          <cell r="J21" t="str">
            <v>N/A</v>
          </cell>
          <cell r="K21">
            <v>8020</v>
          </cell>
          <cell r="L21">
            <v>4520</v>
          </cell>
          <cell r="M21">
            <v>43847</v>
          </cell>
          <cell r="N21">
            <v>43847</v>
          </cell>
          <cell r="P21">
            <v>2663850</v>
          </cell>
          <cell r="Q21">
            <v>29302350</v>
          </cell>
          <cell r="R21">
            <v>0</v>
          </cell>
          <cell r="S21" t="str">
            <v>1 PERSONA NATURAL</v>
          </cell>
          <cell r="T21" t="str">
            <v>3 CÉDULA DE CIUDADANÍA</v>
          </cell>
          <cell r="U21">
            <v>52490210</v>
          </cell>
          <cell r="V21" t="str">
            <v>N/A</v>
          </cell>
          <cell r="W21" t="str">
            <v>11 NO SE DILIGENCIA INFORMACIÓN PARA ESTE FORMULARIO EN ESTE PERÍODO DE REPORTE</v>
          </cell>
          <cell r="X21" t="str">
            <v>N/A</v>
          </cell>
          <cell r="Y21" t="str">
            <v>CLAUDIA MARCELA MORA CASTRO</v>
          </cell>
          <cell r="Z21" t="str">
            <v>1 PÓLIZA</v>
          </cell>
          <cell r="AA21" t="str">
            <v xml:space="preserve">15 JMALUCELLI TRAVELERS SEGUROS S.A </v>
          </cell>
          <cell r="AB21" t="str">
            <v>2 CUMPLIMIENTO</v>
          </cell>
          <cell r="AC21">
            <v>43847</v>
          </cell>
          <cell r="AD21">
            <v>2015032</v>
          </cell>
          <cell r="AE21" t="str">
            <v>GRUPO DE COMUNICACIONES Y EDUCACION AMBIENTAL</v>
          </cell>
          <cell r="AF21" t="str">
            <v>2 SUPERVISOR</v>
          </cell>
          <cell r="AG21" t="str">
            <v>3 CÉDULA DE CIUDADANÍA</v>
          </cell>
          <cell r="AH21">
            <v>11342150</v>
          </cell>
          <cell r="AI21" t="str">
            <v>LUIS ALFONSO CANO RAMIREZ</v>
          </cell>
          <cell r="AJ21">
            <v>330</v>
          </cell>
          <cell r="AK21" t="str">
            <v>3 NO PACTADOS</v>
          </cell>
          <cell r="AL21">
            <v>43847</v>
          </cell>
          <cell r="AM21">
            <v>43847</v>
          </cell>
          <cell r="AN21" t="str">
            <v>4 NO SE HA ADICIONADO NI EN VALOR y EN TIEMPO</v>
          </cell>
          <cell r="AO21">
            <v>0</v>
          </cell>
          <cell r="AP21">
            <v>0</v>
          </cell>
          <cell r="AR21">
            <v>0</v>
          </cell>
          <cell r="AT21">
            <v>43847</v>
          </cell>
          <cell r="AU21">
            <v>44183</v>
          </cell>
          <cell r="AW21" t="str">
            <v>2. NO</v>
          </cell>
          <cell r="AZ21" t="str">
            <v>2. NO</v>
          </cell>
          <cell r="BA21">
            <v>0</v>
          </cell>
          <cell r="BE21" t="str">
            <v>2020420501000020E</v>
          </cell>
          <cell r="BF21">
            <v>29302350</v>
          </cell>
          <cell r="BH21" t="str">
            <v>https://www.secop.gov.co/CO1BusinessLine/Tendering/BuyerWorkArea/Index?docUniqueIdentifier=CO1.BDOS.1046344&amp;prevCtxUrl=https%3a%2f%2fwww.secop.gov.co%2fCO1BusinessLine%2fTendering%2fBuyerDossierWorkspace%2fIndex%3fallWords2Search%3d32-2020%26filteringState%3d0%26sortingState%3dLastModifiedDESC%26showAdvancedSearch%3dFalse%26showAdvancedSearchFields%3dFalse%26folderCode%3dALL%26selectedDossier%3dCO1.BDOS.1046344%26selectedRequest%3dCO1.REQ.1082670%26&amp;prevCtxLbl=Procesos+de+la+Entidad+Estatal</v>
          </cell>
          <cell r="BI21" t="str">
            <v>VIGENTE</v>
          </cell>
          <cell r="BK21" t="str">
            <v xml:space="preserve">https://community.secop.gov.co/Public/Tendering/OpportunityDetail/Index?noticeUID=CO1.NTC.1045692&amp;isFromPublicArea=True&amp;isModal=False
</v>
          </cell>
        </row>
        <row r="22">
          <cell r="A22" t="str">
            <v>CPS-021-2020</v>
          </cell>
          <cell r="B22" t="str">
            <v>2 NACIONAL</v>
          </cell>
          <cell r="C22" t="str">
            <v>CD-NC-031-2020</v>
          </cell>
          <cell r="D22">
            <v>21</v>
          </cell>
          <cell r="E22" t="str">
            <v>ANDRES FELIPE VELASCO RIVERA</v>
          </cell>
          <cell r="F22">
            <v>43847</v>
          </cell>
          <cell r="G22" t="str">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contribuir al análisis de los aspectos legales que demande la Oficina de Gestión del Riesgo en el marco de sus funciones.</v>
          </cell>
          <cell r="H22" t="str">
            <v>2 CONTRATACIÓN DIRECTA</v>
          </cell>
          <cell r="I22" t="str">
            <v>14 PRESTACIÓN DE SERVICIOS</v>
          </cell>
          <cell r="J22" t="str">
            <v>N/A</v>
          </cell>
          <cell r="K22">
            <v>5320</v>
          </cell>
          <cell r="L22">
            <v>4620</v>
          </cell>
          <cell r="M22">
            <v>43847</v>
          </cell>
          <cell r="N22">
            <v>43847</v>
          </cell>
          <cell r="P22">
            <v>6434923</v>
          </cell>
          <cell r="Q22">
            <v>70784153</v>
          </cell>
          <cell r="R22">
            <v>0</v>
          </cell>
          <cell r="S22" t="str">
            <v>1 PERSONA NATURAL</v>
          </cell>
          <cell r="T22" t="str">
            <v>3 CÉDULA DE CIUDADANÍA</v>
          </cell>
          <cell r="U22">
            <v>1113622677</v>
          </cell>
          <cell r="V22" t="str">
            <v>N/A</v>
          </cell>
          <cell r="W22" t="str">
            <v>11 NO SE DILIGENCIA INFORMACIÓN PARA ESTE FORMULARIO EN ESTE PERÍODO DE REPORTE</v>
          </cell>
          <cell r="X22" t="str">
            <v>N/A</v>
          </cell>
          <cell r="Y22" t="str">
            <v>ANDRES FELIPE VELASCO RIVERA</v>
          </cell>
          <cell r="Z22" t="str">
            <v>1 PÓLIZA</v>
          </cell>
          <cell r="AA22" t="str">
            <v xml:space="preserve">15 JMALUCELLI TRAVELERS SEGUROS S.A </v>
          </cell>
          <cell r="AB22" t="str">
            <v>2 CUMPLIMIENTO</v>
          </cell>
          <cell r="AC22">
            <v>43847</v>
          </cell>
          <cell r="AD22">
            <v>2015030</v>
          </cell>
          <cell r="AE22" t="str">
            <v>OFICINA DE GESTION DEL RIESGO</v>
          </cell>
          <cell r="AF22" t="str">
            <v>2 SUPERVISOR</v>
          </cell>
          <cell r="AG22" t="str">
            <v>3 CÉDULA DE CIUDADANÍA</v>
          </cell>
          <cell r="AH22">
            <v>52807498</v>
          </cell>
          <cell r="AI22" t="str">
            <v>JAZMIN EMILCE GONZALEZ DAZA</v>
          </cell>
          <cell r="AJ22">
            <v>330</v>
          </cell>
          <cell r="AK22" t="str">
            <v>3 NO PACTADOS</v>
          </cell>
          <cell r="AL22">
            <v>43847</v>
          </cell>
          <cell r="AM22">
            <v>43847</v>
          </cell>
          <cell r="AN22" t="str">
            <v>4 NO SE HA ADICIONADO NI EN VALOR y EN TIEMPO</v>
          </cell>
          <cell r="AO22">
            <v>0</v>
          </cell>
          <cell r="AP22">
            <v>0</v>
          </cell>
          <cell r="AR22">
            <v>0</v>
          </cell>
          <cell r="AT22">
            <v>43847</v>
          </cell>
          <cell r="AU22">
            <v>43982</v>
          </cell>
          <cell r="AV22">
            <v>43983</v>
          </cell>
          <cell r="AW22" t="str">
            <v>2. NO</v>
          </cell>
          <cell r="AZ22" t="str">
            <v>2. NO</v>
          </cell>
          <cell r="BA22">
            <v>0</v>
          </cell>
          <cell r="BD22" t="str">
            <v>TERA-PLAZO INICIAL 330, F_TEMINACION 16/12/2020</v>
          </cell>
          <cell r="BE22" t="str">
            <v>2020420501000026E</v>
          </cell>
          <cell r="BF22">
            <v>70784153</v>
          </cell>
          <cell r="BH22" t="str">
            <v>https://www.secop.gov.co/CO1BusinessLine/Tendering/BuyerWorkArea/Index?docUniqueIdentifier=CO1.BDOS.1046424&amp;prevCtxUrl=https%3a%2f%2fwww.secop.gov.co%2fCO1BusinessLine%2fTendering%2fBuyerDossierWorkspace%2fIndex%3fallWords2Search%3d31-2020%26filteringState%3d0%26sortingState%3dLastModifiedDESC%26showAdvancedSearch%3dFalse%26showAdvancedSearchFields%3dFalse%26folderCode%3dALL%26selectedDossier%3dCO1.BDOS.1046424%26selectedRequest%3dCO1.REQ.1083061%26&amp;prevCtxLbl=Procesos+de+la+Entidad+Estatal</v>
          </cell>
          <cell r="BI22" t="str">
            <v>LIQUIDADO</v>
          </cell>
          <cell r="BK22" t="str">
            <v xml:space="preserve">https://community.secop.gov.co/Public/Tendering/OpportunityDetail/Index?noticeUID=CO1.NTC.1045761&amp;isFromPublicArea=True&amp;isModal=False
</v>
          </cell>
        </row>
        <row r="23">
          <cell r="A23" t="str">
            <v>CPS-022-2020</v>
          </cell>
          <cell r="B23" t="str">
            <v>2 NACIONAL</v>
          </cell>
          <cell r="C23" t="str">
            <v>CD-NC-017-2020</v>
          </cell>
          <cell r="D23">
            <v>22</v>
          </cell>
          <cell r="E23" t="str">
            <v>JENNY ALEJANDRA MARTINEZ CORTES</v>
          </cell>
          <cell r="F23">
            <v>43847</v>
          </cell>
          <cell r="G23" t="str">
            <v>Prestación de servicios profesionales especializados y de apoyo a la gestión para asesorar y coordinar a nivel nacional la implementación administrativa, técnica y financiera de las Fases I y II del Programa Áreas Protegidas y Diversidad Biológica, cofinanciado por el gobierno alemán a través del KfW.</v>
          </cell>
          <cell r="H23" t="str">
            <v>2 CONTRATACIÓN DIRECTA</v>
          </cell>
          <cell r="I23" t="str">
            <v>14 PRESTACIÓN DE SERVICIOS</v>
          </cell>
          <cell r="J23" t="str">
            <v>N/A</v>
          </cell>
          <cell r="K23">
            <v>3420</v>
          </cell>
          <cell r="L23">
            <v>4720</v>
          </cell>
          <cell r="M23">
            <v>43847</v>
          </cell>
          <cell r="N23">
            <v>43847</v>
          </cell>
          <cell r="P23">
            <v>11655710</v>
          </cell>
          <cell r="Q23">
            <v>17483565</v>
          </cell>
          <cell r="R23">
            <v>0</v>
          </cell>
          <cell r="S23" t="str">
            <v>1 PERSONA NATURAL</v>
          </cell>
          <cell r="T23" t="str">
            <v>3 CÉDULA DE CIUDADANÍA</v>
          </cell>
          <cell r="U23">
            <v>65784202</v>
          </cell>
          <cell r="V23" t="str">
            <v>N/A</v>
          </cell>
          <cell r="W23" t="str">
            <v>11 NO SE DILIGENCIA INFORMACIÓN PARA ESTE FORMULARIO EN ESTE PERÍODO DE REPORTE</v>
          </cell>
          <cell r="X23" t="str">
            <v>N/A</v>
          </cell>
          <cell r="Y23" t="str">
            <v>JENNY ALEJANDRA MARTINEZ CORTES</v>
          </cell>
          <cell r="Z23" t="str">
            <v>1 PÓLIZA</v>
          </cell>
          <cell r="AA23" t="str">
            <v>12 SEGUROS DEL ESTADO</v>
          </cell>
          <cell r="AB23" t="str">
            <v>2 CUMPLIMIENTO</v>
          </cell>
          <cell r="AC23">
            <v>43847</v>
          </cell>
          <cell r="AD23" t="str">
            <v>11-46-101011639</v>
          </cell>
          <cell r="AE23" t="str">
            <v>DIRECCIÓN GENERAL</v>
          </cell>
          <cell r="AF23" t="str">
            <v>2 SUPERVISOR</v>
          </cell>
          <cell r="AG23" t="str">
            <v>3 CÉDULA DE CIUDADANÍA</v>
          </cell>
          <cell r="AH23">
            <v>41779996</v>
          </cell>
          <cell r="AI23" t="str">
            <v xml:space="preserve">JULIA MIRANDA LONDOÑO	</v>
          </cell>
          <cell r="AJ23">
            <v>45</v>
          </cell>
          <cell r="AK23" t="str">
            <v>3 NO PACTADOS</v>
          </cell>
          <cell r="AL23">
            <v>43847</v>
          </cell>
          <cell r="AM23">
            <v>43847</v>
          </cell>
          <cell r="AN23" t="str">
            <v>4 NO SE HA ADICIONADO NI EN VALOR y EN TIEMPO</v>
          </cell>
          <cell r="AO23">
            <v>0</v>
          </cell>
          <cell r="AP23">
            <v>0</v>
          </cell>
          <cell r="AR23">
            <v>0</v>
          </cell>
          <cell r="AT23">
            <v>43847</v>
          </cell>
          <cell r="AU23">
            <v>43891</v>
          </cell>
          <cell r="AW23" t="str">
            <v>2. NO</v>
          </cell>
          <cell r="AZ23" t="str">
            <v>2. NO</v>
          </cell>
          <cell r="BA23">
            <v>0</v>
          </cell>
          <cell r="BE23" t="str">
            <v>2020420501000022E</v>
          </cell>
          <cell r="BF23">
            <v>17483565</v>
          </cell>
          <cell r="BH23" t="str">
            <v>https://www.secop.gov.co/CO1BusinessLine/Tendering/BuyerWorkArea/Index?docUniqueIdentifier=CO1.BDOS.1045197&amp;prevCtxUrl=https%3a%2f%2fwww.secop.gov.co%2fCO1BusinessLine%2fTendering%2fBuyerDossierWorkspace%2fIndex%3fname%3d17-2020%26filteringState%3d0%26sortingState%3dLastModifiedDESC%26showAdvancedSearch%3dTrue%26showAdvancedSearchFields%3dFalse%26advSrchFolderCode%3dALL%26selectedDossier%3dCO1.BDOS.1045197%26selectedRequest%3dCO1.REQ.1082176%26&amp;prevCtxLbl=Procesos+de+la+Entidad+Estatal</v>
          </cell>
          <cell r="BI23" t="str">
            <v>TERMINADO NORMALMENTE</v>
          </cell>
          <cell r="BK23" t="str">
            <v xml:space="preserve">https://community.secop.gov.co/Public/Tendering/OpportunityDetail/Index?noticeUID=CO1.NTC.1045628&amp;isFromPublicArea=True&amp;isModal=False
</v>
          </cell>
        </row>
        <row r="24">
          <cell r="A24" t="str">
            <v>CPS-023-2020</v>
          </cell>
          <cell r="B24" t="str">
            <v>2 NACIONAL</v>
          </cell>
          <cell r="C24" t="str">
            <v>CD-NC-030-2020</v>
          </cell>
          <cell r="D24">
            <v>23</v>
          </cell>
          <cell r="E24" t="str">
            <v>CLAUDIA CECILIA PINTO CHACON</v>
          </cell>
          <cell r="F24">
            <v>43847</v>
          </cell>
          <cell r="G24" t="str">
            <v>Prestación de servicios técnicos para que realice el seguimiento y análisis a la ejecución del presupuesto de gastos de personal, elabore las proyecciones financieras, así como la revisión de las nóminas de las seis (6) Direcciones Territoriales y sus temas inherentes, conforme los lineamientos internos y del Ministerio de Hacienda</v>
          </cell>
          <cell r="H24" t="str">
            <v>2 CONTRATACIÓN DIRECTA</v>
          </cell>
          <cell r="I24" t="str">
            <v>14 PRESTACIÓN DE SERVICIOS</v>
          </cell>
          <cell r="J24" t="str">
            <v>N/A</v>
          </cell>
          <cell r="K24">
            <v>6920</v>
          </cell>
          <cell r="L24">
            <v>4920</v>
          </cell>
          <cell r="M24">
            <v>43847</v>
          </cell>
          <cell r="N24">
            <v>43847</v>
          </cell>
          <cell r="P24">
            <v>2663850</v>
          </cell>
          <cell r="Q24">
            <v>29302350</v>
          </cell>
          <cell r="R24">
            <v>0</v>
          </cell>
          <cell r="S24" t="str">
            <v>1 PERSONA NATURAL</v>
          </cell>
          <cell r="T24" t="str">
            <v>3 CÉDULA DE CIUDADANÍA</v>
          </cell>
          <cell r="U24">
            <v>52018404</v>
          </cell>
          <cell r="V24" t="str">
            <v>N/A</v>
          </cell>
          <cell r="W24" t="str">
            <v>11 NO SE DILIGENCIA INFORMACIÓN PARA ESTE FORMULARIO EN ESTE PERÍODO DE REPORTE</v>
          </cell>
          <cell r="X24" t="str">
            <v>N/A</v>
          </cell>
          <cell r="Y24" t="str">
            <v>CLAUDIA CECILIA PINTO CHACON</v>
          </cell>
          <cell r="Z24" t="str">
            <v>1 PÓLIZA</v>
          </cell>
          <cell r="AA24" t="str">
            <v>12 SEGUROS DEL ESTADO</v>
          </cell>
          <cell r="AB24" t="str">
            <v>2 CUMPLIMIENTO</v>
          </cell>
          <cell r="AC24">
            <v>43847</v>
          </cell>
          <cell r="AD24" t="str">
            <v>37-46-101000749</v>
          </cell>
          <cell r="AE24" t="str">
            <v>GRUPO DE GESTIÓN HUMANA</v>
          </cell>
          <cell r="AF24" t="str">
            <v>2 SUPERVISOR</v>
          </cell>
          <cell r="AG24" t="str">
            <v>3 CÉDULA DE CIUDADANÍA</v>
          </cell>
          <cell r="AH24">
            <v>52767503</v>
          </cell>
          <cell r="AI24" t="str">
            <v>SANDRA VIVIANA PEÑA ARIAS</v>
          </cell>
          <cell r="AJ24">
            <v>330</v>
          </cell>
          <cell r="AK24" t="str">
            <v>3 NO PACTADOS</v>
          </cell>
          <cell r="AL24">
            <v>43847</v>
          </cell>
          <cell r="AM24">
            <v>43847</v>
          </cell>
          <cell r="AN24" t="str">
            <v>4 NO SE HA ADICIONADO NI EN VALOR y EN TIEMPO</v>
          </cell>
          <cell r="AO24">
            <v>0</v>
          </cell>
          <cell r="AP24">
            <v>0</v>
          </cell>
          <cell r="AR24">
            <v>0</v>
          </cell>
          <cell r="AT24">
            <v>43847</v>
          </cell>
          <cell r="AU24">
            <v>44181</v>
          </cell>
          <cell r="AW24" t="str">
            <v>2. NO</v>
          </cell>
          <cell r="AZ24" t="str">
            <v>2. NO</v>
          </cell>
          <cell r="BA24">
            <v>0</v>
          </cell>
          <cell r="BE24" t="str">
            <v>2020420501000023E</v>
          </cell>
          <cell r="BF24">
            <v>29302350</v>
          </cell>
          <cell r="BH24" t="str">
            <v>https://www.secop.gov.co/CO1BusinessLine/Tendering/BuyerWorkArea/Index?docUniqueIdentifier=CO1.BDOS.1047468&amp;prevCtxUrl=https%3a%2f%2fwww.secop.gov.co%2fCO1BusinessLine%2fTendering%2fBuyerDossierWorkspace%2fIndex%3fallWords2Search%3d30-2020%26filteringState%3d0%26sortingState%3dLastModifiedDESC%26showAdvancedSearch%3dFalse%26showAdvancedSearchFields%3dFalse%26folderCode%3dALL%26selectedDossier%3dCO1.BDOS.1047468%26selectedRequest%3dCO1.REQ.1084292%26&amp;prevCtxLbl=Procesos+de+la+Entidad+Estatal</v>
          </cell>
          <cell r="BI24" t="str">
            <v>VIGENTE</v>
          </cell>
          <cell r="BK24" t="str">
            <v>https://community.secop.gov.co/Public/Tendering/OpportunityDetail/Index?noticeUID=CO1.NTC.1047474&amp;isFromPublicArea=True&amp;isModal=False</v>
          </cell>
        </row>
        <row r="25">
          <cell r="A25" t="str">
            <v>CPS-024-2020</v>
          </cell>
          <cell r="B25" t="str">
            <v>2 NACIONAL</v>
          </cell>
          <cell r="C25" t="str">
            <v>CD-NC-024-2020</v>
          </cell>
          <cell r="D25">
            <v>24</v>
          </cell>
          <cell r="E25" t="str">
            <v>JUAN CLAUDIO ARENAS PONCE</v>
          </cell>
          <cell r="F25">
            <v>43847</v>
          </cell>
          <cell r="G25" t="str">
            <v>Prestación de servicios profesionales y de apoyo a la gestión de la Oficina de Gestión del Riesgo de la Dirección General para adelantar la representación de la entidad en los procesos policivos en el marco del ejercicio de la autoridad ambiental; así como la atención y preparación de los documentos e intervenciones que demanden los organismos de control y demás autoridades que conlleven la participación de la Oficina de Gestión del Riesgo.</v>
          </cell>
          <cell r="H25" t="str">
            <v>2 CONTRATACIÓN DIRECTA</v>
          </cell>
          <cell r="I25" t="str">
            <v>14 PRESTACIÓN DE SERVICIOS</v>
          </cell>
          <cell r="J25" t="str">
            <v>N/A</v>
          </cell>
          <cell r="K25">
            <v>5120</v>
          </cell>
          <cell r="L25">
            <v>4820</v>
          </cell>
          <cell r="M25">
            <v>43847</v>
          </cell>
          <cell r="N25">
            <v>43847</v>
          </cell>
          <cell r="P25">
            <v>4823432</v>
          </cell>
          <cell r="Q25">
            <v>53057752</v>
          </cell>
          <cell r="R25">
            <v>0</v>
          </cell>
          <cell r="S25" t="str">
            <v>1 PERSONA NATURAL</v>
          </cell>
          <cell r="T25" t="str">
            <v>3 CÉDULA DE CIUDADANÍA</v>
          </cell>
          <cell r="U25">
            <v>80198100</v>
          </cell>
          <cell r="V25" t="str">
            <v>N/A</v>
          </cell>
          <cell r="W25" t="str">
            <v>11 NO SE DILIGENCIA INFORMACIÓN PARA ESTE FORMULARIO EN ESTE PERÍODO DE REPORTE</v>
          </cell>
          <cell r="X25" t="str">
            <v>N/A</v>
          </cell>
          <cell r="Y25" t="str">
            <v>JUAN CLAUDIO ARENAS PONCE</v>
          </cell>
          <cell r="Z25" t="str">
            <v>1 PÓLIZA</v>
          </cell>
          <cell r="AA25" t="str">
            <v>12 SEGUROS DEL ESTADO</v>
          </cell>
          <cell r="AB25" t="str">
            <v>2 CUMPLIMIENTO</v>
          </cell>
          <cell r="AC25">
            <v>43847</v>
          </cell>
          <cell r="AD25" t="str">
            <v>15-44-101222815</v>
          </cell>
          <cell r="AE25" t="str">
            <v>OFICINA DE GESTION DEL RIESGO</v>
          </cell>
          <cell r="AF25" t="str">
            <v>2 SUPERVISOR</v>
          </cell>
          <cell r="AG25" t="str">
            <v>3 CÉDULA DE CIUDADANÍA</v>
          </cell>
          <cell r="AH25">
            <v>52807498</v>
          </cell>
          <cell r="AI25" t="str">
            <v>JAZMIN EMILCE GONZALEZ DAZA</v>
          </cell>
          <cell r="AJ25">
            <v>330</v>
          </cell>
          <cell r="AK25" t="str">
            <v>3 NO PACTADOS</v>
          </cell>
          <cell r="AL25">
            <v>43847</v>
          </cell>
          <cell r="AM25">
            <v>43847</v>
          </cell>
          <cell r="AN25" t="str">
            <v>4 NO SE HA ADICIONADO NI EN VALOR y EN TIEMPO</v>
          </cell>
          <cell r="AO25">
            <v>0</v>
          </cell>
          <cell r="AP25">
            <v>0</v>
          </cell>
          <cell r="AR25">
            <v>0</v>
          </cell>
          <cell r="AT25">
            <v>43847</v>
          </cell>
          <cell r="AU25">
            <v>44181</v>
          </cell>
          <cell r="AW25" t="str">
            <v>2. NO</v>
          </cell>
          <cell r="AZ25" t="str">
            <v>2. NO</v>
          </cell>
          <cell r="BA25">
            <v>0</v>
          </cell>
          <cell r="BE25" t="str">
            <v>2020420501000024E</v>
          </cell>
          <cell r="BF25">
            <v>53057752</v>
          </cell>
          <cell r="BH25" t="str">
            <v>https://www.secop.gov.co/CO1BusinessLine/Tendering/BuyerWorkArea/Index?docUniqueIdentifier=CO1.BDOS.1048160&amp;prevCtxUrl=https%3a%2f%2fwww.secop.gov.co%2fCO1BusinessLine%2fTendering%2fBuyerDossierWorkspace%2fIndex%3fname%3d24-2020%26filteringState%3d0%26sortingState%3dLastModifiedDESC%26showAdvancedSearch%3dTrue%26showAdvancedSearchFields%3dFalse%26advSrchFolderCode%3dALL%26selectedDossier%3dCO1.BDOS.1048160%26selectedRequest%3dCO1.REQ.1084767%26&amp;prevCtxLbl=Procesos+de+la+Entidad+Estatal</v>
          </cell>
          <cell r="BI25" t="str">
            <v>VIGENTE</v>
          </cell>
          <cell r="BK25" t="str">
            <v>https://community.secop.gov.co/Public/Tendering/OpportunityDetail/Index?noticeUID=CO1.NTC.1047683&amp;isFromPublicArea=True&amp;isModal=False</v>
          </cell>
        </row>
        <row r="26">
          <cell r="A26" t="str">
            <v>CPS-025-2020</v>
          </cell>
          <cell r="B26" t="str">
            <v>2 NACIONAL</v>
          </cell>
          <cell r="C26" t="str">
            <v>CD-NC-013-2020</v>
          </cell>
          <cell r="D26">
            <v>25</v>
          </cell>
          <cell r="E26" t="str">
            <v>EDWARD DEYVID OCAMPO TELLEZ</v>
          </cell>
          <cell r="F26">
            <v>43847</v>
          </cell>
          <cell r="G26" t="str">
            <v>Prestación de servicios profesionales de apoyo ala gestión de la Oficina de Gestión del Riesgo de la Dirección General para la atención de los asuntos relacionados es aspectos técnicos de presiones y amenazas en las áreas protegidas del Sistema de Parques Nacionales Naturales y en la gestión del riesgo de desastres naturales y contribuir en los análisis técnicos necesarios para la ejecución de acciones interagenciales.</v>
          </cell>
          <cell r="H26" t="str">
            <v>2 CONTRATACIÓN DIRECTA</v>
          </cell>
          <cell r="I26" t="str">
            <v>14 PRESTACIÓN DE SERVICIOS</v>
          </cell>
          <cell r="J26" t="str">
            <v>N/A</v>
          </cell>
          <cell r="K26">
            <v>5020</v>
          </cell>
          <cell r="L26">
            <v>5120</v>
          </cell>
          <cell r="M26">
            <v>43847</v>
          </cell>
          <cell r="N26">
            <v>43847</v>
          </cell>
          <cell r="P26">
            <v>5397388</v>
          </cell>
          <cell r="Q26">
            <v>59731094</v>
          </cell>
          <cell r="R26">
            <v>0.13333334028720856</v>
          </cell>
          <cell r="S26" t="str">
            <v>1 PERSONA NATURAL</v>
          </cell>
          <cell r="T26" t="str">
            <v>3 CÉDULA DE CIUDADANÍA</v>
          </cell>
          <cell r="U26">
            <v>93437545</v>
          </cell>
          <cell r="V26" t="str">
            <v>N/A</v>
          </cell>
          <cell r="W26" t="str">
            <v>11 NO SE DILIGENCIA INFORMACIÓN PARA ESTE FORMULARIO EN ESTE PERÍODO DE REPORTE</v>
          </cell>
          <cell r="X26" t="str">
            <v>N/A</v>
          </cell>
          <cell r="Y26" t="str">
            <v>EDWARD DEYVID OCAMPO TELLEZ</v>
          </cell>
          <cell r="Z26" t="str">
            <v>1 PÓLIZA</v>
          </cell>
          <cell r="AA26" t="str">
            <v xml:space="preserve">15 JMALUCELLI TRAVELERS SEGUROS S.A </v>
          </cell>
          <cell r="AB26" t="str">
            <v>2 CUMPLIMIENTO</v>
          </cell>
          <cell r="AC26">
            <v>43847</v>
          </cell>
          <cell r="AD26">
            <v>2015036</v>
          </cell>
          <cell r="AE26" t="str">
            <v>OFICINA DE GESTION DEL RIESGO</v>
          </cell>
          <cell r="AF26" t="str">
            <v>2 SUPERVISOR</v>
          </cell>
          <cell r="AG26" t="str">
            <v>3 CÉDULA DE CIUDADANÍA</v>
          </cell>
          <cell r="AH26">
            <v>52807498</v>
          </cell>
          <cell r="AI26" t="str">
            <v>JAZMIN EMILCE GONZALEZ DAZA</v>
          </cell>
          <cell r="AJ26">
            <v>332</v>
          </cell>
          <cell r="AK26" t="str">
            <v>3 NO PACTADOS</v>
          </cell>
          <cell r="AL26">
            <v>43847</v>
          </cell>
          <cell r="AM26">
            <v>43847</v>
          </cell>
          <cell r="AN26" t="str">
            <v>4 NO SE HA ADICIONADO NI EN VALOR y EN TIEMPO</v>
          </cell>
          <cell r="AO26">
            <v>0</v>
          </cell>
          <cell r="AP26">
            <v>0</v>
          </cell>
          <cell r="AR26">
            <v>0</v>
          </cell>
          <cell r="AT26">
            <v>43847</v>
          </cell>
          <cell r="AU26">
            <v>44183</v>
          </cell>
          <cell r="AW26" t="str">
            <v>2. NO</v>
          </cell>
          <cell r="AZ26" t="str">
            <v>2. NO</v>
          </cell>
          <cell r="BA26">
            <v>0</v>
          </cell>
          <cell r="BE26" t="str">
            <v>2020420501000021E</v>
          </cell>
          <cell r="BF26">
            <v>59731094</v>
          </cell>
          <cell r="BH26" t="str">
            <v>https://www.secop.gov.co/CO1BusinessLine/Tendering/BuyerWorkArea/Index?docUniqueIdentifier=CO1.BDOS.1045488&amp;prevCtxUrl=https%3a%2f%2fwww.secop.gov.co%2fCO1BusinessLine%2fTendering%2fBuyerDossierWorkspace%2fIndex%3fname%3d13-2020%26filteringState%3d0%26sortingState%3dLastModifiedDESC%26showAdvancedSearch%3dTrue%26showAdvancedSearchFields%3dFalse%26advSrchFolderCode%3dALL%26selectedDossier%3dCO1.BDOS.1045488%26selectedRequest%3dCO1.REQ.1082613%26&amp;prevCtxLbl=Procesos+de+la+Entidad+Estatal</v>
          </cell>
          <cell r="BI26" t="str">
            <v>VIGENTE</v>
          </cell>
          <cell r="BK26" t="str">
            <v xml:space="preserve">https://community.secop.gov.co/Public/Tendering/OpportunityDetail/Index?noticeUID=CO1.NTC.1047808&amp;isFromPublicArea=True&amp;isModal=False
</v>
          </cell>
        </row>
        <row r="27">
          <cell r="A27" t="str">
            <v>CPS-026-2020</v>
          </cell>
          <cell r="B27" t="str">
            <v>2 NACIONAL</v>
          </cell>
          <cell r="C27" t="str">
            <v>CD-NC-035-2020</v>
          </cell>
          <cell r="D27">
            <v>26</v>
          </cell>
          <cell r="E27" t="str">
            <v>MARTHA CECILIA MARQUEZ DIAZ</v>
          </cell>
          <cell r="F27">
            <v>43847</v>
          </cell>
          <cell r="G27" t="str">
            <v>Prestación de servicios profesionales para la planeación, ejecución y seguimiento de los diferentes procesos organizacionales que se adelantan en el Grupo de Gestión Humana, conforme las políticas contenidas en el Plan Estratégico del Talento Humano –PETH, el Modelo Integrado de Planeación y Gestión – MIPG y los lineamientos de la entidad.</v>
          </cell>
          <cell r="H27" t="str">
            <v>2 CONTRATACIÓN DIRECTA</v>
          </cell>
          <cell r="I27" t="str">
            <v>14 PRESTACIÓN DE SERVICIOS</v>
          </cell>
          <cell r="J27" t="str">
            <v>N/A</v>
          </cell>
          <cell r="K27">
            <v>8920</v>
          </cell>
          <cell r="L27">
            <v>5020</v>
          </cell>
          <cell r="M27">
            <v>43847</v>
          </cell>
          <cell r="N27">
            <v>43847</v>
          </cell>
          <cell r="P27">
            <v>6434923</v>
          </cell>
          <cell r="Q27">
            <v>70784153</v>
          </cell>
          <cell r="R27">
            <v>0</v>
          </cell>
          <cell r="S27" t="str">
            <v>1 PERSONA NATURAL</v>
          </cell>
          <cell r="T27" t="str">
            <v>3 CÉDULA DE CIUDADANÍA</v>
          </cell>
          <cell r="U27">
            <v>51748041</v>
          </cell>
          <cell r="V27" t="str">
            <v>N/A</v>
          </cell>
          <cell r="W27" t="str">
            <v>11 NO SE DILIGENCIA INFORMACIÓN PARA ESTE FORMULARIO EN ESTE PERÍODO DE REPORTE</v>
          </cell>
          <cell r="X27" t="str">
            <v>N/A</v>
          </cell>
          <cell r="Y27" t="str">
            <v>MARTHA CECILIA MARQUEZ DIAZ</v>
          </cell>
          <cell r="Z27" t="str">
            <v>1 PÓLIZA</v>
          </cell>
          <cell r="AA27" t="str">
            <v xml:space="preserve">15 JMALUCELLI TRAVELERS SEGUROS S.A </v>
          </cell>
          <cell r="AB27" t="str">
            <v>2 CUMPLIMIENTO</v>
          </cell>
          <cell r="AC27">
            <v>43847</v>
          </cell>
          <cell r="AD27">
            <v>2015037</v>
          </cell>
          <cell r="AE27" t="str">
            <v>GRUPO DE GESTIÓN HUMANA</v>
          </cell>
          <cell r="AF27" t="str">
            <v>2 SUPERVISOR</v>
          </cell>
          <cell r="AG27" t="str">
            <v>3 CÉDULA DE CIUDADANÍA</v>
          </cell>
          <cell r="AH27">
            <v>52767503</v>
          </cell>
          <cell r="AI27" t="str">
            <v>SANDRA VIVIANA PEÑA ARIAS</v>
          </cell>
          <cell r="AJ27">
            <v>330</v>
          </cell>
          <cell r="AK27" t="str">
            <v>3 NO PACTADOS</v>
          </cell>
          <cell r="AL27">
            <v>43847</v>
          </cell>
          <cell r="AM27">
            <v>43847</v>
          </cell>
          <cell r="AN27" t="str">
            <v>4 NO SE HA ADICIONADO NI EN VALOR y EN TIEMPO</v>
          </cell>
          <cell r="AO27">
            <v>0</v>
          </cell>
          <cell r="AP27">
            <v>0</v>
          </cell>
          <cell r="AR27">
            <v>0</v>
          </cell>
          <cell r="AT27">
            <v>43847</v>
          </cell>
          <cell r="AU27">
            <v>44181</v>
          </cell>
          <cell r="AW27" t="str">
            <v>2. NO</v>
          </cell>
          <cell r="AZ27" t="str">
            <v>2. NO</v>
          </cell>
          <cell r="BA27">
            <v>0</v>
          </cell>
          <cell r="BE27" t="str">
            <v>2020420501000025E</v>
          </cell>
          <cell r="BF27">
            <v>70784153</v>
          </cell>
          <cell r="BH27" t="str">
            <v>https://www.secop.gov.co/CO1BusinessLine/Tendering/BuyerWorkArea/Index?docUniqueIdentifier=CO1.BDOS.1047676&amp;prevCtxUrl=https%3a%2f%2fwww.secop.gov.co%2fCO1BusinessLine%2fTendering%2fBuyerDossierWorkspace%2fIndex%3fallWords2Search%3d35-2020%26filteringState%3d0%26sortingState%3dLastModifiedDESC%26showAdvancedSearch%3dFalse%26showAdvancedSearchFields%3dFalse%26folderCode%3dALL%26selectedDossier%3dCO1.BDOS.1047676%26selectedRequest%3dCO1.REQ.1084465%26&amp;prevCtxLbl=Procesos+de+la+Entidad+Estatal</v>
          </cell>
          <cell r="BI27" t="str">
            <v>VIGENTE</v>
          </cell>
          <cell r="BK27" t="str">
            <v>https://community.secop.gov.co/Public/Tendering/OpportunityDetail/Index?noticeUID=CO1.NTC.1047832&amp;isFromPublicArea=True&amp;isModal=False</v>
          </cell>
        </row>
        <row r="28">
          <cell r="A28" t="str">
            <v>CPS-027-2020</v>
          </cell>
          <cell r="B28" t="str">
            <v>2 NACIONAL</v>
          </cell>
          <cell r="C28" t="str">
            <v>CD-NC-027-2020</v>
          </cell>
          <cell r="D28">
            <v>27</v>
          </cell>
          <cell r="E28" t="str">
            <v>ANDRES EDUARDO VELASQUEZ VARGAS</v>
          </cell>
          <cell r="F28">
            <v>43847</v>
          </cell>
          <cell r="G28" t="str">
            <v>Prestación de servicios profesionales y de apoyo a la gestión en la defensa judicial de la entidad, elaborar informes relacionados con la gestión y alimentar los sistemas de información pertinentes</v>
          </cell>
          <cell r="H28" t="str">
            <v>2 CONTRATACIÓN DIRECTA</v>
          </cell>
          <cell r="I28" t="str">
            <v>14 PRESTACIÓN DE SERVICIOS</v>
          </cell>
          <cell r="J28" t="str">
            <v>N/A</v>
          </cell>
          <cell r="K28">
            <v>5420</v>
          </cell>
          <cell r="L28">
            <v>5220</v>
          </cell>
          <cell r="M28">
            <v>43847</v>
          </cell>
          <cell r="N28">
            <v>43847</v>
          </cell>
          <cell r="P28">
            <v>6434923</v>
          </cell>
          <cell r="Q28">
            <v>70784153</v>
          </cell>
          <cell r="R28">
            <v>0</v>
          </cell>
          <cell r="S28" t="str">
            <v>1 PERSONA NATURAL</v>
          </cell>
          <cell r="T28" t="str">
            <v>3 CÉDULA DE CIUDADANÍA</v>
          </cell>
          <cell r="U28">
            <v>79781725</v>
          </cell>
          <cell r="V28" t="str">
            <v>N/A</v>
          </cell>
          <cell r="W28" t="str">
            <v>11 NO SE DILIGENCIA INFORMACIÓN PARA ESTE FORMULARIO EN ESTE PERÍODO DE REPORTE</v>
          </cell>
          <cell r="X28" t="str">
            <v>N/A</v>
          </cell>
          <cell r="Y28" t="str">
            <v>ANDRES EDUARDO VELASQUEZ RODRIGUEZ</v>
          </cell>
          <cell r="Z28" t="str">
            <v>1 PÓLIZA</v>
          </cell>
          <cell r="AA28" t="str">
            <v>13 SURAMERICANA</v>
          </cell>
          <cell r="AB28" t="str">
            <v>2 CUMPLIMIENTO</v>
          </cell>
          <cell r="AC28">
            <v>43847</v>
          </cell>
          <cell r="AD28" t="str">
            <v>2545107-6</v>
          </cell>
          <cell r="AE28" t="str">
            <v>OFICINA ASESORA JURIDICA</v>
          </cell>
          <cell r="AF28" t="str">
            <v>2 SUPERVISOR</v>
          </cell>
          <cell r="AG28" t="str">
            <v>3 CÉDULA DE CIUDADANÍA</v>
          </cell>
          <cell r="AH28">
            <v>13861878</v>
          </cell>
          <cell r="AI28" t="str">
            <v>JAIME ANDRES ECHEVERRIA RODRIGUEZ</v>
          </cell>
          <cell r="AJ28">
            <v>330</v>
          </cell>
          <cell r="AK28" t="str">
            <v>3 NO PACTADOS</v>
          </cell>
          <cell r="AL28">
            <v>43848</v>
          </cell>
          <cell r="AM28">
            <v>43847</v>
          </cell>
          <cell r="AN28" t="str">
            <v>4 NO SE HA ADICIONADO NI EN VALOR y EN TIEMPO</v>
          </cell>
          <cell r="AO28">
            <v>0</v>
          </cell>
          <cell r="AP28">
            <v>0</v>
          </cell>
          <cell r="AR28">
            <v>0</v>
          </cell>
          <cell r="AT28">
            <v>43848</v>
          </cell>
          <cell r="AU28">
            <v>44182</v>
          </cell>
          <cell r="AW28" t="str">
            <v>2. NO</v>
          </cell>
          <cell r="AZ28" t="str">
            <v>2. NO</v>
          </cell>
          <cell r="BA28">
            <v>0</v>
          </cell>
          <cell r="BE28" t="str">
            <v>2020420501000027E</v>
          </cell>
          <cell r="BF28">
            <v>70784153</v>
          </cell>
          <cell r="BH28" t="str">
            <v>https://www.secop.gov.co/CO1BusinessLine/Tendering/BuyerWorkArea/Index?docUniqueIdentifier=CO1.BDOS.1045193&amp;prevCtxUrl=https%3a%2f%2fwww.secop.gov.co%2fCO1BusinessLine%2fTendering%2fBuyerDossierWorkspace%2fIndex%3fname%3d27-2020%26filteringState%3d0%26sortingState%3dLastModifiedDESC%26showAdvancedSearch%3dTrue%26showAdvancedSearchFields%3dFalse%26advSrchFolderCode%3dALL%26selectedDossier%3dCO1.BDOS.1045193%26selectedRequest%3dCO1.REQ.1082333%26&amp;prevCtxLbl=Procesos+de+la+Entidad+Estatal</v>
          </cell>
          <cell r="BI28" t="str">
            <v>VIGENTE</v>
          </cell>
          <cell r="BK28" t="str">
            <v>https://community.secop.gov.co/Public/Tendering/OpportunityDetail/Index?noticeUID=CO1.NTC.1045643&amp;isFromPublicArea=True&amp;isModal=False</v>
          </cell>
        </row>
        <row r="29">
          <cell r="A29" t="str">
            <v>CPS-028-2020</v>
          </cell>
          <cell r="B29" t="str">
            <v>2 NACIONAL</v>
          </cell>
          <cell r="C29" t="str">
            <v>CD-NC-034-2020</v>
          </cell>
          <cell r="D29">
            <v>28</v>
          </cell>
          <cell r="E29" t="str">
            <v>DIANA MARCELA CLAVIJO TELLEZ</v>
          </cell>
          <cell r="F29">
            <v>43850</v>
          </cell>
          <cell r="G29" t="str">
            <v>Prestación de servicios profesionales y de apoyo jurídico para adelantar los trámites contractuales, legales y jurídicos que sean requeridos para implementar a nivel nacional las Fases I y II del Programa Áreas Protegidas y Diversidad Biológica, cofinanciado por el gobierno alemán a través del KfW.</v>
          </cell>
          <cell r="H29" t="str">
            <v>2 CONTRATACIÓN DIRECTA</v>
          </cell>
          <cell r="I29" t="str">
            <v>14 PRESTACIÓN DE SERVICIOS</v>
          </cell>
          <cell r="J29" t="str">
            <v>N/A</v>
          </cell>
          <cell r="K29">
            <v>3620</v>
          </cell>
          <cell r="L29">
            <v>5520</v>
          </cell>
          <cell r="M29">
            <v>43850</v>
          </cell>
          <cell r="N29">
            <v>43850</v>
          </cell>
          <cell r="P29">
            <v>5397388</v>
          </cell>
          <cell r="Q29">
            <v>59371268</v>
          </cell>
          <cell r="R29">
            <v>0</v>
          </cell>
          <cell r="S29" t="str">
            <v>1 PERSONA NATURAL</v>
          </cell>
          <cell r="T29" t="str">
            <v>3 CÉDULA DE CIUDADANÍA</v>
          </cell>
          <cell r="U29">
            <v>53911075</v>
          </cell>
          <cell r="V29" t="str">
            <v>N/A</v>
          </cell>
          <cell r="W29" t="str">
            <v>11 NO SE DILIGENCIA INFORMACIÓN PARA ESTE FORMULARIO EN ESTE PERÍODO DE REPORTE</v>
          </cell>
          <cell r="X29" t="str">
            <v>N/A</v>
          </cell>
          <cell r="Y29" t="str">
            <v>DIANA MARCELA CLAVIJO TELLEZ</v>
          </cell>
          <cell r="Z29" t="str">
            <v>1 PÓLIZA</v>
          </cell>
          <cell r="AA29" t="str">
            <v>12 SEGUROS DEL ESTADO</v>
          </cell>
          <cell r="AB29" t="str">
            <v>2 CUMPLIMIENTO</v>
          </cell>
          <cell r="AC29">
            <v>43850</v>
          </cell>
          <cell r="AD29" t="str">
            <v>12-46-101033157</v>
          </cell>
          <cell r="AE29" t="str">
            <v>DIRECCIÓN GENERAL</v>
          </cell>
          <cell r="AF29" t="str">
            <v>2 SUPERVISOR</v>
          </cell>
          <cell r="AG29" t="str">
            <v>3 CÉDULA DE CIUDADANÍA</v>
          </cell>
          <cell r="AH29">
            <v>41779996</v>
          </cell>
          <cell r="AI29" t="str">
            <v xml:space="preserve">JULIA MIRANDA LONDOÑO	</v>
          </cell>
          <cell r="AJ29">
            <v>330</v>
          </cell>
          <cell r="AK29" t="str">
            <v>3 NO PACTADOS</v>
          </cell>
          <cell r="AL29">
            <v>43850</v>
          </cell>
          <cell r="AM29">
            <v>43850</v>
          </cell>
          <cell r="AN29" t="str">
            <v>4 NO SE HA ADICIONADO NI EN VALOR y EN TIEMPO</v>
          </cell>
          <cell r="AO29">
            <v>0</v>
          </cell>
          <cell r="AP29">
            <v>0</v>
          </cell>
          <cell r="AR29">
            <v>0</v>
          </cell>
          <cell r="AT29">
            <v>43850</v>
          </cell>
          <cell r="AU29">
            <v>44184</v>
          </cell>
          <cell r="AW29" t="str">
            <v>2. NO</v>
          </cell>
          <cell r="AZ29" t="str">
            <v>2. NO</v>
          </cell>
          <cell r="BA29">
            <v>0</v>
          </cell>
          <cell r="BE29" t="str">
            <v>2020420501000028E</v>
          </cell>
          <cell r="BF29">
            <v>59371268</v>
          </cell>
          <cell r="BH29" t="str">
            <v>https://www.secop.gov.co/CO1BusinessLine/Tendering/BuyerWorkArea/Index?docUniqueIdentifier=CO1.BDOS.1048733&amp;prevCtxUrl=https%3a%2f%2fwww.secop.gov.co%2fCO1BusinessLine%2fTendering%2fBuyerDossierWorkspace%2fIndex%3fallWords2Search%3d34-2020%26filteringState%3d0%26sortingState%3dLastModifiedDESC%26showAdvancedSearch%3dFalse%26showAdvancedSearchFields%3dFalse%26folderCode%3dALL%26selectedDossier%3dCO1.BDOS.1048733%26selectedRequest%3dCO1.REQ.1085718%26&amp;prevCtxLbl=Procesos+de+la+Entidad+Estatal</v>
          </cell>
          <cell r="BI29" t="str">
            <v>VIGENTE</v>
          </cell>
          <cell r="BK29" t="str">
            <v xml:space="preserve">https://community.secop.gov.co/Public/Tendering/OpportunityDetail/Index?noticeUID=CO1.NTC.1049467&amp;isFromPublicArea=True&amp;isModal=False
</v>
          </cell>
        </row>
        <row r="30">
          <cell r="A30" t="str">
            <v>CPS-029-2020</v>
          </cell>
          <cell r="B30" t="str">
            <v>2 NACIONAL</v>
          </cell>
          <cell r="C30" t="str">
            <v>CD-NC-063-2020</v>
          </cell>
          <cell r="D30">
            <v>29</v>
          </cell>
          <cell r="E30" t="str">
            <v>JUAN CARLOS CUERVO LEON</v>
          </cell>
          <cell r="F30">
            <v>43850</v>
          </cell>
          <cell r="G30" t="str">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actualizar e implementar el plan de señalización de Parques Nacionales Naturales de Colombia, realizar el diseño de material impreso (litográfico y de gran formato) y hacer el concepto, diseño y seguimiento</v>
          </cell>
          <cell r="H30" t="str">
            <v>2 CONTRATACIÓN DIRECTA</v>
          </cell>
          <cell r="I30" t="str">
            <v>14 PRESTACIÓN DE SERVICIOS</v>
          </cell>
          <cell r="J30" t="str">
            <v>N/A</v>
          </cell>
          <cell r="K30">
            <v>7620</v>
          </cell>
          <cell r="L30">
            <v>5420</v>
          </cell>
          <cell r="M30">
            <v>43850</v>
          </cell>
          <cell r="N30">
            <v>43850</v>
          </cell>
          <cell r="P30">
            <v>6313510</v>
          </cell>
          <cell r="Q30">
            <v>69448610</v>
          </cell>
          <cell r="R30">
            <v>0</v>
          </cell>
          <cell r="S30" t="str">
            <v>1 PERSONA NATURAL</v>
          </cell>
          <cell r="T30" t="str">
            <v>3 CÉDULA DE CIUDADANÍA</v>
          </cell>
          <cell r="U30">
            <v>79590259</v>
          </cell>
          <cell r="V30" t="str">
            <v>N/A</v>
          </cell>
          <cell r="W30" t="str">
            <v>11 NO SE DILIGENCIA INFORMACIÓN PARA ESTE FORMULARIO EN ESTE PERÍODO DE REPORTE</v>
          </cell>
          <cell r="X30" t="str">
            <v>N/A</v>
          </cell>
          <cell r="Y30" t="str">
            <v>JUAN CARLOS CUERVO LEON</v>
          </cell>
          <cell r="Z30" t="str">
            <v>1 PÓLIZA</v>
          </cell>
          <cell r="AA30" t="str">
            <v>12 SEGUROS DEL ESTADO</v>
          </cell>
          <cell r="AB30" t="str">
            <v>2 CUMPLIMIENTO</v>
          </cell>
          <cell r="AC30">
            <v>43850</v>
          </cell>
          <cell r="AD30" t="str">
            <v>37-46-101000758</v>
          </cell>
          <cell r="AE30" t="str">
            <v>GRUPO DE COMUNICACIONES Y EDUCACION AMBIENTAL</v>
          </cell>
          <cell r="AF30" t="str">
            <v>2 SUPERVISOR</v>
          </cell>
          <cell r="AG30" t="str">
            <v>3 CÉDULA DE CIUDADANÍA</v>
          </cell>
          <cell r="AH30">
            <v>11342150</v>
          </cell>
          <cell r="AI30" t="str">
            <v>LUIS ALFONSO CANO RAMIREZ</v>
          </cell>
          <cell r="AJ30">
            <v>330</v>
          </cell>
          <cell r="AK30" t="str">
            <v>3 NO PACTADOS</v>
          </cell>
          <cell r="AL30">
            <v>43850</v>
          </cell>
          <cell r="AM30">
            <v>43850</v>
          </cell>
          <cell r="AN30" t="str">
            <v>4 NO SE HA ADICIONADO NI EN VALOR y EN TIEMPO</v>
          </cell>
          <cell r="AO30">
            <v>0</v>
          </cell>
          <cell r="AP30">
            <v>0</v>
          </cell>
          <cell r="AR30">
            <v>0</v>
          </cell>
          <cell r="AT30">
            <v>43850</v>
          </cell>
          <cell r="AU30">
            <v>44184</v>
          </cell>
          <cell r="AW30" t="str">
            <v>2. NO</v>
          </cell>
          <cell r="AZ30" t="str">
            <v>2. NO</v>
          </cell>
          <cell r="BA30">
            <v>0</v>
          </cell>
          <cell r="BE30" t="str">
            <v>2020420501000029E</v>
          </cell>
          <cell r="BF30">
            <v>69448610</v>
          </cell>
          <cell r="BH30" t="str">
            <v>https://www.secop.gov.co/CO1BusinessLine/Tendering/BuyerWorkArea/Index?docUniqueIdentifier=CO1.BDOS.1052486&amp;prevCtxUrl=https%3a%2f%2fwww.secop.gov.co%2fCO1BusinessLine%2fTendering%2fBuyerDossierWorkspace%2fIndex%3fallWords2Search%3d63-2020%26filteringState%3d0%26sortingState%3dLastModifiedDESC%26showAdvancedSearch%3dFalse%26showAdvancedSearchFields%3dFalse%26folderCode%3dALL%26selectedDossier%3dCO1.BDOS.1052486%26selectedRequest%3dCO1.REQ.1088981%26&amp;prevCtxLbl=Procesos+de+la+Entidad+Estatal</v>
          </cell>
          <cell r="BI30" t="str">
            <v>VIGENTE</v>
          </cell>
          <cell r="BK30" t="str">
            <v xml:space="preserve">https://community.secop.gov.co/Public/Tendering/OpportunityDetail/Index?noticeUID=CO1.NTC.1051821&amp;isFromPublicArea=True&amp;isModal=False
</v>
          </cell>
        </row>
        <row r="31">
          <cell r="A31" t="str">
            <v>CPS-030-2020</v>
          </cell>
          <cell r="B31" t="str">
            <v>2 NACIONAL</v>
          </cell>
          <cell r="C31" t="str">
            <v>CD-NC-029-2020</v>
          </cell>
          <cell r="D31">
            <v>30</v>
          </cell>
          <cell r="E31" t="str">
            <v>ADOLFO LEON IBAÑEZ ELAM</v>
          </cell>
          <cell r="F31">
            <v>43850</v>
          </cell>
          <cell r="G31" t="str">
            <v>Prestación de servicios profesionales y apoyo a la gestión para que apoye temas regulatorios misionales, agenda normativa y elaboración del diagnóstico de necesidades normativas</v>
          </cell>
          <cell r="H31" t="str">
            <v>2 CONTRATACIÓN DIRECTA</v>
          </cell>
          <cell r="I31" t="str">
            <v>14 PRESTACIÓN DE SERVICIOS</v>
          </cell>
          <cell r="J31" t="str">
            <v>N/A</v>
          </cell>
          <cell r="K31">
            <v>5620</v>
          </cell>
          <cell r="L31">
            <v>5620</v>
          </cell>
          <cell r="M31">
            <v>43850</v>
          </cell>
          <cell r="N31">
            <v>43850</v>
          </cell>
          <cell r="P31">
            <v>5397388</v>
          </cell>
          <cell r="Q31">
            <v>59371268</v>
          </cell>
          <cell r="R31">
            <v>0</v>
          </cell>
          <cell r="S31" t="str">
            <v>1 PERSONA NATURAL</v>
          </cell>
          <cell r="T31" t="str">
            <v>3 CÉDULA DE CIUDADANÍA</v>
          </cell>
          <cell r="U31">
            <v>1018410526</v>
          </cell>
          <cell r="V31" t="str">
            <v>N/A</v>
          </cell>
          <cell r="W31" t="str">
            <v>11 NO SE DILIGENCIA INFORMACIÓN PARA ESTE FORMULARIO EN ESTE PERÍODO DE REPORTE</v>
          </cell>
          <cell r="X31" t="str">
            <v>N/A</v>
          </cell>
          <cell r="Y31" t="str">
            <v>ADOLFO LEON IBAÑEZ ELAM</v>
          </cell>
          <cell r="Z31" t="str">
            <v>1 PÓLIZA</v>
          </cell>
          <cell r="AA31" t="str">
            <v xml:space="preserve">15 JMALUCELLI TRAVELERS SEGUROS S.A </v>
          </cell>
          <cell r="AB31" t="str">
            <v>2 CUMPLIMIENTO</v>
          </cell>
          <cell r="AC31">
            <v>43850</v>
          </cell>
          <cell r="AD31">
            <v>2015062</v>
          </cell>
          <cell r="AE31" t="str">
            <v>OFICINA ASESORA JURIDICA</v>
          </cell>
          <cell r="AF31" t="str">
            <v>2 SUPERVISOR</v>
          </cell>
          <cell r="AG31" t="str">
            <v>3 CÉDULA DE CIUDADANÍA</v>
          </cell>
          <cell r="AH31">
            <v>13861878</v>
          </cell>
          <cell r="AI31" t="str">
            <v>JAIME ANDRES ECHEVERRIA RODRIGUEZ</v>
          </cell>
          <cell r="AJ31">
            <v>330</v>
          </cell>
          <cell r="AK31" t="str">
            <v>3 NO PACTADOS</v>
          </cell>
          <cell r="AL31">
            <v>43851</v>
          </cell>
          <cell r="AM31">
            <v>43850</v>
          </cell>
          <cell r="AN31" t="str">
            <v>4 NO SE HA ADICIONADO NI EN VALOR y EN TIEMPO</v>
          </cell>
          <cell r="AO31">
            <v>0</v>
          </cell>
          <cell r="AP31">
            <v>0</v>
          </cell>
          <cell r="AR31">
            <v>0</v>
          </cell>
          <cell r="AT31">
            <v>43851</v>
          </cell>
          <cell r="AU31">
            <v>44185</v>
          </cell>
          <cell r="AW31" t="str">
            <v>2. NO</v>
          </cell>
          <cell r="AZ31" t="str">
            <v>2. NO</v>
          </cell>
          <cell r="BA31">
            <v>0</v>
          </cell>
          <cell r="BE31" t="str">
            <v>2020420501000030E</v>
          </cell>
          <cell r="BF31">
            <v>59371268</v>
          </cell>
          <cell r="BH31" t="str">
            <v>https://www.secop.gov.co/CO1BusinessLine/Tendering/BuyerWorkArea/Index?docUniqueIdentifier=CO1.BDOS.1048133&amp;prevCtxUrl=https%3a%2f%2fwww.secop.gov.co%2fCO1BusinessLine%2fTendering%2fBuyerDossierWorkspace%2fIndex%3fallWords2Search%3d29-2020%26filteringState%3d0%26sortingState%3dLastModifiedDESC%26showAdvancedSearch%3dFalse%26showAdvancedSearchFields%3dFalse%26folderCode%3dALL%26selectedDossier%3dCO1.BDOS.1048133%26selectedRequest%3dCO1.REQ.1084956%26&amp;prevCtxLbl=Procesos+de+la+Entidad+Estatal</v>
          </cell>
          <cell r="BI31" t="str">
            <v>VIGENTE</v>
          </cell>
          <cell r="BK31" t="str">
            <v xml:space="preserve">https://community.secop.gov.co/Public/Tendering/OpportunityDetail/Index?noticeUID=CO1.NTC.1048624&amp;isFromPublicArea=True&amp;isModal=False
</v>
          </cell>
        </row>
        <row r="32">
          <cell r="A32" t="str">
            <v>CPS-031-2020</v>
          </cell>
          <cell r="B32" t="str">
            <v>2 NACIONAL</v>
          </cell>
          <cell r="C32" t="str">
            <v>CD-NC-041-2020</v>
          </cell>
          <cell r="D32">
            <v>31</v>
          </cell>
          <cell r="E32" t="str">
            <v>SANDRA YANETH PEREZ SALAZAR</v>
          </cell>
          <cell r="F32">
            <v>43850</v>
          </cell>
          <cell r="G32" t="str">
            <v>Prestación de servicios profesionales para apoyar la articulación del SGI de Parques Nacionales Naturales de Colombia en el marco del Modelo Integrado de Planeación y Gestión MIPG.</v>
          </cell>
          <cell r="H32" t="str">
            <v>2 CONTRATACIÓN DIRECTA</v>
          </cell>
          <cell r="I32" t="str">
            <v>14 PRESTACIÓN DE SERVICIOS</v>
          </cell>
          <cell r="J32" t="str">
            <v>N/A</v>
          </cell>
          <cell r="K32">
            <v>9120</v>
          </cell>
          <cell r="L32">
            <v>5720</v>
          </cell>
          <cell r="M32">
            <v>43850</v>
          </cell>
          <cell r="N32">
            <v>43850</v>
          </cell>
          <cell r="P32">
            <v>7174442</v>
          </cell>
          <cell r="Q32">
            <v>81549491</v>
          </cell>
          <cell r="R32">
            <v>0.26666666567325592</v>
          </cell>
          <cell r="S32" t="str">
            <v>1 PERSONA NATURAL</v>
          </cell>
          <cell r="T32" t="str">
            <v>3 CÉDULA DE CIUDADANÍA</v>
          </cell>
          <cell r="U32">
            <v>46669762</v>
          </cell>
          <cell r="V32" t="str">
            <v>N/A</v>
          </cell>
          <cell r="W32" t="str">
            <v>11 NO SE DILIGENCIA INFORMACIÓN PARA ESTE FORMULARIO EN ESTE PERÍODO DE REPORTE</v>
          </cell>
          <cell r="X32" t="str">
            <v>N/A</v>
          </cell>
          <cell r="Y32" t="str">
            <v>SANDRA YANETH PEREZ SALAZAR</v>
          </cell>
          <cell r="Z32" t="str">
            <v>1 PÓLIZA</v>
          </cell>
          <cell r="AA32" t="str">
            <v xml:space="preserve">15 JMALUCELLI TRAVELERS SEGUROS S.A </v>
          </cell>
          <cell r="AB32" t="str">
            <v>2 CUMPLIMIENTO</v>
          </cell>
          <cell r="AC32">
            <v>43850</v>
          </cell>
          <cell r="AD32">
            <v>2015066</v>
          </cell>
          <cell r="AE32" t="str">
            <v>SUBDIRECCIÓN DE GESTIÓN Y MANEJO DE AREAS PROTEGIDAS</v>
          </cell>
          <cell r="AF32" t="str">
            <v>2 SUPERVISOR</v>
          </cell>
          <cell r="AG32" t="str">
            <v>3 CÉDULA DE CIUDADANÍA</v>
          </cell>
          <cell r="AH32">
            <v>52197050</v>
          </cell>
          <cell r="AI32" t="str">
            <v>EDNA MARIA CAROLINA JARRO FAJARDO</v>
          </cell>
          <cell r="AJ32">
            <v>341</v>
          </cell>
          <cell r="AK32" t="str">
            <v>3 NO PACTADOS</v>
          </cell>
          <cell r="AL32">
            <v>43850</v>
          </cell>
          <cell r="AM32">
            <v>43850</v>
          </cell>
          <cell r="AN32" t="str">
            <v>4 NO SE HA ADICIONADO NI EN VALOR y EN TIEMPO</v>
          </cell>
          <cell r="AO32">
            <v>0</v>
          </cell>
          <cell r="AP32">
            <v>0</v>
          </cell>
          <cell r="AR32">
            <v>0</v>
          </cell>
          <cell r="AT32">
            <v>43850</v>
          </cell>
          <cell r="AU32">
            <v>44195</v>
          </cell>
          <cell r="AW32" t="str">
            <v>2. NO</v>
          </cell>
          <cell r="AZ32" t="str">
            <v>2. NO</v>
          </cell>
          <cell r="BA32">
            <v>0</v>
          </cell>
          <cell r="BE32" t="str">
            <v>2020420501000031E</v>
          </cell>
          <cell r="BF32">
            <v>81549491</v>
          </cell>
          <cell r="BH32" t="str">
            <v>https://www.secop.gov.co/CO1BusinessLine/Tendering/BuyerWorkArea/Index?docUniqueIdentifier=CO1.BDOS.1050378&amp;prevCtxUrl=https%3a%2f%2fwww.secop.gov.co%2fCO1BusinessLine%2fTendering%2fBuyerDossierWorkspace%2fIndex%3fallWords2Search%3d41-2020%26filteringState%3d0%26sortingState%3dLastModifiedDESC%26showAdvancedSearch%3dFalse%26showAdvancedSearchFields%3dFalse%26folderCode%3dALL%26selectedDossier%3dCO1.BDOS.1050378%26selectedRequest%3dCO1.REQ.1087079%26&amp;prevCtxLbl=Procesos+de+la+Entidad+Estatal</v>
          </cell>
          <cell r="BI32" t="str">
            <v>VIGENTE</v>
          </cell>
          <cell r="BK32" t="str">
            <v xml:space="preserve">https://community.secop.gov.co/Public/Tendering/OpportunityDetail/Index?noticeUID=CO1.NTC.1049868&amp;isFromPublicArea=True&amp;isModal=False
</v>
          </cell>
        </row>
        <row r="33">
          <cell r="A33" t="str">
            <v>CPS-032C-2020</v>
          </cell>
          <cell r="B33" t="str">
            <v>2 NACIONAL</v>
          </cell>
          <cell r="C33" t="str">
            <v>CD-NC-021-2020</v>
          </cell>
          <cell r="D33" t="str">
            <v>32C</v>
          </cell>
          <cell r="E33" t="str">
            <v>GEILER JHAMS OCAMPO OSORIO</v>
          </cell>
          <cell r="F33">
            <v>43850</v>
          </cell>
          <cell r="G33" t="str">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asesorar en el análisis de los aspectos legales que demande la Oficina de Gestión del Riesgo en el marco de sus funciones</v>
          </cell>
          <cell r="H33" t="str">
            <v>2 CONTRATACIÓN DIRECTA</v>
          </cell>
          <cell r="I33" t="str">
            <v>14 PRESTACIÓN DE SERVICIOS</v>
          </cell>
          <cell r="J33" t="str">
            <v>N/A</v>
          </cell>
          <cell r="K33">
            <v>4320</v>
          </cell>
          <cell r="L33">
            <v>5820</v>
          </cell>
          <cell r="M33">
            <v>43850</v>
          </cell>
          <cell r="N33">
            <v>43850</v>
          </cell>
          <cell r="P33">
            <v>8498954</v>
          </cell>
          <cell r="Q33">
            <v>37112099</v>
          </cell>
          <cell r="R33">
            <v>-56376395</v>
          </cell>
          <cell r="S33" t="str">
            <v>1 PERSONA NATURAL</v>
          </cell>
          <cell r="T33" t="str">
            <v>3 CÉDULA DE CIUDADANÍA</v>
          </cell>
          <cell r="U33">
            <v>86003815</v>
          </cell>
          <cell r="V33" t="str">
            <v>N/A</v>
          </cell>
          <cell r="W33" t="str">
            <v>11 NO SE DILIGENCIA INFORMACIÓN PARA ESTE FORMULARIO EN ESTE PERÍODO DE REPORTE</v>
          </cell>
          <cell r="X33" t="str">
            <v>N/A</v>
          </cell>
          <cell r="Y33" t="str">
            <v>GEILER JHAMS OCAMPO OSORIO</v>
          </cell>
          <cell r="Z33" t="str">
            <v>1 PÓLIZA</v>
          </cell>
          <cell r="AA33" t="str">
            <v>12 SEGUROS DEL ESTADO</v>
          </cell>
          <cell r="AB33" t="str">
            <v>2 CUMPLIMIENTO</v>
          </cell>
          <cell r="AC33">
            <v>43850</v>
          </cell>
          <cell r="AD33" t="str">
            <v>37-46-101000757</v>
          </cell>
          <cell r="AE33" t="str">
            <v>OFICINA DE GESTION DEL RIESGO</v>
          </cell>
          <cell r="AF33" t="str">
            <v>2 SUPERVISOR</v>
          </cell>
          <cell r="AG33" t="str">
            <v>3 CÉDULA DE CIUDADANÍA</v>
          </cell>
          <cell r="AH33">
            <v>52807498</v>
          </cell>
          <cell r="AI33" t="str">
            <v>JAZMIN EMILCE GONZALEZ DAZA</v>
          </cell>
          <cell r="AJ33">
            <v>330</v>
          </cell>
          <cell r="AK33" t="str">
            <v>3 NO PACTADOS</v>
          </cell>
          <cell r="AL33">
            <v>43850</v>
          </cell>
          <cell r="AM33">
            <v>43850</v>
          </cell>
          <cell r="AN33" t="str">
            <v>4 NO SE HA ADICIONADO NI EN VALOR y EN TIEMPO</v>
          </cell>
          <cell r="AO33">
            <v>0</v>
          </cell>
          <cell r="AP33">
            <v>0</v>
          </cell>
          <cell r="AR33">
            <v>0</v>
          </cell>
          <cell r="AT33">
            <v>43850</v>
          </cell>
          <cell r="AU33">
            <v>43982</v>
          </cell>
          <cell r="AW33" t="str">
            <v>2. NO</v>
          </cell>
          <cell r="AZ33" t="str">
            <v>2. NO</v>
          </cell>
          <cell r="BA33">
            <v>0</v>
          </cell>
          <cell r="BD33" t="str">
            <v>TERA-POR CESION PLAZO INICIAL:330 FECHA TERMINACIÓN INICIAL 19/12/2020</v>
          </cell>
          <cell r="BE33" t="str">
            <v>2020420501000032E</v>
          </cell>
          <cell r="BF33">
            <v>37112099</v>
          </cell>
          <cell r="BH33" t="str">
            <v>https://www.secop.gov.co/CO1BusinessLine/Tendering/BuyerWorkArea/Index?docUniqueIdentifier=CO1.BDOS.1048413&amp;prevCtxUrl=https%3a%2f%2fwww.secop.gov.co%2fCO1BusinessLine%2fTendering%2fBuyerDossierWorkspace%2fIndex%3fname%3d21-2020%26filteringState%3d0%26sortingState%3dLastModifiedDESC%26showAdvancedSearch%3dTrue%26showAdvancedSearchFields%3dFalse%26advSrchFolderCode%3dALL%26selectedDossier%3dCO1.BDOS.1048413%26selectedRequest%3dCO1.REQ.1084785%26&amp;prevCtxLbl=Procesos+de+la+Entidad+Estatal</v>
          </cell>
          <cell r="BI33" t="str">
            <v>CEDIDO</v>
          </cell>
          <cell r="BK33" t="str">
            <v>https://community.secop.gov.co/Public/Tendering/OpportunityDetail/Index?noticeUID=CO1.NTC.1052056&amp;isFromPublicArea=True&amp;isModal=False</v>
          </cell>
        </row>
        <row r="34">
          <cell r="A34" t="str">
            <v>CPS-032-2020</v>
          </cell>
          <cell r="B34" t="str">
            <v>2 NACIONAL</v>
          </cell>
          <cell r="C34" t="str">
            <v>CD-NC-021-2020</v>
          </cell>
          <cell r="D34">
            <v>32</v>
          </cell>
          <cell r="E34" t="str">
            <v>ANDRES FELIPE VELASCO RIVERA</v>
          </cell>
          <cell r="F34">
            <v>43983</v>
          </cell>
          <cell r="G34" t="str">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asesorar en el análisis de los aspectos legales que demande la Oficina de Gestión del Riesgo en el marco de sus funciones</v>
          </cell>
          <cell r="H34" t="str">
            <v>2 CONTRATACIÓN DIRECTA</v>
          </cell>
          <cell r="I34" t="str">
            <v>14 PRESTACIÓN DE SERVICIOS</v>
          </cell>
          <cell r="J34" t="str">
            <v>N/A</v>
          </cell>
          <cell r="K34">
            <v>4320</v>
          </cell>
          <cell r="L34">
            <v>68120</v>
          </cell>
          <cell r="M34">
            <v>43983</v>
          </cell>
          <cell r="N34">
            <v>43983</v>
          </cell>
          <cell r="P34">
            <v>8498954</v>
          </cell>
          <cell r="Q34">
            <v>56376395</v>
          </cell>
          <cell r="R34">
            <v>0.13333333283662796</v>
          </cell>
          <cell r="S34" t="str">
            <v>1 PERSONA NATURAL</v>
          </cell>
          <cell r="T34" t="str">
            <v>3 CÉDULA DE CIUDADANÍA</v>
          </cell>
          <cell r="U34">
            <v>1113622677</v>
          </cell>
          <cell r="V34" t="str">
            <v>N/A</v>
          </cell>
          <cell r="W34" t="str">
            <v>11 NO SE DILIGENCIA INFORMACIÓN PARA ESTE FORMULARIO EN ESTE PERÍODO DE REPORTE</v>
          </cell>
          <cell r="X34" t="str">
            <v>N/A</v>
          </cell>
          <cell r="Y34" t="str">
            <v>ANDRES FELIPE VELASCO RIVERA</v>
          </cell>
          <cell r="Z34" t="str">
            <v>1 PÓLIZA</v>
          </cell>
          <cell r="AA34" t="str">
            <v>13 SURAMERICANA</v>
          </cell>
          <cell r="AB34" t="str">
            <v>2 CUMPLIMIENTO</v>
          </cell>
          <cell r="AC34">
            <v>43983</v>
          </cell>
          <cell r="AD34" t="str">
            <v xml:space="preserve">	2626412–6</v>
          </cell>
          <cell r="AE34" t="str">
            <v>OFICINA DE GESTION DEL RIESGO</v>
          </cell>
          <cell r="AF34" t="str">
            <v>2 SUPERVISOR</v>
          </cell>
          <cell r="AG34" t="str">
            <v>3 CÉDULA DE CIUDADANÍA</v>
          </cell>
          <cell r="AH34">
            <v>52807498</v>
          </cell>
          <cell r="AI34" t="str">
            <v>JAZMIN EMILCE GONZALEZ DAZA</v>
          </cell>
          <cell r="AJ34">
            <v>199</v>
          </cell>
          <cell r="AK34" t="str">
            <v>3 NO PACTADOS</v>
          </cell>
          <cell r="AL34">
            <v>43983</v>
          </cell>
          <cell r="AM34">
            <v>43850</v>
          </cell>
          <cell r="AN34" t="str">
            <v>4 NO SE HA ADICIONADO NI EN VALOR y EN TIEMPO</v>
          </cell>
          <cell r="AO34">
            <v>0</v>
          </cell>
          <cell r="AP34">
            <v>0</v>
          </cell>
          <cell r="AR34">
            <v>0</v>
          </cell>
          <cell r="AT34">
            <v>43983</v>
          </cell>
          <cell r="AU34">
            <v>44184</v>
          </cell>
          <cell r="AW34" t="str">
            <v>2. NO</v>
          </cell>
          <cell r="AZ34" t="str">
            <v>2. NO</v>
          </cell>
          <cell r="BA34">
            <v>0</v>
          </cell>
          <cell r="BE34" t="str">
            <v>2020420501000032E</v>
          </cell>
          <cell r="BF34">
            <v>56376395</v>
          </cell>
          <cell r="BH34" t="str">
            <v>https://www.secop.gov.co/CO1BusinessLine/Tendering/BuyerWorkArea/Index?docUniqueIdentifier=CO1.BDOS.1048413&amp;prevCtxUrl=https%3a%2f%2fwww.secop.gov.co%2fCO1BusinessLine%2fTendering%2fBuyerDossierWorkspace%2fIndex%3fname%3d21-2020%26filteringState%3d0%26sortingState%3dLastModifiedDESC%26showAdvancedSearch%3dTrue%26showAdvancedSearchFields%3dFalse%26advSrchFolderCode%3dALL%26selectedDossier%3dCO1.BDOS.1048413%26selectedRequest%3dCO1.REQ.1084785%26&amp;prevCtxLbl=Procesos+de+la+Entidad+Estatal</v>
          </cell>
          <cell r="BI34" t="str">
            <v>VIGENTE</v>
          </cell>
          <cell r="BK34" t="str">
            <v>https://community.secop.gov.co/Public/Tendering/OpportunityDetail/Index?noticeUID=CO1.NTC.1052056&amp;isFromPublicArea=True&amp;isModal=False</v>
          </cell>
        </row>
        <row r="35">
          <cell r="A35" t="str">
            <v>CPS-033-2020</v>
          </cell>
          <cell r="B35" t="str">
            <v>2 NACIONAL</v>
          </cell>
          <cell r="C35" t="str">
            <v>CD-NC-064-2020</v>
          </cell>
          <cell r="D35">
            <v>33</v>
          </cell>
          <cell r="E35" t="str">
            <v>ALEJANDRO TAMAYO MONTOYA</v>
          </cell>
          <cell r="F35">
            <v>43850</v>
          </cell>
          <cell r="G35" t="str">
            <v>Prestación de servicios profesionales y de apoyo a la gestión para posicionar a Parques Nacionales Naturales de Colombia en el marco de la implementación del Mecanismo de Comunicación Externa, en la formulación de la estrategia de redes sociales y Web, su administración, manejo, monitoreo permanente, ejecución de campañas On line y rediseño de la página Web de Parques Nacionales Naturales de Colombia</v>
          </cell>
          <cell r="H35" t="str">
            <v>2 CONTRATACIÓN DIRECTA</v>
          </cell>
          <cell r="I35" t="str">
            <v>14 PRESTACIÓN DE SERVICIOS</v>
          </cell>
          <cell r="J35" t="str">
            <v>N/A</v>
          </cell>
          <cell r="K35">
            <v>12420</v>
          </cell>
          <cell r="L35">
            <v>5920</v>
          </cell>
          <cell r="M35">
            <v>43850</v>
          </cell>
          <cell r="N35">
            <v>43850</v>
          </cell>
          <cell r="P35">
            <v>5397388</v>
          </cell>
          <cell r="Q35">
            <v>59371268</v>
          </cell>
          <cell r="R35">
            <v>0</v>
          </cell>
          <cell r="S35" t="str">
            <v>1 PERSONA NATURAL</v>
          </cell>
          <cell r="T35" t="str">
            <v>3 CÉDULA DE CIUDADANÍA</v>
          </cell>
          <cell r="U35">
            <v>16072644</v>
          </cell>
          <cell r="V35" t="str">
            <v>N/A</v>
          </cell>
          <cell r="W35" t="str">
            <v>11 NO SE DILIGENCIA INFORMACIÓN PARA ESTE FORMULARIO EN ESTE PERÍODO DE REPORTE</v>
          </cell>
          <cell r="X35" t="str">
            <v>N/A</v>
          </cell>
          <cell r="Y35" t="str">
            <v>ALEJANDRO TAMAYO MONTOYA</v>
          </cell>
          <cell r="Z35" t="str">
            <v>1 PÓLIZA</v>
          </cell>
          <cell r="AA35" t="str">
            <v>13 SURAMERICANA</v>
          </cell>
          <cell r="AB35" t="str">
            <v>2 CUMPLIMIENTO</v>
          </cell>
          <cell r="AC35">
            <v>43850</v>
          </cell>
          <cell r="AD35" t="str">
            <v>2546324-2</v>
          </cell>
          <cell r="AE35" t="str">
            <v>GRUPO DE COMUNICACIONES Y EDUCACION AMBIENTAL</v>
          </cell>
          <cell r="AF35" t="str">
            <v>2 SUPERVISOR</v>
          </cell>
          <cell r="AG35" t="str">
            <v>3 CÉDULA DE CIUDADANÍA</v>
          </cell>
          <cell r="AH35">
            <v>11342150</v>
          </cell>
          <cell r="AI35" t="str">
            <v>LUIS ALFONSO CANO RAMIREZ</v>
          </cell>
          <cell r="AJ35">
            <v>330</v>
          </cell>
          <cell r="AK35" t="str">
            <v>3 NO PACTADOS</v>
          </cell>
          <cell r="AL35">
            <v>43850</v>
          </cell>
          <cell r="AM35">
            <v>43850</v>
          </cell>
          <cell r="AN35" t="str">
            <v>4 NO SE HA ADICIONADO NI EN VALOR y EN TIEMPO</v>
          </cell>
          <cell r="AO35">
            <v>0</v>
          </cell>
          <cell r="AP35">
            <v>0</v>
          </cell>
          <cell r="AR35">
            <v>0</v>
          </cell>
          <cell r="AT35">
            <v>43850</v>
          </cell>
          <cell r="AU35">
            <v>44184</v>
          </cell>
          <cell r="AW35" t="str">
            <v>2. NO</v>
          </cell>
          <cell r="AZ35" t="str">
            <v>2. NO</v>
          </cell>
          <cell r="BA35">
            <v>0</v>
          </cell>
          <cell r="BE35" t="str">
            <v>2020420501000033E</v>
          </cell>
          <cell r="BF35">
            <v>59371268</v>
          </cell>
          <cell r="BH35" t="str">
            <v>https://www.secop.gov.co/CO1BusinessLine/Tendering/BuyerWorkArea/Index?docUniqueIdentifier=CO1.BDOS.1053775&amp;prevCtxUrl=https%3a%2f%2fwww.secop.gov.co%2fCO1BusinessLine%2fTendering%2fBuyerDossierWorkspace%2fIndex%3fallWords2Search%3d64-2020%26filteringState%3d0%26sortingState%3dLastModifiedDESC%26showAdvancedSearch%3dFalse%26showAdvancedSearchFields%3dFalse%26folderCode%3dALL%26selectedDossier%3dCO1.BDOS.1053775%26selectedRequest%3dCO1.REQ.1090719%26&amp;prevCtxLbl=Procesos+de+la+Entidad+Estatal</v>
          </cell>
          <cell r="BI35" t="str">
            <v>VIGENTE</v>
          </cell>
          <cell r="BK35" t="str">
            <v xml:space="preserve">https://community.secop.gov.co/Public/Tendering/OpportunityDetail/Index?noticeUID=CO1.NTC.1053183&amp;isFromPublicArea=True&amp;isModal=False
</v>
          </cell>
        </row>
        <row r="36">
          <cell r="A36" t="str">
            <v>CPS-034-2020</v>
          </cell>
          <cell r="B36" t="str">
            <v>2 NACIONAL</v>
          </cell>
          <cell r="C36" t="str">
            <v>CD-NC-065-2020</v>
          </cell>
          <cell r="D36">
            <v>34</v>
          </cell>
          <cell r="E36" t="str">
            <v>JINETH FERNANDA AGUILAR MARULANDA</v>
          </cell>
          <cell r="F36">
            <v>43851</v>
          </cell>
          <cell r="G36" t="str">
            <v>Prestar servicios técnicos y apoyo a la gestión del Grupo de Procesos Corporativos para la implementación la actualización de matrices de seguimiento al consumo de servicios públicos de las Direcciones Territorial y sus Áreas Protegidas, en la entrada y salida de elementos del Nivel Central, así como la consolidación del plan anual de adquisiciones y la ejecución del plan de compras. Igualmente realizar actividades para el control y seguimiento de los asuntos asignados, que sean de competencia</v>
          </cell>
          <cell r="H36" t="str">
            <v>2 CONTRATACIÓN DIRECTA</v>
          </cell>
          <cell r="I36" t="str">
            <v>14 PRESTACIÓN DE SERVICIOS</v>
          </cell>
          <cell r="J36" t="str">
            <v>N/A</v>
          </cell>
          <cell r="K36">
            <v>13820</v>
          </cell>
          <cell r="L36">
            <v>6220</v>
          </cell>
          <cell r="M36">
            <v>43851</v>
          </cell>
          <cell r="N36">
            <v>43851</v>
          </cell>
          <cell r="P36">
            <v>2663850</v>
          </cell>
          <cell r="Q36">
            <v>29302350</v>
          </cell>
          <cell r="R36">
            <v>0</v>
          </cell>
          <cell r="S36" t="str">
            <v>1 PERSONA NATURAL</v>
          </cell>
          <cell r="T36" t="str">
            <v>3 CÉDULA DE CIUDADANÍA</v>
          </cell>
          <cell r="U36">
            <v>1016041939</v>
          </cell>
          <cell r="V36" t="str">
            <v>N/A</v>
          </cell>
          <cell r="W36" t="str">
            <v>11 NO SE DILIGENCIA INFORMACIÓN PARA ESTE FORMULARIO EN ESTE PERÍODO DE REPORTE</v>
          </cell>
          <cell r="X36" t="str">
            <v>N/A</v>
          </cell>
          <cell r="Y36" t="str">
            <v>JINETH FERNANDA AGUILAR MARULANDA</v>
          </cell>
          <cell r="Z36" t="str">
            <v>1 PÓLIZA</v>
          </cell>
          <cell r="AA36" t="str">
            <v xml:space="preserve">15 JMALUCELLI TRAVELERS SEGUROS S.A </v>
          </cell>
          <cell r="AB36" t="str">
            <v>2 CUMPLIMIENTO</v>
          </cell>
          <cell r="AC36">
            <v>43851</v>
          </cell>
          <cell r="AD36">
            <v>2015110</v>
          </cell>
          <cell r="AE36" t="str">
            <v>GRUPO DE PROCESOS CORPORATIVOS</v>
          </cell>
          <cell r="AF36" t="str">
            <v>2 SUPERVISOR</v>
          </cell>
          <cell r="AG36" t="str">
            <v>3 CÉDULA DE CIUDADANÍA</v>
          </cell>
          <cell r="AH36">
            <v>16356940</v>
          </cell>
          <cell r="AI36" t="str">
            <v>LUIS ALBERTO ORTIZ MORALES</v>
          </cell>
          <cell r="AJ36">
            <v>330</v>
          </cell>
          <cell r="AK36" t="str">
            <v>3 NO PACTADOS</v>
          </cell>
          <cell r="AL36">
            <v>43851</v>
          </cell>
          <cell r="AM36">
            <v>43851</v>
          </cell>
          <cell r="AN36" t="str">
            <v>4 NO SE HA ADICIONADO NI EN VALOR y EN TIEMPO</v>
          </cell>
          <cell r="AO36">
            <v>0</v>
          </cell>
          <cell r="AP36">
            <v>0</v>
          </cell>
          <cell r="AR36">
            <v>0</v>
          </cell>
          <cell r="AT36">
            <v>43851</v>
          </cell>
          <cell r="AU36">
            <v>44185</v>
          </cell>
          <cell r="AW36" t="str">
            <v>2. NO</v>
          </cell>
          <cell r="AZ36" t="str">
            <v>2. NO</v>
          </cell>
          <cell r="BA36">
            <v>0</v>
          </cell>
          <cell r="BE36" t="str">
            <v>2020420501000034E</v>
          </cell>
          <cell r="BF36">
            <v>29302350</v>
          </cell>
          <cell r="BH36" t="str">
            <v>https://www.secop.gov.co/CO1BusinessLine/Tendering/BuyerWorkArea/Index?docUniqueIdentifier=CO1.BDOS.1054249&amp;prevCtxUrl=https%3a%2f%2fwww.secop.gov.co%2fCO1BusinessLine%2fTendering%2fBuyerDossierWorkspace%2fIndex%3fallWords2Search%3d65-2020%26filteringState%3d0%26sortingState%3dLastModifiedDESC%26showAdvancedSearch%3dFalse%26showAdvancedSearchFields%3dFalse%26folderCode%3dALL%26selectedDossier%3dCO1.BDOS.1054249%26selectedRequest%3dCO1.REQ.1090492%26&amp;prevCtxLbl=Procesos+de+la+Entidad+Estatal</v>
          </cell>
          <cell r="BI36" t="str">
            <v>VIGENTE</v>
          </cell>
          <cell r="BK36" t="str">
            <v xml:space="preserve">https://community.secop.gov.co/Public/Tendering/OpportunityDetail/Index?noticeUID=CO1.NTC.1053813&amp;isFromPublicArea=True&amp;isModal=False
</v>
          </cell>
        </row>
        <row r="37">
          <cell r="A37" t="str">
            <v>CPS-035-2020</v>
          </cell>
          <cell r="B37" t="str">
            <v>2 NACIONAL</v>
          </cell>
          <cell r="C37" t="str">
            <v>CD-NC-066-2020</v>
          </cell>
          <cell r="D37">
            <v>35</v>
          </cell>
          <cell r="E37" t="str">
            <v>YILBERT STEVEN MATEUS CASTRO</v>
          </cell>
          <cell r="F37">
            <v>43851</v>
          </cell>
          <cell r="G37" t="str">
            <v>Prestación de servicios profesionales para apoyar en la implementación de la Política de Gestión Estratégica del Talento Humano (GETH) en el marco del MIPG, basado en el seguimiento de los diferentes programas, planes y actividades que se adelantan en el Grupo de Gestión Humana conforme al ciclo de vida del servidor público.</v>
          </cell>
          <cell r="H37" t="str">
            <v>2 CONTRATACIÓN DIRECTA</v>
          </cell>
          <cell r="I37" t="str">
            <v>14 PRESTACIÓN DE SERVICIOS</v>
          </cell>
          <cell r="J37" t="str">
            <v>N/A</v>
          </cell>
          <cell r="K37">
            <v>16120</v>
          </cell>
          <cell r="L37">
            <v>6320</v>
          </cell>
          <cell r="M37">
            <v>43851</v>
          </cell>
          <cell r="N37">
            <v>43851</v>
          </cell>
          <cell r="P37">
            <v>5397388</v>
          </cell>
          <cell r="Q37">
            <v>59371268</v>
          </cell>
          <cell r="R37">
            <v>0</v>
          </cell>
          <cell r="S37" t="str">
            <v>1 PERSONA NATURAL</v>
          </cell>
          <cell r="T37" t="str">
            <v>3 CÉDULA DE CIUDADANÍA</v>
          </cell>
          <cell r="U37">
            <v>1032452082</v>
          </cell>
          <cell r="V37" t="str">
            <v>N/A</v>
          </cell>
          <cell r="W37" t="str">
            <v>11 NO SE DILIGENCIA INFORMACIÓN PARA ESTE FORMULARIO EN ESTE PERÍODO DE REPORTE</v>
          </cell>
          <cell r="X37" t="str">
            <v>N/A</v>
          </cell>
          <cell r="Y37" t="str">
            <v>YILBERT STEVEN MATEUS CASTRO</v>
          </cell>
          <cell r="Z37" t="str">
            <v>1 PÓLIZA</v>
          </cell>
          <cell r="AA37" t="str">
            <v xml:space="preserve">15 JMALUCELLI TRAVELERS SEGUROS S.A </v>
          </cell>
          <cell r="AB37" t="str">
            <v>2 CUMPLIMIENTO</v>
          </cell>
          <cell r="AC37">
            <v>43851</v>
          </cell>
          <cell r="AD37">
            <v>2015118</v>
          </cell>
          <cell r="AE37" t="str">
            <v>GRUPO DE GESTIÓN HUMANA</v>
          </cell>
          <cell r="AF37" t="str">
            <v>2 SUPERVISOR</v>
          </cell>
          <cell r="AG37" t="str">
            <v>3 CÉDULA DE CIUDADANÍA</v>
          </cell>
          <cell r="AH37">
            <v>52767503</v>
          </cell>
          <cell r="AI37" t="str">
            <v>SANDRA VIVIANA PEÑA ARIAS</v>
          </cell>
          <cell r="AJ37">
            <v>330</v>
          </cell>
          <cell r="AK37" t="str">
            <v>3 NO PACTADOS</v>
          </cell>
          <cell r="AL37">
            <v>43851</v>
          </cell>
          <cell r="AM37">
            <v>43851</v>
          </cell>
          <cell r="AN37" t="str">
            <v>4 NO SE HA ADICIONADO NI EN VALOR y EN TIEMPO</v>
          </cell>
          <cell r="AO37">
            <v>0</v>
          </cell>
          <cell r="AP37">
            <v>0</v>
          </cell>
          <cell r="AR37">
            <v>0</v>
          </cell>
          <cell r="AT37">
            <v>43851</v>
          </cell>
          <cell r="AU37">
            <v>44185</v>
          </cell>
          <cell r="AW37" t="str">
            <v>2. NO</v>
          </cell>
          <cell r="AZ37" t="str">
            <v>2. NO</v>
          </cell>
          <cell r="BA37">
            <v>0</v>
          </cell>
          <cell r="BE37" t="str">
            <v>2020420501000035E</v>
          </cell>
          <cell r="BF37">
            <v>59371268</v>
          </cell>
          <cell r="BH37" t="str">
            <v>https://www.secop.gov.co/CO1BusinessLine/Tendering/BuyerWorkArea/Index?docUniqueIdentifier=CO1.BDOS.1055707&amp;prevCtxUrl=https%3a%2f%2fwww.secop.gov.co%2fCO1BusinessLine%2fTendering%2fBuyerDossierWorkspace%2fIndex%3fallWords2Search%3d66-2020%26filteringState%3d0%26sortingState%3dLastModifiedDESC%26showAdvancedSearch%3dFalse%26showAdvancedSearchFields%3dFalse%26folderCode%3dALL%26selectedDossier%3dCO1.BDOS.1055707%26selectedRequest%3dCO1.REQ.1092311%26&amp;prevCtxLbl=Procesos+de+la+Entidad+Estatal</v>
          </cell>
          <cell r="BI37" t="str">
            <v>VIGENTE</v>
          </cell>
          <cell r="BK37" t="str">
            <v>https://community.secop.gov.co/Public/Tendering/OpportunityDetail/Index?noticeUID=CO1.NTC.1055009&amp;isFromPublicArea=True&amp;isModal=False</v>
          </cell>
        </row>
        <row r="38">
          <cell r="A38" t="str">
            <v>CPS-036-2020</v>
          </cell>
          <cell r="B38" t="str">
            <v>2 NACIONAL</v>
          </cell>
          <cell r="C38" t="str">
            <v>CD-NC-049-2020</v>
          </cell>
          <cell r="D38">
            <v>36</v>
          </cell>
          <cell r="E38" t="str">
            <v>MONICA MARCELA GARZON RINCON</v>
          </cell>
          <cell r="F38">
            <v>43851</v>
          </cell>
          <cell r="G38" t="str">
            <v>Prestación de servicios profesionales y de apoyo a la gestión del grupo de comunicaciones y educación ambiental para la implementación de la estrategia de comunicación y educación para la conservación a través de la realización de ilustraciones e infografías, diseño gráfico, elaboración y la realización de talleres sobre ilustración y diseño gráfico que para implementar los mecanismos de acción de la estrategia de Parques Nacionales Naturales.</v>
          </cell>
          <cell r="H38" t="str">
            <v>2 CONTRATACIÓN DIRECTA</v>
          </cell>
          <cell r="I38" t="str">
            <v>14 PRESTACIÓN DE SERVICIOS</v>
          </cell>
          <cell r="J38" t="str">
            <v>N/A</v>
          </cell>
          <cell r="K38">
            <v>7920</v>
          </cell>
          <cell r="L38">
            <v>6420</v>
          </cell>
          <cell r="M38">
            <v>43851</v>
          </cell>
          <cell r="N38">
            <v>43851</v>
          </cell>
          <cell r="P38">
            <v>3156754</v>
          </cell>
          <cell r="Q38">
            <v>34724294</v>
          </cell>
          <cell r="R38">
            <v>0</v>
          </cell>
          <cell r="S38" t="str">
            <v>1 PERSONA NATURAL</v>
          </cell>
          <cell r="T38" t="str">
            <v>3 CÉDULA DE CIUDADANÍA</v>
          </cell>
          <cell r="U38">
            <v>53049305</v>
          </cell>
          <cell r="V38" t="str">
            <v>N/A</v>
          </cell>
          <cell r="W38" t="str">
            <v>11 NO SE DILIGENCIA INFORMACIÓN PARA ESTE FORMULARIO EN ESTE PERÍODO DE REPORTE</v>
          </cell>
          <cell r="X38" t="str">
            <v>N/A</v>
          </cell>
          <cell r="Y38" t="str">
            <v>MONICA MARCELA GARZON RINCON</v>
          </cell>
          <cell r="Z38" t="str">
            <v>1 PÓLIZA</v>
          </cell>
          <cell r="AA38" t="str">
            <v xml:space="preserve">15 JMALUCELLI TRAVELERS SEGUROS S.A </v>
          </cell>
          <cell r="AB38" t="str">
            <v>2 CUMPLIMIENTO</v>
          </cell>
          <cell r="AC38">
            <v>43851</v>
          </cell>
          <cell r="AD38">
            <v>2015124</v>
          </cell>
          <cell r="AE38" t="str">
            <v>GRUPO DE COMUNICACIONES Y EDUCACION AMBIENTAL</v>
          </cell>
          <cell r="AF38" t="str">
            <v>2 SUPERVISOR</v>
          </cell>
          <cell r="AG38" t="str">
            <v>3 CÉDULA DE CIUDADANÍA</v>
          </cell>
          <cell r="AH38">
            <v>11342150</v>
          </cell>
          <cell r="AI38" t="str">
            <v>LUIS ALFONSO CANO RAMIREZ</v>
          </cell>
          <cell r="AJ38">
            <v>330</v>
          </cell>
          <cell r="AK38" t="str">
            <v>3 NO PACTADOS</v>
          </cell>
          <cell r="AL38">
            <v>43851</v>
          </cell>
          <cell r="AM38">
            <v>43851</v>
          </cell>
          <cell r="AN38" t="str">
            <v>4 NO SE HA ADICIONADO NI EN VALOR y EN TIEMPO</v>
          </cell>
          <cell r="AO38">
            <v>0</v>
          </cell>
          <cell r="AP38">
            <v>0</v>
          </cell>
          <cell r="AR38">
            <v>0</v>
          </cell>
          <cell r="AT38">
            <v>43851</v>
          </cell>
          <cell r="AU38">
            <v>44185</v>
          </cell>
          <cell r="AW38" t="str">
            <v>2. NO</v>
          </cell>
          <cell r="AZ38" t="str">
            <v>2. NO</v>
          </cell>
          <cell r="BA38">
            <v>0</v>
          </cell>
          <cell r="BE38" t="str">
            <v>2020420501000036E</v>
          </cell>
          <cell r="BF38">
            <v>34724294</v>
          </cell>
          <cell r="BH38" t="str">
            <v>https://www.secop.gov.co/CO1BusinessLine/Tendering/BuyerWorkArea/Index?docUniqueIdentifier=CO1.BDOS.1053793&amp;prevCtxUrl=https%3a%2f%2fwww.secop.gov.co%2fCO1BusinessLine%2fTendering%2fBuyerDossierWorkspace%2fIndex%3fallWords2Search%3d49-2020%26filteringState%3d0%26sortingState%3dLastModifiedDESC%26showAdvancedSearch%3dFalse%26showAdvancedSearchFields%3dFalse%26folderCode%3dALL%26selectedDossier%3dCO1.BDOS.1053793%26selectedRequest%3dCO1.REQ.1090665%26&amp;prevCtxLbl=Procesos+de+la+Entidad+Estatal</v>
          </cell>
          <cell r="BI38" t="str">
            <v>VIGENTE</v>
          </cell>
          <cell r="BK38" t="str">
            <v>https://community.secop.gov.co/Public/Tendering/OpportunityDetail/Index?noticeUID=CO1.NTC.1053703&amp;isFromPublicArea=True&amp;isModal=False</v>
          </cell>
        </row>
        <row r="39">
          <cell r="A39" t="str">
            <v>CPS-037-2020</v>
          </cell>
          <cell r="B39" t="str">
            <v>2 NACIONAL</v>
          </cell>
          <cell r="C39" t="str">
            <v>CD-NC-068-2020</v>
          </cell>
          <cell r="D39">
            <v>37</v>
          </cell>
          <cell r="E39" t="str">
            <v>JEAMMY GUSTAVO CASTRO MURILLO</v>
          </cell>
          <cell r="F39">
            <v>43851</v>
          </cell>
          <cell r="G39" t="str">
            <v>Prestar servicios técnicos en la actividad de conducción de vehículos, el manejo de plan estratégico de seguridad vial y conocimiento en manejo de las herramientas, instructivos y formatos para el control del mantenimiento de los vehículos de PNNC, el traslado y aforo de mercancías, distribución de correspondencia radicada en la Entidad a sus respectivos destinatarios y seguimiento al aspecto mecánico de los vehículos del Nivel Central</v>
          </cell>
          <cell r="H39" t="str">
            <v>2 CONTRATACIÓN DIRECTA</v>
          </cell>
          <cell r="I39" t="str">
            <v>14 PRESTACIÓN DE SERVICIOS</v>
          </cell>
          <cell r="J39" t="str">
            <v>N/A</v>
          </cell>
          <cell r="K39">
            <v>13420</v>
          </cell>
          <cell r="L39">
            <v>6520</v>
          </cell>
          <cell r="M39">
            <v>43851</v>
          </cell>
          <cell r="N39">
            <v>43851</v>
          </cell>
          <cell r="P39">
            <v>2206872</v>
          </cell>
          <cell r="Q39">
            <v>6620616</v>
          </cell>
          <cell r="R39">
            <v>0</v>
          </cell>
          <cell r="S39" t="str">
            <v>1 PERSONA NATURAL</v>
          </cell>
          <cell r="T39" t="str">
            <v>3 CÉDULA DE CIUDADANÍA</v>
          </cell>
          <cell r="U39">
            <v>79651317</v>
          </cell>
          <cell r="V39" t="str">
            <v>N/A</v>
          </cell>
          <cell r="W39" t="str">
            <v>11 NO SE DILIGENCIA INFORMACIÓN PARA ESTE FORMULARIO EN ESTE PERÍODO DE REPORTE</v>
          </cell>
          <cell r="X39" t="str">
            <v>N/A</v>
          </cell>
          <cell r="Y39" t="str">
            <v>JEAMMY GUSTAVO CASTRO MURILLO</v>
          </cell>
          <cell r="Z39" t="str">
            <v>1 PÓLIZA</v>
          </cell>
          <cell r="AA39" t="str">
            <v>12 SEGUROS DEL ESTADO</v>
          </cell>
          <cell r="AB39" t="str">
            <v>2 CUMPLIMIENTO</v>
          </cell>
          <cell r="AC39">
            <v>43851</v>
          </cell>
          <cell r="AD39" t="str">
            <v>37-46-101000762</v>
          </cell>
          <cell r="AE39" t="str">
            <v>GRUPO DE PROCESOS CORPORATIVOS</v>
          </cell>
          <cell r="AF39" t="str">
            <v>2 SUPERVISOR</v>
          </cell>
          <cell r="AG39" t="str">
            <v>3 CÉDULA DE CIUDADANÍA</v>
          </cell>
          <cell r="AH39">
            <v>16356940</v>
          </cell>
          <cell r="AI39" t="str">
            <v>LUIS ALBERTO ORTIZ MORALES</v>
          </cell>
          <cell r="AJ39">
            <v>90</v>
          </cell>
          <cell r="AK39" t="str">
            <v>3 NO PACTADOS</v>
          </cell>
          <cell r="AL39">
            <v>43851</v>
          </cell>
          <cell r="AM39">
            <v>43851</v>
          </cell>
          <cell r="AN39" t="str">
            <v>4 NO SE HA ADICIONADO NI EN VALOR y EN TIEMPO</v>
          </cell>
          <cell r="AO39">
            <v>0</v>
          </cell>
          <cell r="AP39">
            <v>0</v>
          </cell>
          <cell r="AR39">
            <v>0</v>
          </cell>
          <cell r="AT39">
            <v>43851</v>
          </cell>
          <cell r="AU39">
            <v>43941</v>
          </cell>
          <cell r="AW39" t="str">
            <v>2. NO</v>
          </cell>
          <cell r="AZ39" t="str">
            <v>2. NO</v>
          </cell>
          <cell r="BA39">
            <v>0</v>
          </cell>
          <cell r="BE39" t="str">
            <v>2020420501000037E</v>
          </cell>
          <cell r="BF39">
            <v>6620616</v>
          </cell>
          <cell r="BH39" t="str">
            <v>https://www.secop.gov.co/CO1BusinessLine/Tendering/BuyerWorkArea/Index?docUniqueIdentifier=CO1.BDOS.1055615&amp;prevCtxUrl=https%3a%2f%2fwww.secop.gov.co%2fCO1BusinessLine%2fTendering%2fBuyerDossierWorkspace%2fIndex%3fallWords2Search%3d68-2020%26filteringState%3d0%26sortingState%3dLastModifiedDESC%26showAdvancedSearch%3dFalse%26showAdvancedSearchFields%3dFalse%26folderCode%3dALL%26selectedDossier%3dCO1.BDOS.1055615%26selectedRequest%3dCO1.REQ.1091931%26&amp;prevCtxLbl=Procesos+de+la+Entidad+Estatal</v>
          </cell>
          <cell r="BI39" t="str">
            <v>TERMINADO NORMALMENTE</v>
          </cell>
          <cell r="BK39" t="str">
            <v>https://community.secop.gov.co/Public/Tendering/OpportunityDetail/Index?noticeUID=CO1.NTC.1055011&amp;isFromPublicArea=True&amp;isModal=False</v>
          </cell>
        </row>
        <row r="40">
          <cell r="A40" t="str">
            <v>CPS-038-2020</v>
          </cell>
          <cell r="B40" t="str">
            <v>2 NACIONAL</v>
          </cell>
          <cell r="C40" t="str">
            <v>CD-NC-046-2020</v>
          </cell>
          <cell r="D40">
            <v>38</v>
          </cell>
          <cell r="E40" t="str">
            <v>YURY MERCEDES ARENAS RINCON</v>
          </cell>
          <cell r="F40">
            <v>43851</v>
          </cell>
          <cell r="G40" t="str">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v>
          </cell>
          <cell r="H40" t="str">
            <v>2 CONTRATACIÓN DIRECTA</v>
          </cell>
          <cell r="I40" t="str">
            <v>14 PRESTACIÓN DE SERVICIOS</v>
          </cell>
          <cell r="J40" t="str">
            <v>N/A</v>
          </cell>
          <cell r="K40">
            <v>9720</v>
          </cell>
          <cell r="L40">
            <v>6720</v>
          </cell>
          <cell r="M40">
            <v>43851</v>
          </cell>
          <cell r="N40">
            <v>43851</v>
          </cell>
          <cell r="P40">
            <v>4823432</v>
          </cell>
          <cell r="Q40">
            <v>53057752</v>
          </cell>
          <cell r="R40">
            <v>0</v>
          </cell>
          <cell r="S40" t="str">
            <v>1 PERSONA NATURAL</v>
          </cell>
          <cell r="T40" t="str">
            <v>3 CÉDULA DE CIUDADANÍA</v>
          </cell>
          <cell r="U40">
            <v>53154411</v>
          </cell>
          <cell r="V40" t="str">
            <v>N/A</v>
          </cell>
          <cell r="W40" t="str">
            <v>11 NO SE DILIGENCIA INFORMACIÓN PARA ESTE FORMULARIO EN ESTE PERÍODO DE REPORTE</v>
          </cell>
          <cell r="X40" t="str">
            <v>N/A</v>
          </cell>
          <cell r="Y40" t="str">
            <v>YURY MERCEDES ARENAS RINCON</v>
          </cell>
          <cell r="Z40" t="str">
            <v>1 PÓLIZA</v>
          </cell>
          <cell r="AA40" t="str">
            <v xml:space="preserve">15 JMALUCELLI TRAVELERS SEGUROS S.A </v>
          </cell>
          <cell r="AB40" t="str">
            <v>2 CUMPLIMIENTO</v>
          </cell>
          <cell r="AC40">
            <v>43851</v>
          </cell>
          <cell r="AD40">
            <v>2015125</v>
          </cell>
          <cell r="AE40" t="str">
            <v>GRUPO DE CONTROL DISCIPLINARIO</v>
          </cell>
          <cell r="AF40" t="str">
            <v>2 SUPERVISOR</v>
          </cell>
          <cell r="AG40" t="str">
            <v>3 CÉDULA DE CIUDADANÍA</v>
          </cell>
          <cell r="AH40">
            <v>51699583</v>
          </cell>
          <cell r="AI40" t="str">
            <v>NORMA CONSTANZA NIÑO GALEANO</v>
          </cell>
          <cell r="AJ40">
            <v>330</v>
          </cell>
          <cell r="AK40" t="str">
            <v>3 NO PACTADOS</v>
          </cell>
          <cell r="AL40">
            <v>43851</v>
          </cell>
          <cell r="AM40">
            <v>43850</v>
          </cell>
          <cell r="AN40" t="str">
            <v>4 NO SE HA ADICIONADO NI EN VALOR y EN TIEMPO</v>
          </cell>
          <cell r="AO40">
            <v>0</v>
          </cell>
          <cell r="AP40">
            <v>0</v>
          </cell>
          <cell r="AR40">
            <v>0</v>
          </cell>
          <cell r="AT40">
            <v>43851</v>
          </cell>
          <cell r="AU40">
            <v>44185</v>
          </cell>
          <cell r="AW40" t="str">
            <v>2. NO</v>
          </cell>
          <cell r="AZ40" t="str">
            <v>2. NO</v>
          </cell>
          <cell r="BA40">
            <v>0</v>
          </cell>
          <cell r="BE40" t="str">
            <v>2020420501000038E</v>
          </cell>
          <cell r="BF40">
            <v>53057752</v>
          </cell>
          <cell r="BH40" t="str">
            <v>https://www.secop.gov.co/CO1BusinessLine/Tendering/BuyerWorkArea/Index?docUniqueIdentifier=CO1.BDOS.1053639&amp;prevCtxUrl=https%3a%2f%2fwww.secop.gov.co%2fCO1BusinessLine%2fTendering%2fBuyerDossierWorkspace%2fIndex%3fallWords2Search%3d46-2020%26filteringState%3d0%26sortingState%3dLastModifiedDESC%26showAdvancedSearch%3dFalse%26showAdvancedSearchFields%3dFalse%26folderCode%3dALL%26selectedDossier%3dCO1.BDOS.1053639%26selectedRequest%3dCO1.REQ.1090682%26&amp;prevCtxLbl=Procesos+de+la+Entidad+Estatal</v>
          </cell>
          <cell r="BI40" t="str">
            <v>VIGENTE</v>
          </cell>
          <cell r="BK40" t="str">
            <v xml:space="preserve">https://community.secop.gov.co/Public/Tendering/OpportunityDetail/Index?noticeUID=CO1.NTC.1054069&amp;isFromPublicArea=True&amp;isModal=False
</v>
          </cell>
        </row>
        <row r="41">
          <cell r="A41" t="str">
            <v>CPS-039-2020</v>
          </cell>
          <cell r="B41" t="str">
            <v>2 NACIONAL</v>
          </cell>
          <cell r="C41" t="str">
            <v>CD-NC-033-2020</v>
          </cell>
          <cell r="D41">
            <v>39</v>
          </cell>
          <cell r="E41" t="str">
            <v>GINA XIMENA DEVIA WILCHES</v>
          </cell>
          <cell r="F41">
            <v>43852</v>
          </cell>
          <cell r="G41" t="str">
            <v>Prestación de servicios técnicos y de apoyo a la gestión para adelantar labores secretariales y asistenciales que permitan el desarrollo de las tareas operativas para la ejecución de las Fases I y II del Proyecto Áreas Protegidas y Diversidad Biológica, cofinanciado por el Gobierno Alemán a través del KfW</v>
          </cell>
          <cell r="H41" t="str">
            <v>2 CONTRATACIÓN DIRECTA</v>
          </cell>
          <cell r="I41" t="str">
            <v>14 PRESTACIÓN DE SERVICIOS</v>
          </cell>
          <cell r="J41" t="str">
            <v>N/A</v>
          </cell>
          <cell r="K41">
            <v>3820</v>
          </cell>
          <cell r="L41">
            <v>7320</v>
          </cell>
          <cell r="M41">
            <v>43852</v>
          </cell>
          <cell r="N41">
            <v>43852</v>
          </cell>
          <cell r="P41">
            <v>2663850</v>
          </cell>
          <cell r="Q41">
            <v>29302350</v>
          </cell>
          <cell r="R41">
            <v>0</v>
          </cell>
          <cell r="S41" t="str">
            <v>1 PERSONA NATURAL</v>
          </cell>
          <cell r="T41" t="str">
            <v>3 CÉDULA DE CIUDADANÍA</v>
          </cell>
          <cell r="U41">
            <v>52976308</v>
          </cell>
          <cell r="V41" t="str">
            <v>N/A</v>
          </cell>
          <cell r="W41" t="str">
            <v>11 NO SE DILIGENCIA INFORMACIÓN PARA ESTE FORMULARIO EN ESTE PERÍODO DE REPORTE</v>
          </cell>
          <cell r="X41" t="str">
            <v>N/A</v>
          </cell>
          <cell r="Y41" t="str">
            <v>GINA XIMENA DEVIA WILCHES</v>
          </cell>
          <cell r="Z41" t="str">
            <v>1 PÓLIZA</v>
          </cell>
          <cell r="AA41" t="str">
            <v xml:space="preserve">15 JMALUCELLI TRAVELERS SEGUROS S.A </v>
          </cell>
          <cell r="AB41" t="str">
            <v>2 CUMPLIMIENTO</v>
          </cell>
          <cell r="AC41">
            <v>43852</v>
          </cell>
          <cell r="AD41">
            <v>2015144</v>
          </cell>
          <cell r="AE41" t="str">
            <v>DIRECCIÓN GENERAL</v>
          </cell>
          <cell r="AF41" t="str">
            <v>2 SUPERVISOR</v>
          </cell>
          <cell r="AG41" t="str">
            <v>3 CÉDULA DE CIUDADANÍA</v>
          </cell>
          <cell r="AH41">
            <v>41779996</v>
          </cell>
          <cell r="AI41" t="str">
            <v xml:space="preserve">JULIA MIRANDA LONDOÑO	</v>
          </cell>
          <cell r="AJ41">
            <v>330</v>
          </cell>
          <cell r="AK41" t="str">
            <v>3 NO PACTADOS</v>
          </cell>
          <cell r="AL41">
            <v>43852</v>
          </cell>
          <cell r="AM41">
            <v>43851</v>
          </cell>
          <cell r="AN41" t="str">
            <v>4 NO SE HA ADICIONADO NI EN VALOR y EN TIEMPO</v>
          </cell>
          <cell r="AO41">
            <v>0</v>
          </cell>
          <cell r="AP41">
            <v>0</v>
          </cell>
          <cell r="AR41">
            <v>0</v>
          </cell>
          <cell r="AT41">
            <v>43852</v>
          </cell>
          <cell r="AU41">
            <v>44186</v>
          </cell>
          <cell r="AW41" t="str">
            <v>2. NO</v>
          </cell>
          <cell r="AZ41" t="str">
            <v>2. NO</v>
          </cell>
          <cell r="BA41">
            <v>0</v>
          </cell>
          <cell r="BE41" t="str">
            <v>2020420501000039E</v>
          </cell>
          <cell r="BF41">
            <v>29302350</v>
          </cell>
          <cell r="BH41" t="str">
            <v>https://www.secop.gov.co/CO1BusinessLine/Tendering/BuyerWorkArea/Index?docUniqueIdentifier=CO1.BDOS.1054906&amp;prevCtxUrl=https%3a%2f%2fwww.secop.gov.co%2fCO1BusinessLine%2fTendering%2fBuyerDossierWorkspace%2fIndex%3fallWords2Search%3d33-2020%26filteringState%3d0%26sortingState%3dLastModifiedDESC%26showAdvancedSearch%3dFalse%26showAdvancedSearchFields%3dFalse%26folderCode%3dALL%26selectedDossier%3dCO1.BDOS.1054906%26selectedRequest%3dCO1.REQ.1091804%26&amp;prevCtxLbl=Procesos+de+la+Entidad+Estatal</v>
          </cell>
          <cell r="BI41" t="str">
            <v>VIGENTE</v>
          </cell>
          <cell r="BK41" t="str">
            <v xml:space="preserve">https://community.secop.gov.co/Public/Tendering/OpportunityDetail/Index?noticeUID=CO1.NTC.1054040&amp;isFromPublicArea=True&amp;isModal=False
</v>
          </cell>
        </row>
        <row r="42">
          <cell r="A42" t="str">
            <v>CPS-040-2020</v>
          </cell>
          <cell r="B42" t="str">
            <v>2 NACIONAL</v>
          </cell>
          <cell r="C42" t="str">
            <v>CD-NC-025-2020</v>
          </cell>
          <cell r="D42">
            <v>40</v>
          </cell>
          <cell r="E42" t="str">
            <v>CLAUDIA PATRICIA OLMOS CUESTO</v>
          </cell>
          <cell r="F42">
            <v>43852</v>
          </cell>
          <cell r="G42" t="str">
            <v>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afrocolombianas,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 Así mismo, apoyará los procesos de consulta previa que adelante o pretenda adelantar la entidad con comunidades negras, afrocolombianas, raizales y palenqueras presentes en las jurisdicciones estas Direcciones Territoriales, según solicitud de las mencionadas dependencias. Por lo demás, deberá apoyar los procesos interinstitucionales que se requieran.</v>
          </cell>
          <cell r="H42" t="str">
            <v>2 CONTRATACIÓN DIRECTA</v>
          </cell>
          <cell r="I42" t="str">
            <v>14 PRESTACIÓN DE SERVICIOS</v>
          </cell>
          <cell r="J42" t="str">
            <v>N/A</v>
          </cell>
          <cell r="K42">
            <v>5920</v>
          </cell>
          <cell r="L42">
            <v>7520</v>
          </cell>
          <cell r="M42">
            <v>43852</v>
          </cell>
          <cell r="N42">
            <v>43852</v>
          </cell>
          <cell r="P42">
            <v>5397388</v>
          </cell>
          <cell r="Q42">
            <v>59371268</v>
          </cell>
          <cell r="R42">
            <v>0</v>
          </cell>
          <cell r="S42" t="str">
            <v>1 PERSONA NATURAL</v>
          </cell>
          <cell r="T42" t="str">
            <v>3 CÉDULA DE CIUDADANÍA</v>
          </cell>
          <cell r="U42">
            <v>46385689</v>
          </cell>
          <cell r="V42" t="str">
            <v>N/A</v>
          </cell>
          <cell r="W42" t="str">
            <v>11 NO SE DILIGENCIA INFORMACIÓN PARA ESTE FORMULARIO EN ESTE PERÍODO DE REPORTE</v>
          </cell>
          <cell r="X42" t="str">
            <v>N/A</v>
          </cell>
          <cell r="Y42" t="str">
            <v>CLAUDIA PATRICIA OLMOS CUESTO</v>
          </cell>
          <cell r="Z42" t="str">
            <v>1 PÓLIZA</v>
          </cell>
          <cell r="AA42" t="str">
            <v>12 SEGUROS DEL ESTADO</v>
          </cell>
          <cell r="AB42" t="str">
            <v>2 CUMPLIMIENTO</v>
          </cell>
          <cell r="AC42">
            <v>43852</v>
          </cell>
          <cell r="AD42" t="str">
            <v>15-44-101222975</v>
          </cell>
          <cell r="AE42" t="str">
            <v>GRUPO PARTICIPACIÓN SOCIAL</v>
          </cell>
          <cell r="AF42" t="str">
            <v>2 SUPERVISOR</v>
          </cell>
          <cell r="AG42" t="str">
            <v>3 CÉDULA DE CIUDADANÍA</v>
          </cell>
          <cell r="AH42">
            <v>6872655</v>
          </cell>
          <cell r="AI42" t="str">
            <v>CARLOS FRANCISCO ARROYO VARILLA</v>
          </cell>
          <cell r="AJ42">
            <v>330</v>
          </cell>
          <cell r="AK42" t="str">
            <v>3 NO PACTADOS</v>
          </cell>
          <cell r="AL42">
            <v>43852</v>
          </cell>
          <cell r="AM42">
            <v>43851</v>
          </cell>
          <cell r="AN42" t="str">
            <v>4 NO SE HA ADICIONADO NI EN VALOR y EN TIEMPO</v>
          </cell>
          <cell r="AO42">
            <v>0</v>
          </cell>
          <cell r="AP42">
            <v>0</v>
          </cell>
          <cell r="AR42">
            <v>0</v>
          </cell>
          <cell r="AT42">
            <v>43852</v>
          </cell>
          <cell r="AU42">
            <v>44186</v>
          </cell>
          <cell r="AW42" t="str">
            <v>2. NO</v>
          </cell>
          <cell r="AZ42" t="str">
            <v>2. NO</v>
          </cell>
          <cell r="BA42">
            <v>0</v>
          </cell>
          <cell r="BE42" t="str">
            <v>2020420501000040E</v>
          </cell>
          <cell r="BF42">
            <v>59371268</v>
          </cell>
          <cell r="BG42" t="str">
            <v>LEIDY VIVIANA SERRANO RAMOS</v>
          </cell>
          <cell r="BH42" t="str">
            <v>https://www.secop.gov.co/CO1BusinessLine/Tendering/BuyerWorkArea/Index?docUniqueIdentifier=CO1.BDOS.1048528&amp;prevCtxUrl=https%3a%2f%2fwww.secop.gov.co%2fCO1BusinessLine%2fTendering%2fBuyerDossierWorkspace%2fIndex%3fname%3d25-2020%26filteringState%3d0%26sortingState%3dLastModifiedDESC%26showAdvancedSearch%3dTrue%26showAdvancedSearchFields%3dFalse%26advSrchFolderCode%3dALL%26selectedDossier%3dCO1.BDOS.1048528%26selectedRequest%3dCO1.REQ.1085773%26&amp;prevCtxLbl=Procesos+de+la+Entidad+Estatal</v>
          </cell>
          <cell r="BI42" t="str">
            <v>VIGENTE</v>
          </cell>
          <cell r="BK42" t="str">
            <v>https://community.secop.gov.co/Public/Tendering/OpportunityDetail/Index?noticeUID=CO1.NTC.1055283&amp;isFromPublicArea=True&amp;isModal=False</v>
          </cell>
        </row>
        <row r="43">
          <cell r="A43" t="str">
            <v>CPS-041-2020</v>
          </cell>
          <cell r="B43" t="str">
            <v>2 NACIONAL</v>
          </cell>
          <cell r="C43" t="str">
            <v>CD-NC-059-2020</v>
          </cell>
          <cell r="D43">
            <v>41</v>
          </cell>
          <cell r="E43" t="str">
            <v>EFRAIN MOLANO VARGAS</v>
          </cell>
          <cell r="F43">
            <v>43852</v>
          </cell>
          <cell r="G43" t="str">
            <v>Prestación de servicios profesionales y de apoyo a la gestión para liderar la gestión jurídica, administrativa y financiera en el proceso de ejecución y seguimiento de la implementación de la segunda fase del Programa Desarrollo Local Sostenible financiado por la Unión Europea para la vigencia 2020</v>
          </cell>
          <cell r="H43" t="str">
            <v>2 CONTRATACIÓN DIRECTA</v>
          </cell>
          <cell r="I43" t="str">
            <v>14 PRESTACIÓN DE SERVICIOS</v>
          </cell>
          <cell r="J43" t="str">
            <v>N/A</v>
          </cell>
          <cell r="K43">
            <v>10420</v>
          </cell>
          <cell r="L43">
            <v>7820</v>
          </cell>
          <cell r="M43">
            <v>43852</v>
          </cell>
          <cell r="N43">
            <v>43852</v>
          </cell>
          <cell r="P43">
            <v>7174442</v>
          </cell>
          <cell r="Q43">
            <v>81071195</v>
          </cell>
          <cell r="R43">
            <v>0.39999999105930328</v>
          </cell>
          <cell r="S43" t="str">
            <v>1 PERSONA NATURAL</v>
          </cell>
          <cell r="T43" t="str">
            <v>3 CÉDULA DE CIUDADANÍA</v>
          </cell>
          <cell r="U43">
            <v>1010171738</v>
          </cell>
          <cell r="V43" t="str">
            <v>N/A</v>
          </cell>
          <cell r="W43" t="str">
            <v>11 NO SE DILIGENCIA INFORMACIÓN PARA ESTE FORMULARIO EN ESTE PERÍODO DE REPORTE</v>
          </cell>
          <cell r="X43" t="str">
            <v>N/A</v>
          </cell>
          <cell r="Y43" t="str">
            <v>EFRAIN MOLANO VARGAS</v>
          </cell>
          <cell r="Z43" t="str">
            <v>1 PÓLIZA</v>
          </cell>
          <cell r="AA43" t="str">
            <v xml:space="preserve">15 JMALUCELLI TRAVELERS SEGUROS S.A </v>
          </cell>
          <cell r="AB43" t="str">
            <v>2 CUMPLIMIENTO</v>
          </cell>
          <cell r="AC43">
            <v>43852</v>
          </cell>
          <cell r="AD43">
            <v>2015163</v>
          </cell>
          <cell r="AE43" t="str">
            <v>GRUPO DE PLANEACIÓN Y MANEJO</v>
          </cell>
          <cell r="AF43" t="str">
            <v>2 SUPERVISOR</v>
          </cell>
          <cell r="AG43" t="str">
            <v>3 CÉDULA DE CIUDADANÍA</v>
          </cell>
          <cell r="AH43">
            <v>52197050</v>
          </cell>
          <cell r="AI43" t="str">
            <v>EDNA MARIA CAROLINA JARRO FAJARDO</v>
          </cell>
          <cell r="AJ43">
            <v>339</v>
          </cell>
          <cell r="AK43" t="str">
            <v>3 NO PACTADOS</v>
          </cell>
          <cell r="AL43">
            <v>43852</v>
          </cell>
          <cell r="AM43">
            <v>43852</v>
          </cell>
          <cell r="AN43" t="str">
            <v>4 NO SE HA ADICIONADO NI EN VALOR y EN TIEMPO</v>
          </cell>
          <cell r="AO43">
            <v>0</v>
          </cell>
          <cell r="AP43">
            <v>0</v>
          </cell>
          <cell r="AR43">
            <v>0</v>
          </cell>
          <cell r="AT43">
            <v>43852</v>
          </cell>
          <cell r="AU43">
            <v>44195</v>
          </cell>
          <cell r="AW43" t="str">
            <v>2. NO</v>
          </cell>
          <cell r="AZ43" t="str">
            <v>2. NO</v>
          </cell>
          <cell r="BA43">
            <v>0</v>
          </cell>
          <cell r="BE43" t="str">
            <v>2020420501000041E</v>
          </cell>
          <cell r="BF43">
            <v>81071195</v>
          </cell>
          <cell r="BH43" t="str">
            <v>https://www.secop.gov.co/CO1BusinessLine/Tendering/BuyerWorkArea/Index?docUniqueIdentifier=CO1.BDOS.1057488&amp;prevCtxUrl=https%3a%2f%2fwww.secop.gov.co%2fCO1BusinessLine%2fTendering%2fBuyerDossierWorkspace%2fIndex%3fallWords2Search%3d59-2020%26filteringState%3d0%26sortingState%3dLastModifiedDESC%26showAdvancedSearch%3dFalse%26showAdvancedSearchFields%3dFalse%26folderCode%3dALL%26selectedDossier%3dCO1.BDOS.1057488%26selectedRequest%3dCO1.REQ.1094324%26&amp;prevCtxLbl=Procesos+de+la+Entidad+Estatal</v>
          </cell>
          <cell r="BI43" t="str">
            <v>VIGENTE</v>
          </cell>
          <cell r="BK43" t="str">
            <v>https://community.secop.gov.co/Public/Tendering/OpportunityDetail/Index?noticeUID=CO1.NTC.1057037&amp;isFromPublicArea=True&amp;isModal=False</v>
          </cell>
        </row>
        <row r="44">
          <cell r="A44" t="str">
            <v>CPS-042-2020</v>
          </cell>
          <cell r="B44" t="str">
            <v>2 NACIONAL</v>
          </cell>
          <cell r="C44" t="str">
            <v>CD-NC-047-2020</v>
          </cell>
          <cell r="D44">
            <v>42</v>
          </cell>
          <cell r="E44" t="str">
            <v>PILAR LEMUS ESPINOSA</v>
          </cell>
          <cell r="F44">
            <v>43852</v>
          </cell>
          <cell r="G44" t="str">
            <v>Prestación de servicios profesionales de apoyo al grupo de comunicaciones y educación ambiental para la implementación, seguimiento y fortalecimiento de la Estrategia de comunicación y educación para la conservación de Parques Nacionales Naturales respecto a los temas estratégicos en comunicación y educación de la entidad en sus diferentes dependencias y el diseño de herramientas pedagógicas y didácticas, que permitan fortalecer los procesos de conservación, especialmente desde la línea de prevención para el manejo y gestión, con actores sociales e institucionales diversos, y de acuerdo a las competencias propias de Parques Nacionales Naturales de Colombia.</v>
          </cell>
          <cell r="H44" t="str">
            <v>2 CONTRATACIÓN DIRECTA</v>
          </cell>
          <cell r="I44" t="str">
            <v>14 PRESTACIÓN DE SERVICIOS</v>
          </cell>
          <cell r="J44" t="str">
            <v>N/A</v>
          </cell>
          <cell r="K44">
            <v>8420</v>
          </cell>
          <cell r="L44">
            <v>7720</v>
          </cell>
          <cell r="M44">
            <v>43852</v>
          </cell>
          <cell r="N44">
            <v>43852</v>
          </cell>
          <cell r="P44">
            <v>4823432</v>
          </cell>
          <cell r="Q44">
            <v>53057752</v>
          </cell>
          <cell r="R44">
            <v>0</v>
          </cell>
          <cell r="S44" t="str">
            <v>1 PERSONA NATURAL</v>
          </cell>
          <cell r="T44" t="str">
            <v>3 CÉDULA DE CIUDADANÍA</v>
          </cell>
          <cell r="U44">
            <v>51984445</v>
          </cell>
          <cell r="V44" t="str">
            <v>N/A</v>
          </cell>
          <cell r="W44" t="str">
            <v>11 NO SE DILIGENCIA INFORMACIÓN PARA ESTE FORMULARIO EN ESTE PERÍODO DE REPORTE</v>
          </cell>
          <cell r="X44" t="str">
            <v>N/A</v>
          </cell>
          <cell r="Y44" t="str">
            <v>PILAR LEMUS ESPINOSA</v>
          </cell>
          <cell r="Z44" t="str">
            <v>1 PÓLIZA</v>
          </cell>
          <cell r="AA44" t="str">
            <v xml:space="preserve">15 JMALUCELLI TRAVELERS SEGUROS S.A </v>
          </cell>
          <cell r="AB44" t="str">
            <v>2 CUMPLIMIENTO</v>
          </cell>
          <cell r="AC44">
            <v>43852</v>
          </cell>
          <cell r="AD44">
            <v>2015166</v>
          </cell>
          <cell r="AE44" t="str">
            <v>GRUPO DE COMUNICACIONES Y EDUCACION AMBIENTAL</v>
          </cell>
          <cell r="AF44" t="str">
            <v>2 SUPERVISOR</v>
          </cell>
          <cell r="AG44" t="str">
            <v>3 CÉDULA DE CIUDADANÍA</v>
          </cell>
          <cell r="AH44">
            <v>11342150</v>
          </cell>
          <cell r="AI44" t="str">
            <v>LUIS ALFONSO CANO RAMIREZ</v>
          </cell>
          <cell r="AJ44">
            <v>330</v>
          </cell>
          <cell r="AK44" t="str">
            <v>3 NO PACTADOS</v>
          </cell>
          <cell r="AL44">
            <v>43852</v>
          </cell>
          <cell r="AM44">
            <v>43852</v>
          </cell>
          <cell r="AN44" t="str">
            <v>4 NO SE HA ADICIONADO NI EN VALOR y EN TIEMPO</v>
          </cell>
          <cell r="AO44">
            <v>0</v>
          </cell>
          <cell r="AP44">
            <v>0</v>
          </cell>
          <cell r="AR44">
            <v>0</v>
          </cell>
          <cell r="AT44">
            <v>43852</v>
          </cell>
          <cell r="AU44">
            <v>44186</v>
          </cell>
          <cell r="AW44" t="str">
            <v>2. NO</v>
          </cell>
          <cell r="AZ44" t="str">
            <v>2. NO</v>
          </cell>
          <cell r="BA44">
            <v>0</v>
          </cell>
          <cell r="BE44" t="str">
            <v>2020420501000042E</v>
          </cell>
          <cell r="BF44">
            <v>53057752</v>
          </cell>
          <cell r="BH44" t="str">
            <v>https://www.secop.gov.co/CO1BusinessLine/Tendering/BuyerWorkArea/Index?docUniqueIdentifier=CO1.BDOS.1054909&amp;prevCtxUrl=https%3a%2f%2fwww.secop.gov.co%2fCO1BusinessLine%2fTendering%2fBuyerDossierWorkspace%2fIndex%3fallWords2Search%3d47-2020%26filteringState%3d0%26sortingState%3dLastModifiedDESC%26showAdvancedSearch%3dFalse%26showAdvancedSearchFields%3dFalse%26folderCode%3dALL%26selectedDossier%3dCO1.BDOS.1054909%26selectedRequest%3dCO1.REQ.1091611%26&amp;prevCtxLbl=Procesos+de+la+Entidad+Estatal</v>
          </cell>
          <cell r="BI44" t="str">
            <v>VIGENTE</v>
          </cell>
          <cell r="BK44" t="str">
            <v xml:space="preserve">https://community.secop.gov.co/Public/Tendering/OpportunityDetail/Index?noticeUID=CO1.NTC.1054064&amp;isFromPublicArea=True&amp;isModal=False
</v>
          </cell>
        </row>
        <row r="45">
          <cell r="A45" t="str">
            <v>CPS-043-2020</v>
          </cell>
          <cell r="B45" t="str">
            <v>2 NACIONAL</v>
          </cell>
          <cell r="C45" t="str">
            <v>CD-NC-040-2020</v>
          </cell>
          <cell r="D45">
            <v>43</v>
          </cell>
          <cell r="E45" t="str">
            <v>BRIANA LIZETH CABRERA LEIVA</v>
          </cell>
          <cell r="F45">
            <v>43852</v>
          </cell>
          <cell r="G45" t="str">
            <v>Prestación de servicios profesionales para apoyar la articulación del SGI de Parques Nacionales Naturales de Colombia en el marco del Modelo Integrado de Planeación y Gestión MIPG.</v>
          </cell>
          <cell r="H45" t="str">
            <v>2 CONTRATACIÓN DIRECTA</v>
          </cell>
          <cell r="I45" t="str">
            <v>14 PRESTACIÓN DE SERVICIOS</v>
          </cell>
          <cell r="J45" t="str">
            <v>N/A</v>
          </cell>
          <cell r="K45">
            <v>4620</v>
          </cell>
          <cell r="L45">
            <v>7920</v>
          </cell>
          <cell r="M45">
            <v>43852</v>
          </cell>
          <cell r="N45">
            <v>43852</v>
          </cell>
          <cell r="P45">
            <v>3156754</v>
          </cell>
          <cell r="Q45">
            <v>34724294</v>
          </cell>
          <cell r="R45">
            <v>0</v>
          </cell>
          <cell r="S45" t="str">
            <v>1 PERSONA NATURAL</v>
          </cell>
          <cell r="T45" t="str">
            <v>3 CÉDULA DE CIUDADANÍA</v>
          </cell>
          <cell r="U45">
            <v>1018443539</v>
          </cell>
          <cell r="V45" t="str">
            <v>N/A</v>
          </cell>
          <cell r="W45" t="str">
            <v>11 NO SE DILIGENCIA INFORMACIÓN PARA ESTE FORMULARIO EN ESTE PERÍODO DE REPORTE</v>
          </cell>
          <cell r="X45" t="str">
            <v>N/A</v>
          </cell>
          <cell r="Y45" t="str">
            <v>BRIANA LIZETH CABRERA LEIVA</v>
          </cell>
          <cell r="Z45" t="str">
            <v>1 PÓLIZA</v>
          </cell>
          <cell r="AA45" t="str">
            <v xml:space="preserve">15 JMALUCELLI TRAVELERS SEGUROS S.A </v>
          </cell>
          <cell r="AB45" t="str">
            <v>2 CUMPLIMIENTO</v>
          </cell>
          <cell r="AC45">
            <v>43852</v>
          </cell>
          <cell r="AD45">
            <v>2015161</v>
          </cell>
          <cell r="AE45" t="str">
            <v>OFICINA ASESORA PLANEACIÓN</v>
          </cell>
          <cell r="AF45" t="str">
            <v>2 SUPERVISOR</v>
          </cell>
          <cell r="AG45" t="str">
            <v>3 CÉDULA DE CIUDADANÍA</v>
          </cell>
          <cell r="AH45">
            <v>52821677</v>
          </cell>
          <cell r="AI45" t="str">
            <v>ANDREA DEL PILAR MORENO HERNANDEZ</v>
          </cell>
          <cell r="AJ45">
            <v>330</v>
          </cell>
          <cell r="AK45" t="str">
            <v>3 NO PACTADOS</v>
          </cell>
          <cell r="AL45">
            <v>43852</v>
          </cell>
          <cell r="AM45">
            <v>43852</v>
          </cell>
          <cell r="AN45" t="str">
            <v>4 NO SE HA ADICIONADO NI EN VALOR y EN TIEMPO</v>
          </cell>
          <cell r="AO45">
            <v>0</v>
          </cell>
          <cell r="AP45">
            <v>0</v>
          </cell>
          <cell r="AR45">
            <v>0</v>
          </cell>
          <cell r="AT45">
            <v>43852</v>
          </cell>
          <cell r="AU45">
            <v>44186</v>
          </cell>
          <cell r="AW45" t="str">
            <v>2. NO</v>
          </cell>
          <cell r="AZ45" t="str">
            <v>2. NO</v>
          </cell>
          <cell r="BA45">
            <v>0</v>
          </cell>
          <cell r="BE45" t="str">
            <v>2020420501000043E</v>
          </cell>
          <cell r="BF45">
            <v>34724294</v>
          </cell>
          <cell r="BH45" t="str">
            <v>https://www.secop.gov.co/CO1BusinessLine/Tendering/BuyerWorkArea/Index?docUniqueIdentifier=CO1.BDOS.1053767&amp;prevCtxUrl=https%3a%2f%2fwww.secop.gov.co%2fCO1BusinessLine%2fTendering%2fBuyerDossierWorkspace%2fIndex%3fallWords2Search%3d40-2020%26filteringState%3d0%26sortingState%3dLastModifiedDESC%26showAdvancedSearch%3dFalse%26showAdvancedSearchFields%3dFalse%26folderCode%3dALL%26selectedDossier%3dCO1.BDOS.1053767%26selectedRequest%3dCO1.REQ.1090649%26&amp;prevCtxLbl=Procesos+de+la+Entidad+Estatal</v>
          </cell>
          <cell r="BI45" t="str">
            <v>VIGENTE</v>
          </cell>
          <cell r="BK45" t="str">
            <v>https://community.secop.gov.co/Public/Tendering/OpportunityDetail/Index?noticeUID=CO1.NTC.1053824&amp;isFromPublicArea=True&amp;isModal=False</v>
          </cell>
        </row>
        <row r="46">
          <cell r="A46" t="str">
            <v>CPS-044-2020</v>
          </cell>
          <cell r="B46" t="str">
            <v>2 NACIONAL</v>
          </cell>
          <cell r="C46" t="str">
            <v>CD-NC-058-2020</v>
          </cell>
          <cell r="D46">
            <v>44</v>
          </cell>
          <cell r="E46" t="str">
            <v>JOHANNA MARIA PUENTES AGUILAR</v>
          </cell>
          <cell r="F46">
            <v>43852</v>
          </cell>
          <cell r="G46" t="str">
            <v>Prestación de servicios profesionales y de apoyo a la gestión para orientar técnicamente a las áreas protegidas en la implementación de la línea estratégica de restauración ecológica, así como la formulación, seguimiento y monitoreo de proyectos de restauración ecológica que se implementan en las áreas del Sistema de Parques Nacionales Naturales.</v>
          </cell>
          <cell r="H46" t="str">
            <v>2 CONTRATACIÓN DIRECTA</v>
          </cell>
          <cell r="I46" t="str">
            <v>14 PRESTACIÓN DE SERVICIOS</v>
          </cell>
          <cell r="J46" t="str">
            <v>N/A</v>
          </cell>
          <cell r="K46">
            <v>7320</v>
          </cell>
          <cell r="L46">
            <v>8020</v>
          </cell>
          <cell r="M46">
            <v>43852</v>
          </cell>
          <cell r="N46">
            <v>43852</v>
          </cell>
          <cell r="P46">
            <v>6434923</v>
          </cell>
          <cell r="Q46">
            <v>70784153</v>
          </cell>
          <cell r="R46">
            <v>0</v>
          </cell>
          <cell r="S46" t="str">
            <v>1 PERSONA NATURAL</v>
          </cell>
          <cell r="T46" t="str">
            <v>3 CÉDULA DE CIUDADANÍA</v>
          </cell>
          <cell r="U46">
            <v>33700575</v>
          </cell>
          <cell r="V46" t="str">
            <v>N/A</v>
          </cell>
          <cell r="W46" t="str">
            <v>11 NO SE DILIGENCIA INFORMACIÓN PARA ESTE FORMULARIO EN ESTE PERÍODO DE REPORTE</v>
          </cell>
          <cell r="X46" t="str">
            <v>N/A</v>
          </cell>
          <cell r="Y46" t="str">
            <v>JOHANNA MARIA PUENTES AGUILAR</v>
          </cell>
          <cell r="Z46" t="str">
            <v>1 PÓLIZA</v>
          </cell>
          <cell r="AA46" t="str">
            <v xml:space="preserve">15 JMALUCELLI TRAVELERS SEGUROS S.A </v>
          </cell>
          <cell r="AB46" t="str">
            <v>2 CUMPLIMIENTO</v>
          </cell>
          <cell r="AC46">
            <v>43852</v>
          </cell>
          <cell r="AD46">
            <v>2015152</v>
          </cell>
          <cell r="AE46" t="str">
            <v>GRUPO DE PLANEACIÓN Y MANEJO</v>
          </cell>
          <cell r="AF46" t="str">
            <v>2 SUPERVISOR</v>
          </cell>
          <cell r="AG46" t="str">
            <v>3 CÉDULA DE CIUDADANÍA</v>
          </cell>
          <cell r="AH46">
            <v>52827064</v>
          </cell>
          <cell r="AI46" t="str">
            <v>SANDRA MILENA RODRIGUEZ PEÑA</v>
          </cell>
          <cell r="AJ46">
            <v>330</v>
          </cell>
          <cell r="AK46" t="str">
            <v>3 NO PACTADOS</v>
          </cell>
          <cell r="AL46">
            <v>43852</v>
          </cell>
          <cell r="AM46">
            <v>43852</v>
          </cell>
          <cell r="AN46" t="str">
            <v>4 NO SE HA ADICIONADO NI EN VALOR y EN TIEMPO</v>
          </cell>
          <cell r="AO46">
            <v>0</v>
          </cell>
          <cell r="AP46">
            <v>0</v>
          </cell>
          <cell r="AR46">
            <v>0</v>
          </cell>
          <cell r="AT46">
            <v>43852</v>
          </cell>
          <cell r="AU46">
            <v>44186</v>
          </cell>
          <cell r="AW46" t="str">
            <v>2. NO</v>
          </cell>
          <cell r="AZ46" t="str">
            <v>2. NO</v>
          </cell>
          <cell r="BA46">
            <v>0</v>
          </cell>
          <cell r="BE46" t="str">
            <v>2020420501000044E</v>
          </cell>
          <cell r="BF46">
            <v>70784153</v>
          </cell>
          <cell r="BH46" t="str">
            <v>https://www.secop.gov.co/CO1BusinessLine/Tendering/BuyerWorkArea/Index?docUniqueIdentifier=CO1.BDOS.1055012&amp;prevCtxUrl=https%3a%2f%2fwww.secop.gov.co%2fCO1BusinessLine%2fTendering%2fBuyerDossierWorkspace%2fIndex%3fallWords2Search%3d58-2020%26filteringState%3d0%26sortingState%3dLastModifiedDESC%26showAdvancedSearch%3dFalse%26showAdvancedSearchFields%3dFalse%26folderCode%3dALL%26selectedDossier%3dCO1.BDOS.1055012%26selectedRequest%3dCO1.REQ.1091718%26&amp;prevCtxLbl=Procesos+de+la+Entidad+Estatal</v>
          </cell>
          <cell r="BI46" t="str">
            <v>VIGENTE</v>
          </cell>
          <cell r="BK46" t="str">
            <v>https://community.secop.gov.co/Public/Tendering/OpportunityDetail/Index?noticeUID=CO1.NTC.1055120&amp;isFromPublicArea=True&amp;isModal=False</v>
          </cell>
        </row>
        <row r="47">
          <cell r="A47" t="str">
            <v>CPS-045-2020</v>
          </cell>
          <cell r="B47" t="str">
            <v>2 NACIONAL</v>
          </cell>
          <cell r="C47" t="str">
            <v>CD-NC-054-2020</v>
          </cell>
          <cell r="D47">
            <v>45</v>
          </cell>
          <cell r="E47" t="str">
            <v>MIGUEL ANGEL BEDOYA PANIAGUA</v>
          </cell>
          <cell r="F47">
            <v>43852</v>
          </cell>
          <cell r="G47" t="str">
            <v>Prestación de servicios profesionales y de apoyo a la gestión para realizar la valoración de servicios ecosistémicos de las áreas protegidas del Sistema de Parques Nacionales Naturales y apoyar los procesos de reconocimiento, relacionamiento, estrategias de gestión, proyectos e incentivos a la conservación de ecosistemas estratégicos y sus servicios ecosistémicos con actores, comunidades y beneficiarios de las áreas protegidas.</v>
          </cell>
          <cell r="H47" t="str">
            <v>2 CONTRATACIÓN DIRECTA</v>
          </cell>
          <cell r="I47" t="str">
            <v>14 PRESTACIÓN DE SERVICIOS</v>
          </cell>
          <cell r="J47" t="str">
            <v>N/A</v>
          </cell>
          <cell r="K47">
            <v>9020</v>
          </cell>
          <cell r="L47">
            <v>8120</v>
          </cell>
          <cell r="M47">
            <v>43852</v>
          </cell>
          <cell r="N47">
            <v>43852</v>
          </cell>
          <cell r="P47">
            <v>4823432</v>
          </cell>
          <cell r="Q47">
            <v>53057752</v>
          </cell>
          <cell r="R47">
            <v>0</v>
          </cell>
          <cell r="S47" t="str">
            <v>1 PERSONA NATURAL</v>
          </cell>
          <cell r="T47" t="str">
            <v>3 CÉDULA DE CIUDADANÍA</v>
          </cell>
          <cell r="U47">
            <v>1023925233</v>
          </cell>
          <cell r="V47" t="str">
            <v>N/A</v>
          </cell>
          <cell r="W47" t="str">
            <v>11 NO SE DILIGENCIA INFORMACIÓN PARA ESTE FORMULARIO EN ESTE PERÍODO DE REPORTE</v>
          </cell>
          <cell r="X47">
            <v>427735</v>
          </cell>
          <cell r="Y47" t="str">
            <v>MIGUEL ANGEL BEDOYA PANIAGUA</v>
          </cell>
          <cell r="Z47" t="str">
            <v>1 PÓLIZA</v>
          </cell>
          <cell r="AA47" t="str">
            <v xml:space="preserve">15 JMALUCELLI TRAVELERS SEGUROS S.A </v>
          </cell>
          <cell r="AB47" t="str">
            <v>2 CUMPLIMIENTO</v>
          </cell>
          <cell r="AC47">
            <v>43852</v>
          </cell>
          <cell r="AD47">
            <v>2015149</v>
          </cell>
          <cell r="AE47" t="str">
            <v>SUBDIRECCIÓN DE SOSTENIBILIDAD Y NEGOCIOS AMBIENTALES</v>
          </cell>
          <cell r="AF47" t="str">
            <v>2 SUPERVISOR</v>
          </cell>
          <cell r="AG47" t="str">
            <v>3 CÉDULA DE CIUDADANÍA</v>
          </cell>
          <cell r="AH47">
            <v>70547559</v>
          </cell>
          <cell r="AI47" t="str">
            <v>CARLOS MARIO TAMAYO SALDARRIAGA</v>
          </cell>
          <cell r="AJ47">
            <v>330</v>
          </cell>
          <cell r="AK47" t="str">
            <v>3 NO PACTADOS</v>
          </cell>
          <cell r="AL47">
            <v>43852</v>
          </cell>
          <cell r="AM47">
            <v>43852</v>
          </cell>
          <cell r="AN47" t="str">
            <v>4 NO SE HA ADICIONADO NI EN VALOR y EN TIEMPO</v>
          </cell>
          <cell r="AO47">
            <v>0</v>
          </cell>
          <cell r="AP47">
            <v>0</v>
          </cell>
          <cell r="AR47">
            <v>0</v>
          </cell>
          <cell r="AT47">
            <v>43852</v>
          </cell>
          <cell r="AU47">
            <v>44186</v>
          </cell>
          <cell r="AW47" t="str">
            <v>2. NO</v>
          </cell>
          <cell r="AZ47" t="str">
            <v>2. NO</v>
          </cell>
          <cell r="BA47">
            <v>0</v>
          </cell>
          <cell r="BE47" t="str">
            <v>2020420501000045E</v>
          </cell>
          <cell r="BF47">
            <v>53057752</v>
          </cell>
          <cell r="BH47" t="str">
            <v>https://www.secop.gov.co/CO1BusinessLine/Tendering/BuyerWorkArea/Index?docUniqueIdentifier=CO1.BDOS.1054722&amp;prevCtxUrl=https%3a%2f%2fwww.secop.gov.co%2fCO1BusinessLine%2fTendering%2fBuyerDossierWorkspace%2fIndex%3fallWords2Search%3d54-2020%26filteringState%3d0%26sortingState%3dLastModifiedDESC%26showAdvancedSearch%3dFalse%26showAdvancedSearchFields%3dFalse%26folderCode%3dALL%26selectedDossier%3dCO1.BDOS.1054722%26selectedRequest%3dCO1.REQ.1091801%26&amp;prevCtxLbl=Procesos+de+la+Entidad+Estatal</v>
          </cell>
          <cell r="BI47" t="str">
            <v>VIGENTE</v>
          </cell>
          <cell r="BK47" t="str">
            <v xml:space="preserve">https://community.secop.gov.co/Public/Tendering/OpportunityDetail/Index?noticeUID=CO1.NTC.1056641&amp;isFromPublicArea=True&amp;isModal=False
</v>
          </cell>
        </row>
        <row r="48">
          <cell r="A48" t="str">
            <v>CPS-046-2020</v>
          </cell>
          <cell r="B48" t="str">
            <v>2 NACIONAL</v>
          </cell>
          <cell r="C48" t="str">
            <v>CD-NC-070-2020</v>
          </cell>
          <cell r="D48">
            <v>46</v>
          </cell>
          <cell r="E48" t="str">
            <v>KAREN YADIRA CASALLAS ROJAS</v>
          </cell>
          <cell r="F48">
            <v>43852</v>
          </cell>
          <cell r="G48" t="str">
            <v>Prestar servicios técnicos y de apoyo a la gestión para realizar seguimiento contractual y organización documental al mantenimiento de vehículos del Nivel Central, así como los parámetros de las matrices del parque automotor y reposición vehicular a nivel Nacional. Igualmente, los estudios de mercado requeridos en los trámites previos para la adquisición de bienes y servicios y la actualización de la normatividad de competencia del Grupo de Procesos Corporativos.</v>
          </cell>
          <cell r="H48" t="str">
            <v>2 CONTRATACIÓN DIRECTA</v>
          </cell>
          <cell r="I48" t="str">
            <v>14 PRESTACIÓN DE SERVICIOS</v>
          </cell>
          <cell r="J48" t="str">
            <v>N/A</v>
          </cell>
          <cell r="K48">
            <v>15520</v>
          </cell>
          <cell r="L48">
            <v>8220</v>
          </cell>
          <cell r="M48">
            <v>43852</v>
          </cell>
          <cell r="N48">
            <v>43852</v>
          </cell>
          <cell r="P48">
            <v>2663850</v>
          </cell>
          <cell r="Q48">
            <v>29302350</v>
          </cell>
          <cell r="R48">
            <v>0</v>
          </cell>
          <cell r="S48" t="str">
            <v>1 PERSONA NATURAL</v>
          </cell>
          <cell r="T48" t="str">
            <v>3 CÉDULA DE CIUDADANÍA</v>
          </cell>
          <cell r="U48">
            <v>1015457972</v>
          </cell>
          <cell r="V48" t="str">
            <v>N/A</v>
          </cell>
          <cell r="W48" t="str">
            <v>11 NO SE DILIGENCIA INFORMACIÓN PARA ESTE FORMULARIO EN ESTE PERÍODO DE REPORTE</v>
          </cell>
          <cell r="X48" t="str">
            <v>N/A</v>
          </cell>
          <cell r="Y48" t="str">
            <v>KAREN YADIRA CASALLAS ROJAS</v>
          </cell>
          <cell r="Z48" t="str">
            <v>1 PÓLIZA</v>
          </cell>
          <cell r="AA48" t="str">
            <v xml:space="preserve">15 JMALUCELLI TRAVELERS SEGUROS S.A </v>
          </cell>
          <cell r="AB48" t="str">
            <v>2 CUMPLIMIENTO</v>
          </cell>
          <cell r="AC48">
            <v>43852</v>
          </cell>
          <cell r="AD48">
            <v>2015153</v>
          </cell>
          <cell r="AE48" t="str">
            <v>GRUPO DE PROCESOS CORPORATIVOS</v>
          </cell>
          <cell r="AF48" t="str">
            <v>2 SUPERVISOR</v>
          </cell>
          <cell r="AG48" t="str">
            <v>3 CÉDULA DE CIUDADANÍA</v>
          </cell>
          <cell r="AH48">
            <v>16356940</v>
          </cell>
          <cell r="AI48" t="str">
            <v>LUIS ALBERTO ORTIZ MORALES</v>
          </cell>
          <cell r="AJ48">
            <v>330</v>
          </cell>
          <cell r="AK48" t="str">
            <v>3 NO PACTADOS</v>
          </cell>
          <cell r="AL48">
            <v>43852</v>
          </cell>
          <cell r="AM48">
            <v>43852</v>
          </cell>
          <cell r="AN48" t="str">
            <v>4 NO SE HA ADICIONADO NI EN VALOR y EN TIEMPO</v>
          </cell>
          <cell r="AO48">
            <v>0</v>
          </cell>
          <cell r="AP48">
            <v>0</v>
          </cell>
          <cell r="AR48">
            <v>0</v>
          </cell>
          <cell r="AT48">
            <v>43852</v>
          </cell>
          <cell r="AU48">
            <v>44186</v>
          </cell>
          <cell r="AW48" t="str">
            <v>2. NO</v>
          </cell>
          <cell r="AZ48" t="str">
            <v>2. NO</v>
          </cell>
          <cell r="BA48">
            <v>0</v>
          </cell>
          <cell r="BE48" t="str">
            <v>2020420501000046E</v>
          </cell>
          <cell r="BF48">
            <v>29302350</v>
          </cell>
          <cell r="BH48" t="str">
            <v>https://www.secop.gov.co/CO1BusinessLine/Tendering/BuyerWorkArea/Index?docUniqueIdentifier=CO1.BDOS.1057059&amp;prevCtxUrl=https%3a%2f%2fwww.secop.gov.co%2fCO1BusinessLine%2fTendering%2fBuyerDossierWorkspace%2fIndex%3fallWords2Search%3d70-2020%26filteringState%3d0%26sortingState%3dLastModifiedDESC%26showAdvancedSearch%3dFalse%26showAdvancedSearchFields%3dFalse%26folderCode%3dALL%26selectedDossier%3dCO1.BDOS.1057059%26selectedRequest%3dCO1.REQ.1093596%26&amp;prevCtxLbl=Procesos+de+la+Entidad+Estatal</v>
          </cell>
          <cell r="BI48" t="str">
            <v>VIGENTE</v>
          </cell>
          <cell r="BK48" t="str">
            <v xml:space="preserve">https://community.secop.gov.co/Public/Tendering/OpportunityDetail/Index?noticeUID=CO1.NTC.1056197&amp;isFromPublicArea=True&amp;isModal=False
</v>
          </cell>
        </row>
        <row r="49">
          <cell r="A49" t="str">
            <v>CPS-047-2020</v>
          </cell>
          <cell r="B49" t="str">
            <v>2 NACIONAL</v>
          </cell>
          <cell r="C49" t="str">
            <v>CD-NC-037-2020</v>
          </cell>
          <cell r="D49">
            <v>47</v>
          </cell>
          <cell r="E49" t="str">
            <v>CAMILA ROMERO CHICA</v>
          </cell>
          <cell r="F49">
            <v>43852</v>
          </cell>
          <cell r="G49" t="str">
            <v>Prestación de servicios profesionales y de apoyo a la gestión para la implementación administrativa y financiera de las Fases I y II del Proyecto Áreas Protegidas y Diversidad Biológica, cofinanciado por el gobierno alemán a través del KfW.</v>
          </cell>
          <cell r="H49" t="str">
            <v>2 CONTRATACIÓN DIRECTA</v>
          </cell>
          <cell r="I49" t="str">
            <v>14 PRESTACIÓN DE SERVICIOS</v>
          </cell>
          <cell r="J49" t="str">
            <v>N/A</v>
          </cell>
          <cell r="K49">
            <v>3520</v>
          </cell>
          <cell r="L49">
            <v>8320</v>
          </cell>
          <cell r="M49">
            <v>43852</v>
          </cell>
          <cell r="N49">
            <v>43852</v>
          </cell>
          <cell r="P49">
            <v>5397388</v>
          </cell>
          <cell r="Q49">
            <v>59371268</v>
          </cell>
          <cell r="R49">
            <v>0</v>
          </cell>
          <cell r="S49" t="str">
            <v>1 PERSONA NATURAL</v>
          </cell>
          <cell r="T49" t="str">
            <v>3 CÉDULA DE CIUDADANÍA</v>
          </cell>
          <cell r="U49">
            <v>52344116</v>
          </cell>
          <cell r="V49" t="str">
            <v>N/A</v>
          </cell>
          <cell r="W49" t="str">
            <v>11 NO SE DILIGENCIA INFORMACIÓN PARA ESTE FORMULARIO EN ESTE PERÍODO DE REPORTE</v>
          </cell>
          <cell r="X49" t="str">
            <v>N/A</v>
          </cell>
          <cell r="Y49" t="str">
            <v>CAMILA ROMERO CHICA</v>
          </cell>
          <cell r="Z49" t="str">
            <v>1 PÓLIZA</v>
          </cell>
          <cell r="AA49" t="str">
            <v xml:space="preserve">15 JMALUCELLI TRAVELERS SEGUROS S.A </v>
          </cell>
          <cell r="AB49" t="str">
            <v>2 CUMPLIMIENTO</v>
          </cell>
          <cell r="AC49">
            <v>43853</v>
          </cell>
          <cell r="AD49">
            <v>2015178</v>
          </cell>
          <cell r="AE49" t="str">
            <v>DIRECCIÓN GENERAL</v>
          </cell>
          <cell r="AF49" t="str">
            <v>2 SUPERVISOR</v>
          </cell>
          <cell r="AG49" t="str">
            <v>3 CÉDULA DE CIUDADANÍA</v>
          </cell>
          <cell r="AH49">
            <v>41779996</v>
          </cell>
          <cell r="AI49" t="str">
            <v xml:space="preserve">JULIA MIRANDA LONDOÑO	</v>
          </cell>
          <cell r="AJ49">
            <v>330</v>
          </cell>
          <cell r="AK49" t="str">
            <v>3 NO PACTADOS</v>
          </cell>
          <cell r="AL49">
            <v>43853</v>
          </cell>
          <cell r="AM49">
            <v>43852</v>
          </cell>
          <cell r="AN49" t="str">
            <v>4 NO SE HA ADICIONADO NI EN VALOR y EN TIEMPO</v>
          </cell>
          <cell r="AO49">
            <v>0</v>
          </cell>
          <cell r="AP49">
            <v>0</v>
          </cell>
          <cell r="AR49">
            <v>0</v>
          </cell>
          <cell r="AT49">
            <v>43853</v>
          </cell>
          <cell r="AU49">
            <v>44187</v>
          </cell>
          <cell r="AW49" t="str">
            <v>2. NO</v>
          </cell>
          <cell r="AZ49" t="str">
            <v>2. NO</v>
          </cell>
          <cell r="BA49">
            <v>0</v>
          </cell>
          <cell r="BE49" t="str">
            <v>2020420501000047E</v>
          </cell>
          <cell r="BF49">
            <v>59371268</v>
          </cell>
          <cell r="BH49" t="str">
            <v>https://www.secop.gov.co/CO1BusinessLine/Tendering/BuyerWorkArea/Index?docUniqueIdentifier=CO1.BDOS.1053191&amp;prevCtxUrl=https%3a%2f%2fwww.secop.gov.co%2fCO1BusinessLine%2fTendering%2fBuyerDossierWorkspace%2fIndex%3fallWords2Search%3d37-2020%26filteringState%3d0%26sortingState%3dLastModifiedDESC%26showAdvancedSearch%3dFalse%26showAdvancedSearchFields%3dFalse%26folderCode%3dALL%26selectedDossier%3dCO1.BDOS.1053191%26selectedRequest%3dCO1.REQ.1090227%26&amp;prevCtxLbl=Procesos+de+la+Entidad+Estatal</v>
          </cell>
          <cell r="BI49" t="str">
            <v>VIGENTE</v>
          </cell>
          <cell r="BK49" t="str">
            <v xml:space="preserve">https://community.secop.gov.co/Public/Tendering/OpportunityDetail/Index?noticeUID=CO1.NTC.1053816&amp;isFromPublicArea=True&amp;isModal=False
</v>
          </cell>
        </row>
        <row r="50">
          <cell r="A50" t="str">
            <v>CPS-048-2020</v>
          </cell>
          <cell r="B50" t="str">
            <v>2 NACIONAL</v>
          </cell>
          <cell r="C50" t="str">
            <v>CD-NC-073-2020</v>
          </cell>
          <cell r="D50">
            <v>48</v>
          </cell>
          <cell r="E50" t="str">
            <v>CAROLINA MATEUS GUITIERREZ</v>
          </cell>
          <cell r="F50">
            <v>43852</v>
          </cell>
          <cell r="G50" t="str">
            <v>Prestación de servicios profesionales para apoyar el direccionamiento técnico del trámite de Registro de Reservas Naturales de la Sociedad Civil, en el marco de las actividades relacionadas con la consolidación del SINAP</v>
          </cell>
          <cell r="H50" t="str">
            <v>2 CONTRATACIÓN DIRECTA</v>
          </cell>
          <cell r="I50" t="str">
            <v>14 PRESTACIÓN DE SERVICIOS</v>
          </cell>
          <cell r="J50" t="str">
            <v>N/A</v>
          </cell>
          <cell r="K50">
            <v>8720</v>
          </cell>
          <cell r="L50">
            <v>8420</v>
          </cell>
          <cell r="M50">
            <v>43852</v>
          </cell>
          <cell r="N50">
            <v>43852</v>
          </cell>
          <cell r="P50">
            <v>5397388</v>
          </cell>
          <cell r="Q50">
            <v>60990484</v>
          </cell>
          <cell r="R50">
            <v>-0.39999999850988388</v>
          </cell>
          <cell r="S50" t="str">
            <v>1 PERSONA NATURAL</v>
          </cell>
          <cell r="T50" t="str">
            <v>3 CÉDULA DE CIUDADANÍA</v>
          </cell>
          <cell r="U50">
            <v>52487485</v>
          </cell>
          <cell r="V50" t="str">
            <v>N/A</v>
          </cell>
          <cell r="W50" t="str">
            <v>11 NO SE DILIGENCIA INFORMACIÓN PARA ESTE FORMULARIO EN ESTE PERÍODO DE REPORTE</v>
          </cell>
          <cell r="X50" t="str">
            <v>N/A</v>
          </cell>
          <cell r="Y50" t="str">
            <v>CAROLINA MATEUS GUITIERREZ</v>
          </cell>
          <cell r="Z50" t="str">
            <v>1 PÓLIZA</v>
          </cell>
          <cell r="AA50" t="str">
            <v xml:space="preserve">15 JMALUCELLI TRAVELERS SEGUROS S.A </v>
          </cell>
          <cell r="AB50" t="str">
            <v>2 CUMPLIMIENTO</v>
          </cell>
          <cell r="AC50">
            <v>43852</v>
          </cell>
          <cell r="AD50">
            <v>2015165</v>
          </cell>
          <cell r="AE50" t="str">
            <v>GRUPO DE TRÁMITES Y EVALUACIÓN AMBIENTAL</v>
          </cell>
          <cell r="AF50" t="str">
            <v>2 SUPERVISOR</v>
          </cell>
          <cell r="AG50" t="str">
            <v>3 CÉDULA DE CIUDADANÍA</v>
          </cell>
          <cell r="AH50">
            <v>79690000</v>
          </cell>
          <cell r="AI50" t="str">
            <v>GUILLERMO ALBERTO SANTOS CEBALLOS</v>
          </cell>
          <cell r="AJ50">
            <v>339</v>
          </cell>
          <cell r="AK50" t="str">
            <v>3 NO PACTADOS</v>
          </cell>
          <cell r="AL50">
            <v>43852</v>
          </cell>
          <cell r="AM50">
            <v>43852</v>
          </cell>
          <cell r="AN50" t="str">
            <v>4 NO SE HA ADICIONADO NI EN VALOR y EN TIEMPO</v>
          </cell>
          <cell r="AO50">
            <v>0</v>
          </cell>
          <cell r="AP50">
            <v>0</v>
          </cell>
          <cell r="AR50">
            <v>0</v>
          </cell>
          <cell r="AT50">
            <v>43852</v>
          </cell>
          <cell r="AU50">
            <v>44195</v>
          </cell>
          <cell r="AW50" t="str">
            <v>2. NO</v>
          </cell>
          <cell r="AZ50" t="str">
            <v>2. NO</v>
          </cell>
          <cell r="BA50">
            <v>0</v>
          </cell>
          <cell r="BE50" t="str">
            <v>2020420501000048E</v>
          </cell>
          <cell r="BF50">
            <v>60990484</v>
          </cell>
          <cell r="BH50" t="str">
            <v>https://www.secop.gov.co/CO1BusinessLine/Tendering/BuyerWorkArea/Index?docUniqueIdentifier=CO1.BDOS.1057492&amp;prevCtxUrl=https%3a%2f%2fwww.secop.gov.co%2fCO1BusinessLine%2fTendering%2fBuyerDossierWorkspace%2fIndex%3fallWords2Search%3d73-2020%26filteringState%3d0%26sortingState%3dLastModifiedDESC%26showAdvancedSearch%3dFalse%26showAdvancedSearchFields%3dFalse%26folderCode%3dALL%26selectedDossier%3dCO1.BDOS.1057492%26selectedRequest%3dCO1.REQ.1094095%26&amp;prevCtxLbl=Procesos+de+la+Entidad+Estatal</v>
          </cell>
          <cell r="BI50" t="str">
            <v>VIGENTE</v>
          </cell>
          <cell r="BK50" t="str">
            <v xml:space="preserve">https://community.secop.gov.co/Public/Tendering/OpportunityDetail/Index?noticeUID=CO1.NTC.1057510&amp;isFromPublicArea=True&amp;isModal=False
</v>
          </cell>
        </row>
        <row r="51">
          <cell r="A51" t="str">
            <v>CPS-049C-2020</v>
          </cell>
          <cell r="B51" t="str">
            <v>2 NACIONAL</v>
          </cell>
          <cell r="C51" t="str">
            <v>CD-NC-072-2020</v>
          </cell>
          <cell r="D51" t="str">
            <v>49C</v>
          </cell>
          <cell r="E51" t="str">
            <v>AMALYN CAROLINA ROJAS SANCHEZ</v>
          </cell>
          <cell r="F51">
            <v>43852</v>
          </cell>
          <cell r="G51" t="str">
            <v>Prestar servicios técnicos y de apoyo a la gestión para la preparación, organización, depuración y digitalización de los documentos del archivo central y el archivo del Grupo de Procesos Corporativos articulados con la tienda de Parques-Nivel Central, de acuerdo a los lineamientos en Gestión Documental de PNNC y que son objeto de digitalización. Al igual que con el apoyo en las ventas de los productos de la Tienda de Parques.</v>
          </cell>
          <cell r="H51" t="str">
            <v>2 CONTRATACIÓN DIRECTA</v>
          </cell>
          <cell r="I51" t="str">
            <v>14 PRESTACIÓN DE SERVICIOS</v>
          </cell>
          <cell r="J51" t="str">
            <v>N/A</v>
          </cell>
          <cell r="K51">
            <v>7220</v>
          </cell>
          <cell r="L51">
            <v>8520</v>
          </cell>
          <cell r="M51">
            <v>43852</v>
          </cell>
          <cell r="N51">
            <v>43852</v>
          </cell>
          <cell r="P51">
            <v>2663850</v>
          </cell>
          <cell r="Q51">
            <v>3640595</v>
          </cell>
          <cell r="R51">
            <v>-25661755</v>
          </cell>
          <cell r="S51" t="str">
            <v>1 PERSONA NATURAL</v>
          </cell>
          <cell r="T51" t="str">
            <v>3 CÉDULA DE CIUDADANÍA</v>
          </cell>
          <cell r="U51">
            <v>1032462158</v>
          </cell>
          <cell r="V51" t="str">
            <v>N/A</v>
          </cell>
          <cell r="W51" t="str">
            <v>11 NO SE DILIGENCIA INFORMACIÓN PARA ESTE FORMULARIO EN ESTE PERÍODO DE REPORTE</v>
          </cell>
          <cell r="X51" t="str">
            <v>N/A</v>
          </cell>
          <cell r="Y51" t="str">
            <v>AMALYN CAROLINA ROJAS SANCHEZ</v>
          </cell>
          <cell r="Z51" t="str">
            <v>1 PÓLIZA</v>
          </cell>
          <cell r="AA51" t="str">
            <v xml:space="preserve">15 JMALUCELLI TRAVELERS SEGUROS S.A </v>
          </cell>
          <cell r="AB51" t="str">
            <v>2 CUMPLIMIENTO</v>
          </cell>
          <cell r="AC51">
            <v>43852</v>
          </cell>
          <cell r="AD51">
            <v>2015164</v>
          </cell>
          <cell r="AE51" t="str">
            <v>GRUPO DE PROCESOS CORPORATIVOS</v>
          </cell>
          <cell r="AF51" t="str">
            <v>2 SUPERVISOR</v>
          </cell>
          <cell r="AG51" t="str">
            <v>3 CÉDULA DE CIUDADANÍA</v>
          </cell>
          <cell r="AH51">
            <v>16356940</v>
          </cell>
          <cell r="AI51" t="str">
            <v>LUIS ALBERTO ORTIZ MORALES</v>
          </cell>
          <cell r="AJ51">
            <v>330</v>
          </cell>
          <cell r="AK51" t="str">
            <v>3 NO PACTADOS</v>
          </cell>
          <cell r="AL51">
            <v>43852</v>
          </cell>
          <cell r="AM51">
            <v>43852</v>
          </cell>
          <cell r="AN51" t="str">
            <v>4 NO SE HA ADICIONADO NI EN VALOR y EN TIEMPO</v>
          </cell>
          <cell r="AO51">
            <v>0</v>
          </cell>
          <cell r="AP51">
            <v>0</v>
          </cell>
          <cell r="AR51">
            <v>0</v>
          </cell>
          <cell r="AT51">
            <v>43852</v>
          </cell>
          <cell r="AU51">
            <v>43892</v>
          </cell>
          <cell r="AW51" t="str">
            <v>2. NO</v>
          </cell>
          <cell r="AZ51" t="str">
            <v>2. NO</v>
          </cell>
          <cell r="BA51">
            <v>0</v>
          </cell>
          <cell r="BD51" t="str">
            <v>TERA-POR CESION PLAZO INICIAL:330 FECHA TERMINACIÓN INICIAL 21/12/2020</v>
          </cell>
          <cell r="BE51" t="str">
            <v>2020420501000049E</v>
          </cell>
          <cell r="BF51">
            <v>3640595</v>
          </cell>
          <cell r="BH51" t="str">
            <v>https://www.secop.gov.co/CO1BusinessLine/Tendering/BuyerWorkArea/Index?docUniqueIdentifier=CO1.BDOS.1057623&amp;prevCtxUrl=https%3a%2f%2fwww.secop.gov.co%2fCO1BusinessLine%2fTendering%2fBuyerDossierWorkspace%2fIndex%3fallWords2Search%3d72-2020%26filteringState%3d0%26sortingState%3dLastModifiedDESC%26showAdvancedSearch%3dFalse%26showAdvancedSearchFields%3dFalse%26folderCode%3dALL%26selectedDossier%3dCO1.BDOS.1057623%26selectedRequest%3dCO1.REQ.1093989%26&amp;prevCtxLbl=Procesos+de+la+Entidad+Estatal</v>
          </cell>
          <cell r="BI51" t="str">
            <v>CEDIDO</v>
          </cell>
          <cell r="BK51" t="str">
            <v>https://community.secop.gov.co/Public/Tendering/OpportunityDetail/Index?noticeUID=CO1.NTC.1057056&amp;isFromPublicArea=True&amp;isModal=False</v>
          </cell>
        </row>
        <row r="52">
          <cell r="A52" t="str">
            <v>CPS-049-2020</v>
          </cell>
          <cell r="B52" t="str">
            <v>2 NACIONAL</v>
          </cell>
          <cell r="C52" t="str">
            <v>CD-NC-072-2020</v>
          </cell>
          <cell r="D52">
            <v>49</v>
          </cell>
          <cell r="E52" t="str">
            <v>MARIA ISABEL MEDINA GARCIA</v>
          </cell>
          <cell r="F52">
            <v>43893</v>
          </cell>
          <cell r="G52" t="str">
            <v>Prestar servicios técnicos y de apoyo a la gestión para la preparación, organización, depuración y digitalización de los documentos del archivo central y el archivo del Grupo de Procesos Corporativos articulados con la tienda de Parques-Nivel Central, de acuerdo a los lineamientos en Gestión Documental de PNNC y que son objeto de digitalización. Al igual que con el apoyo en las ventas de los productos de la Tienda de Parques.</v>
          </cell>
          <cell r="H52" t="str">
            <v>2 CONTRATACIÓN DIRECTA</v>
          </cell>
          <cell r="I52" t="str">
            <v>14 PRESTACIÓN DE SERVICIOS</v>
          </cell>
          <cell r="J52" t="str">
            <v>N/A</v>
          </cell>
          <cell r="K52">
            <v>7220</v>
          </cell>
          <cell r="L52">
            <v>45220</v>
          </cell>
          <cell r="M52">
            <v>43893</v>
          </cell>
          <cell r="N52">
            <v>43893</v>
          </cell>
          <cell r="P52">
            <v>2663850</v>
          </cell>
          <cell r="Q52">
            <v>25661755</v>
          </cell>
          <cell r="R52">
            <v>0</v>
          </cell>
          <cell r="S52" t="str">
            <v>1 PERSONA NATURAL</v>
          </cell>
          <cell r="T52" t="str">
            <v>3 CÉDULA DE CIUDADANÍA</v>
          </cell>
          <cell r="U52">
            <v>1030577690</v>
          </cell>
          <cell r="V52" t="str">
            <v>N/A</v>
          </cell>
          <cell r="W52" t="str">
            <v>11 NO SE DILIGENCIA INFORMACIÓN PARA ESTE FORMULARIO EN ESTE PERÍODO DE REPORTE</v>
          </cell>
          <cell r="X52" t="str">
            <v>N/A</v>
          </cell>
          <cell r="Y52" t="str">
            <v>MARIA ISABEL MEDINA GARCIA</v>
          </cell>
          <cell r="Z52" t="str">
            <v>1 PÓLIZA</v>
          </cell>
          <cell r="AA52" t="str">
            <v xml:space="preserve">15 JMALUCELLI TRAVELERS SEGUROS S.A </v>
          </cell>
          <cell r="AB52" t="str">
            <v>2 CUMPLIMIENTO</v>
          </cell>
          <cell r="AC52">
            <v>43893</v>
          </cell>
          <cell r="AD52">
            <v>2016667</v>
          </cell>
          <cell r="AE52" t="str">
            <v>GRUPO DE PROCESOS CORPORATIVOS</v>
          </cell>
          <cell r="AF52" t="str">
            <v>2 SUPERVISOR</v>
          </cell>
          <cell r="AG52" t="str">
            <v>3 CÉDULA DE CIUDADANÍA</v>
          </cell>
          <cell r="AH52">
            <v>16356940</v>
          </cell>
          <cell r="AI52" t="str">
            <v>LUIS ALBERTO ORTIZ MORALES</v>
          </cell>
          <cell r="AJ52">
            <v>289</v>
          </cell>
          <cell r="AK52" t="str">
            <v>3 NO PACTADOS</v>
          </cell>
          <cell r="AL52">
            <v>43893</v>
          </cell>
          <cell r="AM52">
            <v>43893</v>
          </cell>
          <cell r="AN52" t="str">
            <v>4 NO SE HA ADICIONADO NI EN VALOR y EN TIEMPO</v>
          </cell>
          <cell r="AO52">
            <v>0</v>
          </cell>
          <cell r="AP52">
            <v>0</v>
          </cell>
          <cell r="AR52">
            <v>0</v>
          </cell>
          <cell r="AT52">
            <v>43893</v>
          </cell>
          <cell r="AU52">
            <v>44186</v>
          </cell>
          <cell r="AW52" t="str">
            <v>2. NO</v>
          </cell>
          <cell r="AZ52" t="str">
            <v>2. NO</v>
          </cell>
          <cell r="BA52">
            <v>0</v>
          </cell>
          <cell r="BE52" t="str">
            <v>2020420501000049E</v>
          </cell>
          <cell r="BF52">
            <v>25661755</v>
          </cell>
          <cell r="BH52" t="str">
            <v>https://www.secop.gov.co/CO1BusinessLine/Tendering/BuyerWorkArea/Index?docUniqueIdentifier=CO1.BDOS.1057623&amp;prevCtxUrl=https%3a%2f%2fwww.secop.gov.co%2fCO1BusinessLine%2fTendering%2fBuyerDossierWorkspace%2fIndex%3fallWords2Search%3d72-2020%26filteringState%3d0%26sortingState%3dLastModifiedDESC%26showAdvancedSearch%3dFalse%26showAdvancedSearchFields%3dFalse%26folderCode%3dALL%26selectedDossier%3dCO1.BDOS.1057623%26selectedRequest%3dCO1.REQ.1093989%26&amp;prevCtxLbl=Procesos+de+la+Entidad+Estatal</v>
          </cell>
          <cell r="BI52" t="str">
            <v>VIGENTE</v>
          </cell>
          <cell r="BK52" t="str">
            <v>https://community.secop.gov.co/Public/Tendering/OpportunityDetail/Index?noticeUID=CO1.NTC.1057056&amp;isFromPublicArea=True&amp;isModal=False</v>
          </cell>
        </row>
        <row r="53">
          <cell r="A53" t="str">
            <v>CPS-050-2020</v>
          </cell>
          <cell r="B53" t="str">
            <v>2 NACIONAL</v>
          </cell>
          <cell r="C53" t="str">
            <v>CD-NC-050-2020</v>
          </cell>
          <cell r="D53">
            <v>50</v>
          </cell>
          <cell r="E53" t="str">
            <v>STEFANY ELIZABETH OLAYA AGUDELO</v>
          </cell>
          <cell r="F53">
            <v>43852</v>
          </cell>
          <cell r="G53" t="str">
            <v>Prestación de Servicios Profesionales de apoyo en el Grupo de Comunicaciones y Educación Ambiental para implementar el mecanismo de acción de comunicación comunitaria de la estrategia de comunicación y educación de los Parques Nacionales Naturales de Colombia.</v>
          </cell>
          <cell r="H53" t="str">
            <v>2 CONTRATACIÓN DIRECTA</v>
          </cell>
          <cell r="I53" t="str">
            <v>14 PRESTACIÓN DE SERVICIOS</v>
          </cell>
          <cell r="J53" t="str">
            <v>N/A</v>
          </cell>
          <cell r="K53">
            <v>8220</v>
          </cell>
          <cell r="L53">
            <v>8820</v>
          </cell>
          <cell r="M53">
            <v>43852</v>
          </cell>
          <cell r="N53">
            <v>43852</v>
          </cell>
          <cell r="P53">
            <v>4426079</v>
          </cell>
          <cell r="Q53">
            <v>48539333</v>
          </cell>
          <cell r="R53">
            <v>-3.3333338797092438E-2</v>
          </cell>
          <cell r="S53" t="str">
            <v>1 PERSONA NATURAL</v>
          </cell>
          <cell r="T53" t="str">
            <v>3 CÉDULA DE CIUDADANÍA</v>
          </cell>
          <cell r="U53">
            <v>1018441348</v>
          </cell>
          <cell r="V53" t="str">
            <v>N/A</v>
          </cell>
          <cell r="W53" t="str">
            <v>11 NO SE DILIGENCIA INFORMACIÓN PARA ESTE FORMULARIO EN ESTE PERÍODO DE REPORTE</v>
          </cell>
          <cell r="X53" t="str">
            <v>N/A</v>
          </cell>
          <cell r="Y53" t="str">
            <v>STEFANY ELIZABETH OLAYA AGUDELO</v>
          </cell>
          <cell r="Z53" t="str">
            <v>1 PÓLIZA</v>
          </cell>
          <cell r="AA53" t="str">
            <v>12 SEGUROS DEL ESTADO</v>
          </cell>
          <cell r="AB53" t="str">
            <v>2 CUMPLIMIENTO</v>
          </cell>
          <cell r="AC53">
            <v>43852</v>
          </cell>
          <cell r="AD53" t="str">
            <v>37-46-101000769</v>
          </cell>
          <cell r="AE53" t="str">
            <v>GRUPO DE COMUNICACIONES Y EDUCACION AMBIENTAL</v>
          </cell>
          <cell r="AF53" t="str">
            <v>2 SUPERVISOR</v>
          </cell>
          <cell r="AG53" t="str">
            <v>3 CÉDULA DE CIUDADANÍA</v>
          </cell>
          <cell r="AH53">
            <v>11342150</v>
          </cell>
          <cell r="AI53" t="str">
            <v>LUIS ALFONSO CANO RAMIREZ</v>
          </cell>
          <cell r="AJ53">
            <v>329</v>
          </cell>
          <cell r="AK53" t="str">
            <v>3 NO PACTADOS</v>
          </cell>
          <cell r="AL53">
            <v>43852</v>
          </cell>
          <cell r="AM53">
            <v>43852</v>
          </cell>
          <cell r="AN53" t="str">
            <v>4 NO SE HA ADICIONADO NI EN VALOR y EN TIEMPO</v>
          </cell>
          <cell r="AO53">
            <v>0</v>
          </cell>
          <cell r="AP53">
            <v>0</v>
          </cell>
          <cell r="AR53">
            <v>0</v>
          </cell>
          <cell r="AT53">
            <v>43852</v>
          </cell>
          <cell r="AU53">
            <v>44185</v>
          </cell>
          <cell r="AW53" t="str">
            <v>2. NO</v>
          </cell>
          <cell r="AZ53" t="str">
            <v>2. NO</v>
          </cell>
          <cell r="BA53">
            <v>0</v>
          </cell>
          <cell r="BE53" t="str">
            <v>2020420501000050E</v>
          </cell>
          <cell r="BF53">
            <v>48539333</v>
          </cell>
          <cell r="BH53" t="str">
            <v>https://www.secop.gov.co/CO1BusinessLine/Tendering/BuyerWorkArea/Index?docUniqueIdentifier=CO1.BDOS.1055760&amp;prevCtxUrl=https%3a%2f%2fwww.secop.gov.co%2fCO1BusinessLine%2fTendering%2fBuyerDossierWorkspace%2fIndex%3fallWords2Search%3d50-2020%26filteringState%3d0%26sortingState%3dLastModifiedDESC%26showAdvancedSearch%3dFalse%26showAdvancedSearchFields%3dFalse%26folderCode%3dALL%26selectedDossier%3dCO1.BDOS.1055760%26selectedRequest%3dCO1.REQ.1092710%26&amp;prevCtxLbl=Procesos+de+la+Entidad+Estatal</v>
          </cell>
          <cell r="BI53" t="str">
            <v>VIGENTE</v>
          </cell>
          <cell r="BK53" t="str">
            <v>https://community.secop.gov.co/Public/Tendering/OpportunityDetail/Index?noticeUID=CO1.NTC.1056733&amp;isFromPublicArea=True&amp;isModal=False</v>
          </cell>
        </row>
        <row r="54">
          <cell r="A54" t="str">
            <v>CPS-051-2020</v>
          </cell>
          <cell r="B54" t="str">
            <v>2 NACIONAL</v>
          </cell>
          <cell r="C54" t="str">
            <v>CD-NC-038-2020</v>
          </cell>
          <cell r="D54">
            <v>51</v>
          </cell>
          <cell r="E54" t="str">
            <v>ANA MARIA ROCHA PACHECO</v>
          </cell>
          <cell r="F54">
            <v>43852</v>
          </cell>
          <cell r="G54" t="str">
            <v>Prestación de servicios profesionales y de apoyo a la gestión para posicionar a Parques Nacionales Naturales de Colombia a través de los medios de comunicación masiva y de los medios de comunicación de Parques Nacionales en el marco de la implementación del Mecanismo de Comunicación Externa de la Estrategia de Comunicación y Educación para la Conservación, en un trabajo coordinado con los comunicadores de las Direcciones Territoriales.</v>
          </cell>
          <cell r="H54" t="str">
            <v>2 CONTRATACIÓN DIRECTA</v>
          </cell>
          <cell r="I54" t="str">
            <v>14 PRESTACIÓN DE SERVICIOS</v>
          </cell>
          <cell r="J54" t="str">
            <v>N/A</v>
          </cell>
          <cell r="K54">
            <v>7720</v>
          </cell>
          <cell r="L54">
            <v>8920</v>
          </cell>
          <cell r="M54">
            <v>43852</v>
          </cell>
          <cell r="N54">
            <v>43852</v>
          </cell>
          <cell r="P54">
            <v>6313510</v>
          </cell>
          <cell r="Q54">
            <v>69448610</v>
          </cell>
          <cell r="R54">
            <v>0</v>
          </cell>
          <cell r="S54" t="str">
            <v>1 PERSONA NATURAL</v>
          </cell>
          <cell r="T54" t="str">
            <v>3 CÉDULA DE CIUDADANÍA</v>
          </cell>
          <cell r="U54">
            <v>35262290</v>
          </cell>
          <cell r="V54" t="str">
            <v>N/A</v>
          </cell>
          <cell r="W54" t="str">
            <v>11 NO SE DILIGENCIA INFORMACIÓN PARA ESTE FORMULARIO EN ESTE PERÍODO DE REPORTE</v>
          </cell>
          <cell r="X54" t="str">
            <v>N/A</v>
          </cell>
          <cell r="Y54" t="str">
            <v>ANA MARIA ROCHA PACHECO</v>
          </cell>
          <cell r="Z54" t="str">
            <v>1 PÓLIZA</v>
          </cell>
          <cell r="AA54" t="str">
            <v>12 SEGUROS DEL ESTADO</v>
          </cell>
          <cell r="AB54" t="str">
            <v>2 CUMPLIMIENTO</v>
          </cell>
          <cell r="AC54">
            <v>43852</v>
          </cell>
          <cell r="AD54" t="str">
            <v>37-46-101000770</v>
          </cell>
          <cell r="AE54" t="str">
            <v>GRUPO DE COMUNICACIONES Y EDUCACION AMBIENTAL</v>
          </cell>
          <cell r="AF54" t="str">
            <v>2 SUPERVISOR</v>
          </cell>
          <cell r="AG54" t="str">
            <v>3 CÉDULA DE CIUDADANÍA</v>
          </cell>
          <cell r="AH54">
            <v>11342150</v>
          </cell>
          <cell r="AI54" t="str">
            <v>LUIS ALFONSO CANO RAMIREZ</v>
          </cell>
          <cell r="AJ54">
            <v>330</v>
          </cell>
          <cell r="AK54" t="str">
            <v>3 NO PACTADOS</v>
          </cell>
          <cell r="AL54">
            <v>43852</v>
          </cell>
          <cell r="AM54">
            <v>43852</v>
          </cell>
          <cell r="AN54" t="str">
            <v>4 NO SE HA ADICIONADO NI EN VALOR y EN TIEMPO</v>
          </cell>
          <cell r="AO54">
            <v>0</v>
          </cell>
          <cell r="AP54">
            <v>0</v>
          </cell>
          <cell r="AR54">
            <v>0</v>
          </cell>
          <cell r="AT54">
            <v>43852</v>
          </cell>
          <cell r="AU54">
            <v>44186</v>
          </cell>
          <cell r="AW54" t="str">
            <v>2. NO</v>
          </cell>
          <cell r="AZ54" t="str">
            <v>2. NO</v>
          </cell>
          <cell r="BA54">
            <v>0</v>
          </cell>
          <cell r="BE54" t="str">
            <v>2020420501000051E</v>
          </cell>
          <cell r="BF54">
            <v>69448610</v>
          </cell>
          <cell r="BH54" t="str">
            <v>https://www.secop.gov.co/CO1BusinessLine/Tendering/BuyerWorkArea/Index?docUniqueIdentifier=CO1.BDOS.1053950&amp;prevCtxUrl=https%3a%2f%2fwww.secop.gov.co%2fCO1BusinessLine%2fTendering%2fBuyerDossierWorkspace%2fIndex%3fallWords2Search%3d38-2020%26filteringState%3d0%26sortingState%3dLastModifiedDESC%26showAdvancedSearch%3dFalse%26showAdvancedSearchFields%3dFalse%26folderCode%3dALL%26selectedDossier%3dCO1.BDOS.1053950%26selectedRequest%3dCO1.REQ.1090741%26&amp;prevCtxLbl=Procesos+de+la+Entidad+Estatal</v>
          </cell>
          <cell r="BI54" t="str">
            <v>VIGENTE</v>
          </cell>
          <cell r="BK54" t="str">
            <v xml:space="preserve">https://community.secop.gov.co/Public/Tendering/OpportunityDetail/Index?noticeUID=CO1.NTC.1056631&amp;isFromPublicArea=True&amp;isModal=False
</v>
          </cell>
        </row>
        <row r="55">
          <cell r="A55" t="str">
            <v>CPS-052-2020</v>
          </cell>
          <cell r="B55" t="str">
            <v>2 NACIONAL</v>
          </cell>
          <cell r="C55" t="str">
            <v>CD-NC-051-2020</v>
          </cell>
          <cell r="D55">
            <v>52</v>
          </cell>
          <cell r="E55" t="str">
            <v>YIRA NATALY DIAZ MENDOZA</v>
          </cell>
          <cell r="F55">
            <v>43852</v>
          </cell>
          <cell r="G55" t="str">
            <v>Prestación de servicios profesionales y de apoyo a la gestión para posicionar a Parques Nacionales Naturales de Colombia a través de la implementación del Mecanismo de Acción Procesos Educativos y el trabajo con jóvenes de la Estrategia de Comunicación y Educación para la Conservación, en articulación con los comunicadores y / o Educadores de las Direcciones Territoriales de manera que se vinculen los niveles nacionales, regionales y locales.</v>
          </cell>
          <cell r="H55" t="str">
            <v>2 CONTRATACIÓN DIRECTA</v>
          </cell>
          <cell r="I55" t="str">
            <v>14 PRESTACIÓN DE SERVICIOS</v>
          </cell>
          <cell r="J55" t="str">
            <v>N/A</v>
          </cell>
          <cell r="K55">
            <v>8320</v>
          </cell>
          <cell r="L55">
            <v>9020</v>
          </cell>
          <cell r="M55">
            <v>43852</v>
          </cell>
          <cell r="N55">
            <v>43852</v>
          </cell>
          <cell r="P55">
            <v>4823432</v>
          </cell>
          <cell r="Q55">
            <v>53057752</v>
          </cell>
          <cell r="R55">
            <v>0</v>
          </cell>
          <cell r="S55" t="str">
            <v>1 PERSONA NATURAL</v>
          </cell>
          <cell r="T55" t="str">
            <v>3 CÉDULA DE CIUDADANÍA</v>
          </cell>
          <cell r="U55">
            <v>57462775</v>
          </cell>
          <cell r="V55" t="str">
            <v>N/A</v>
          </cell>
          <cell r="W55" t="str">
            <v>11 NO SE DILIGENCIA INFORMACIÓN PARA ESTE FORMULARIO EN ESTE PERÍODO DE REPORTE</v>
          </cell>
          <cell r="X55" t="str">
            <v>N/A</v>
          </cell>
          <cell r="Y55" t="str">
            <v>YIRA NATALY DIAZ MENDOZA</v>
          </cell>
          <cell r="Z55" t="str">
            <v>1 PÓLIZA</v>
          </cell>
          <cell r="AA55" t="str">
            <v>12 SEGUROS DEL ESTADO</v>
          </cell>
          <cell r="AB55" t="str">
            <v>2 CUMPLIMIENTO</v>
          </cell>
          <cell r="AC55">
            <v>43852</v>
          </cell>
          <cell r="AD55" t="str">
            <v>17-46-101013189</v>
          </cell>
          <cell r="AE55" t="str">
            <v>GRUPO DE COMUNICACIONES Y EDUCACION AMBIENTAL</v>
          </cell>
          <cell r="AF55" t="str">
            <v>2 SUPERVISOR</v>
          </cell>
          <cell r="AG55" t="str">
            <v>3 CÉDULA DE CIUDADANÍA</v>
          </cell>
          <cell r="AH55">
            <v>11342150</v>
          </cell>
          <cell r="AI55" t="str">
            <v>LUIS ALFONSO CANO RAMIREZ</v>
          </cell>
          <cell r="AJ55">
            <v>330</v>
          </cell>
          <cell r="AK55" t="str">
            <v>3 NO PACTADOS</v>
          </cell>
          <cell r="AL55">
            <v>43852</v>
          </cell>
          <cell r="AM55">
            <v>43852</v>
          </cell>
          <cell r="AN55" t="str">
            <v>4 NO SE HA ADICIONADO NI EN VALOR y EN TIEMPO</v>
          </cell>
          <cell r="AO55">
            <v>0</v>
          </cell>
          <cell r="AP55">
            <v>0</v>
          </cell>
          <cell r="AR55">
            <v>0</v>
          </cell>
          <cell r="AT55">
            <v>43852</v>
          </cell>
          <cell r="AU55">
            <v>44186</v>
          </cell>
          <cell r="AW55" t="str">
            <v>2. NO</v>
          </cell>
          <cell r="AZ55" t="str">
            <v>2. NO</v>
          </cell>
          <cell r="BA55">
            <v>0</v>
          </cell>
          <cell r="BE55" t="str">
            <v>2020420501000052E</v>
          </cell>
          <cell r="BF55">
            <v>53057752</v>
          </cell>
          <cell r="BH55" t="str">
            <v>https://www.secop.gov.co/CO1BusinessLine/Tendering/BuyerWorkArea/Index?docUniqueIdentifier=CO1.BDOS.1057482&amp;prevCtxUrl=https%3a%2f%2fwww.secop.gov.co%2fCO1BusinessLine%2fTendering%2fBuyerDossierWorkspace%2fIndex%3fallWords2Search%3d51-2020%26filteringState%3d0%26sortingState%3dLastModifiedDESC%26showAdvancedSearch%3dFalse%26showAdvancedSearchFields%3dFalse%26folderCode%3dALL%26selectedDossier%3dCO1.BDOS.1057482%26selectedRequest%3dCO1.REQ.1094088%26&amp;prevCtxLbl=Procesos+de+la+Entidad+Estatal</v>
          </cell>
          <cell r="BI55" t="str">
            <v>VIGENTE</v>
          </cell>
          <cell r="BK55" t="str">
            <v xml:space="preserve">https://community.secop.gov.co/Public/Tendering/OpportunityDetail/Index?noticeUID=CO1.NTC.1057202&amp;isFromPublicArea=True&amp;isModal=False
</v>
          </cell>
        </row>
        <row r="56">
          <cell r="A56" t="str">
            <v>CPS-053-2020</v>
          </cell>
          <cell r="B56" t="str">
            <v>2 NACIONAL</v>
          </cell>
          <cell r="C56" t="str">
            <v>CD-NC-080-2020</v>
          </cell>
          <cell r="D56">
            <v>53</v>
          </cell>
          <cell r="E56" t="str">
            <v>FERNANDO BOLIVAR BUITRAGO</v>
          </cell>
          <cell r="F56">
            <v>43852</v>
          </cell>
          <cell r="G56" t="str">
            <v>Prestación de servicios profesionales para la administración, Monitoreo y Soporte de las soluciones de Seguridad Perimetral, Integración del modelo de seguridad de la información y Articulación de proyectos de TI.</v>
          </cell>
          <cell r="H56" t="str">
            <v>2 CONTRATACIÓN DIRECTA</v>
          </cell>
          <cell r="I56" t="str">
            <v>14 PRESTACIÓN DE SERVICIOS</v>
          </cell>
          <cell r="J56" t="str">
            <v>N/A</v>
          </cell>
          <cell r="K56">
            <v>11320</v>
          </cell>
          <cell r="L56">
            <v>9120</v>
          </cell>
          <cell r="M56">
            <v>43852</v>
          </cell>
          <cell r="N56">
            <v>43852</v>
          </cell>
          <cell r="P56">
            <v>8498954</v>
          </cell>
          <cell r="Q56">
            <v>96038180</v>
          </cell>
          <cell r="R56">
            <v>-0.20000000298023224</v>
          </cell>
          <cell r="S56" t="str">
            <v>1 PERSONA NATURAL</v>
          </cell>
          <cell r="T56" t="str">
            <v>3 CÉDULA DE CIUDADANÍA</v>
          </cell>
          <cell r="U56">
            <v>82392676</v>
          </cell>
          <cell r="V56" t="str">
            <v>N/A</v>
          </cell>
          <cell r="W56" t="str">
            <v>11 NO SE DILIGENCIA INFORMACIÓN PARA ESTE FORMULARIO EN ESTE PERÍODO DE REPORTE</v>
          </cell>
          <cell r="X56" t="str">
            <v>N/A</v>
          </cell>
          <cell r="Y56" t="str">
            <v>FERNANDO BOLIVAR BUITRAGO</v>
          </cell>
          <cell r="Z56" t="str">
            <v>1 PÓLIZA</v>
          </cell>
          <cell r="AA56" t="str">
            <v>13 SURAMERICANA</v>
          </cell>
          <cell r="AB56" t="str">
            <v>2 CUMPLIMIENTO</v>
          </cell>
          <cell r="AC56">
            <v>43852</v>
          </cell>
          <cell r="AD56" t="str">
            <v>2548334-5</v>
          </cell>
          <cell r="AE56" t="str">
            <v>GRUPO SISTEMAS DE INFORMACIÓN Y RADIOCOMUNICACIONES</v>
          </cell>
          <cell r="AF56" t="str">
            <v>2 SUPERVISOR</v>
          </cell>
          <cell r="AG56" t="str">
            <v>3 CÉDULA DE CIUDADANÍA</v>
          </cell>
          <cell r="AH56">
            <v>51723033</v>
          </cell>
          <cell r="AI56" t="str">
            <v>LUZ MILA SOTELO DELGADILLO</v>
          </cell>
          <cell r="AJ56">
            <v>339</v>
          </cell>
          <cell r="AK56" t="str">
            <v>3 NO PACTADOS</v>
          </cell>
          <cell r="AL56">
            <v>43852</v>
          </cell>
          <cell r="AM56">
            <v>43852</v>
          </cell>
          <cell r="AN56" t="str">
            <v>4 NO SE HA ADICIONADO NI EN VALOR y EN TIEMPO</v>
          </cell>
          <cell r="AO56">
            <v>0</v>
          </cell>
          <cell r="AP56">
            <v>0</v>
          </cell>
          <cell r="AR56">
            <v>0</v>
          </cell>
          <cell r="AT56">
            <v>43852</v>
          </cell>
          <cell r="AU56">
            <v>44195</v>
          </cell>
          <cell r="AW56" t="str">
            <v>2. NO</v>
          </cell>
          <cell r="AZ56" t="str">
            <v>2. NO</v>
          </cell>
          <cell r="BA56">
            <v>0</v>
          </cell>
          <cell r="BE56" t="str">
            <v>2020420501000053E</v>
          </cell>
          <cell r="BF56">
            <v>96038180</v>
          </cell>
          <cell r="BH56" t="str">
            <v>https://www.secop.gov.co/CO1BusinessLine/Tendering/BuyerWorkArea/Index?docUniqueIdentifier=CO1.BDOS.1059726&amp;prevCtxUrl=https%3a%2f%2fwww.secop.gov.co%2fCO1BusinessLine%2fTendering%2fBuyerDossierWorkspace%2fIndex%3fallWords2Search%3d80-2020%26filteringState%3d0%26sortingState%3dLastModifiedDESC%26showAdvancedSearch%3dFalse%26showAdvancedSearchFields%3dFalse%26folderCode%3dALL%26selectedDossier%3dCO1.BDOS.1059726%26selectedRequest%3dCO1.REQ.1096621%26&amp;prevCtxLbl=Procesos+de+la+Entidad+Estatal</v>
          </cell>
          <cell r="BI56" t="str">
            <v>VIGENTE</v>
          </cell>
          <cell r="BK56" t="str">
            <v xml:space="preserve">https://community.secop.gov.co/Public/Tendering/OpportunityDetail/Index?noticeUID=CO1.NTC.1059425&amp;isFromPublicArea=True&amp;isModal=False
</v>
          </cell>
        </row>
        <row r="57">
          <cell r="A57" t="str">
            <v>CPS-054-2020</v>
          </cell>
          <cell r="B57" t="str">
            <v>2 NACIONAL</v>
          </cell>
          <cell r="C57" t="str">
            <v>CD-NC-052-2020</v>
          </cell>
          <cell r="D57">
            <v>54</v>
          </cell>
          <cell r="E57" t="str">
            <v>ROCIO ANDREA BARRERO RAMIREZ</v>
          </cell>
          <cell r="F57">
            <v>43853</v>
          </cell>
          <cell r="G57" t="str">
            <v>Prestación de servicios profesionales y de apoyo a la gestión para orientar y acompañar desde la Subdirección de Gestión y Manejo el seguimiento a los compromisos del Plan Nacional de Desarrollo “Pacto por Colombia, pacto por la equidad” en lo relacionado al análisis de la efectividad del manejo y con el fin de que sus resultados, sean incluidos en el componente estratégico de los planes de manejo así como en la formulación de programas y/o proyectos que se adelanten.</v>
          </cell>
          <cell r="H57" t="str">
            <v>2 CONTRATACIÓN DIRECTA</v>
          </cell>
          <cell r="I57" t="str">
            <v>14 PRESTACIÓN DE SERVICIOS</v>
          </cell>
          <cell r="J57" t="str">
            <v>N/A</v>
          </cell>
          <cell r="K57">
            <v>9220</v>
          </cell>
          <cell r="L57">
            <v>9220</v>
          </cell>
          <cell r="M57">
            <v>43853</v>
          </cell>
          <cell r="N57">
            <v>43853</v>
          </cell>
          <cell r="P57">
            <v>6313510</v>
          </cell>
          <cell r="Q57">
            <v>69448610</v>
          </cell>
          <cell r="R57">
            <v>0</v>
          </cell>
          <cell r="S57" t="str">
            <v>1 PERSONA NATURAL</v>
          </cell>
          <cell r="T57" t="str">
            <v>3 CÉDULA DE CIUDADANÍA</v>
          </cell>
          <cell r="U57">
            <v>52707947</v>
          </cell>
          <cell r="V57" t="str">
            <v>N/A</v>
          </cell>
          <cell r="W57" t="str">
            <v>11 NO SE DILIGENCIA INFORMACIÓN PARA ESTE FORMULARIO EN ESTE PERÍODO DE REPORTE</v>
          </cell>
          <cell r="X57" t="str">
            <v>N/A</v>
          </cell>
          <cell r="Y57" t="str">
            <v>ROCIO ANDREA BARRERO RAMIREZ</v>
          </cell>
          <cell r="Z57" t="str">
            <v>1 PÓLIZA</v>
          </cell>
          <cell r="AA57" t="str">
            <v>12 SEGUROS DEL ESTADO</v>
          </cell>
          <cell r="AB57" t="str">
            <v>2 CUMPLIMIENTO</v>
          </cell>
          <cell r="AC57">
            <v>43853</v>
          </cell>
          <cell r="AD57" t="str">
            <v>11-46-101011962</v>
          </cell>
          <cell r="AE57" t="str">
            <v>SUBDIRECCIÓN DE GESTIÓN Y MANEJO DE AREAS PROTEGIDAS</v>
          </cell>
          <cell r="AF57" t="str">
            <v>2 SUPERVISOR</v>
          </cell>
          <cell r="AG57" t="str">
            <v>3 CÉDULA DE CIUDADANÍA</v>
          </cell>
          <cell r="AH57">
            <v>52197050</v>
          </cell>
          <cell r="AI57" t="str">
            <v>EDNA MARIA CAROLINA JARRO FAJARDO</v>
          </cell>
          <cell r="AJ57">
            <v>330</v>
          </cell>
          <cell r="AK57" t="str">
            <v>3 NO PACTADOS</v>
          </cell>
          <cell r="AL57">
            <v>43853</v>
          </cell>
          <cell r="AM57">
            <v>43853</v>
          </cell>
          <cell r="AN57" t="str">
            <v>4 NO SE HA ADICIONADO NI EN VALOR y EN TIEMPO</v>
          </cell>
          <cell r="AO57">
            <v>0</v>
          </cell>
          <cell r="AP57">
            <v>0</v>
          </cell>
          <cell r="AR57">
            <v>0</v>
          </cell>
          <cell r="AT57">
            <v>43853</v>
          </cell>
          <cell r="AU57">
            <v>44187</v>
          </cell>
          <cell r="AW57" t="str">
            <v>2. NO</v>
          </cell>
          <cell r="AZ57" t="str">
            <v>2. NO</v>
          </cell>
          <cell r="BA57">
            <v>0</v>
          </cell>
          <cell r="BE57" t="str">
            <v>2020420501000054E</v>
          </cell>
          <cell r="BF57">
            <v>69448610</v>
          </cell>
          <cell r="BH57" t="str">
            <v>https://www.secop.gov.co/CO1BusinessLine/Tendering/BuyerWorkArea/Index?docUniqueIdentifier=CO1.BDOS.1057317&amp;prevCtxUrl=https%3a%2f%2fwww.secop.gov.co%2fCO1BusinessLine%2fTendering%2fBuyerDossierWorkspace%2fIndex%3fallWords2Search%3d52-2020%26filteringState%3d0%26sortingState%3dLastModifiedDESC%26showAdvancedSearch%3dFalse%26showAdvancedSearchFields%3dFalse%26folderCode%3dALL%26selectedDossier%3dCO1.BDOS.1057317%26selectedRequest%3dCO1.REQ.1093913%26&amp;prevCtxLbl=Procesos+de+la+Entidad+Estatal</v>
          </cell>
          <cell r="BI57" t="str">
            <v>VIGENTE</v>
          </cell>
          <cell r="BK57" t="str">
            <v xml:space="preserve">https://community.secop.gov.co/Public/Tendering/OpportunityDetail/Index?noticeUID=CO1.NTC.1057109&amp;isFromPublicArea=True&amp;isModal=False
</v>
          </cell>
        </row>
        <row r="58">
          <cell r="A58" t="str">
            <v>CPS-055-2020</v>
          </cell>
          <cell r="B58" t="str">
            <v>2 NACIONAL</v>
          </cell>
          <cell r="C58" t="str">
            <v>CD-NC-077-2020</v>
          </cell>
          <cell r="D58">
            <v>55</v>
          </cell>
          <cell r="E58" t="str">
            <v>MIGUEL ORLANDO BENAVIDES PENAGOS</v>
          </cell>
          <cell r="F58">
            <v>43853</v>
          </cell>
          <cell r="G58" t="str">
            <v>Prestación de servicios profesionales y de apoyo a la gestión en la Subdirección Administrativa y Financiera - Grupo de Infraestructura para el fortalecimiento, ejecución y desarrollo de las actividades propias de la Arquitectura e Infraestructura.</v>
          </cell>
          <cell r="H58" t="str">
            <v>2 CONTRATACIÓN DIRECTA</v>
          </cell>
          <cell r="I58" t="str">
            <v>14 PRESTACIÓN DE SERVICIOS</v>
          </cell>
          <cell r="J58" t="str">
            <v>N/A</v>
          </cell>
          <cell r="K58">
            <v>8820</v>
          </cell>
          <cell r="L58">
            <v>9320</v>
          </cell>
          <cell r="M58">
            <v>43853</v>
          </cell>
          <cell r="N58">
            <v>43853</v>
          </cell>
          <cell r="P58">
            <v>3852124</v>
          </cell>
          <cell r="Q58">
            <v>42373364</v>
          </cell>
          <cell r="R58">
            <v>0</v>
          </cell>
          <cell r="S58" t="str">
            <v>1 PERSONA NATURAL</v>
          </cell>
          <cell r="T58" t="str">
            <v>3 CÉDULA DE CIUDADANÍA</v>
          </cell>
          <cell r="U58">
            <v>75086969</v>
          </cell>
          <cell r="V58" t="str">
            <v>N/A</v>
          </cell>
          <cell r="W58" t="str">
            <v>11 NO SE DILIGENCIA INFORMACIÓN PARA ESTE FORMULARIO EN ESTE PERÍODO DE REPORTE</v>
          </cell>
          <cell r="X58" t="str">
            <v>N/A</v>
          </cell>
          <cell r="Y58" t="str">
            <v>MIGUEL ORLANDO BENAVIDES PENAGOS</v>
          </cell>
          <cell r="Z58" t="str">
            <v>1 PÓLIZA</v>
          </cell>
          <cell r="AA58" t="str">
            <v xml:space="preserve">15 JMALUCELLI TRAVELERS SEGUROS S.A </v>
          </cell>
          <cell r="AB58" t="str">
            <v>2 CUMPLIMIENTO</v>
          </cell>
          <cell r="AC58">
            <v>43853</v>
          </cell>
          <cell r="AD58">
            <v>2015211</v>
          </cell>
          <cell r="AE58" t="str">
            <v>GRUPO DE INFRAESTRUCTURA</v>
          </cell>
          <cell r="AF58" t="str">
            <v>2 SUPERVISOR</v>
          </cell>
          <cell r="AG58" t="str">
            <v>3 CÉDULA DE CIUDADANÍA</v>
          </cell>
          <cell r="AH58">
            <v>91209676</v>
          </cell>
          <cell r="AI58" t="str">
            <v>CARLOS ALBERTO PINZON BARCO</v>
          </cell>
          <cell r="AJ58">
            <v>330</v>
          </cell>
          <cell r="AK58" t="str">
            <v>3 NO PACTADOS</v>
          </cell>
          <cell r="AL58">
            <v>43853</v>
          </cell>
          <cell r="AM58">
            <v>43853</v>
          </cell>
          <cell r="AN58" t="str">
            <v>4 NO SE HA ADICIONADO NI EN VALOR y EN TIEMPO</v>
          </cell>
          <cell r="AO58">
            <v>0</v>
          </cell>
          <cell r="AP58">
            <v>0</v>
          </cell>
          <cell r="AR58">
            <v>0</v>
          </cell>
          <cell r="AT58">
            <v>43853</v>
          </cell>
          <cell r="AU58">
            <v>44187</v>
          </cell>
          <cell r="AW58" t="str">
            <v>2. NO</v>
          </cell>
          <cell r="AZ58" t="str">
            <v>2. NO</v>
          </cell>
          <cell r="BA58">
            <v>0</v>
          </cell>
          <cell r="BE58" t="str">
            <v>2020420501000055E</v>
          </cell>
          <cell r="BF58">
            <v>42373364</v>
          </cell>
          <cell r="BH58" t="str">
            <v>https://www.secop.gov.co/CO1BusinessLine/Tendering/BuyerWorkArea/Index?docUniqueIdentifier=CO1.BDOS.1058482&amp;prevCtxUrl=https%3a%2f%2fwww.secop.gov.co%2fCO1BusinessLine%2fTendering%2fBuyerDossierWorkspace%2fIndex%3fallWords2Search%3d77-2020%26filteringState%3d0%26sortingState%3dLastModifiedDESC%26showAdvancedSearch%3dFalse%26showAdvancedSearchFields%3dFalse%26folderCode%3dALL%26selectedDossier%3dCO1.BDOS.1058482%26selectedRequest%3dCO1.REQ.1095506%26&amp;prevCtxLbl=Procesos+de+la+Entidad+Estatal</v>
          </cell>
          <cell r="BI58" t="str">
            <v>VIGENTE</v>
          </cell>
          <cell r="BK58" t="str">
            <v xml:space="preserve">https://community.secop.gov.co/Public/Tendering/OpportunityDetail/Index?noticeUID=CO1.NTC.1060101&amp;isFromPublicArea=True&amp;isModal=False
</v>
          </cell>
        </row>
        <row r="59">
          <cell r="A59" t="str">
            <v>CPS-056-2020</v>
          </cell>
          <cell r="B59" t="str">
            <v>2 NACIONAL</v>
          </cell>
          <cell r="C59" t="str">
            <v>CD-NC-067-2020</v>
          </cell>
          <cell r="D59">
            <v>56</v>
          </cell>
          <cell r="E59" t="str">
            <v>WILLIAM GIOVANNY URRUTIA RAMIREZ</v>
          </cell>
          <cell r="F59">
            <v>43853</v>
          </cell>
          <cell r="G59" t="str">
            <v>Prestación servicios profesionales y de apoyo a la gestión para cobro coactivo y apoyo a defensa judicial.</v>
          </cell>
          <cell r="H59" t="str">
            <v>2 CONTRATACIÓN DIRECTA</v>
          </cell>
          <cell r="I59" t="str">
            <v>14 PRESTACIÓN DE SERVICIOS</v>
          </cell>
          <cell r="J59" t="str">
            <v>N/A</v>
          </cell>
          <cell r="K59">
            <v>7520</v>
          </cell>
          <cell r="L59">
            <v>9420</v>
          </cell>
          <cell r="M59">
            <v>43853</v>
          </cell>
          <cell r="N59">
            <v>43853</v>
          </cell>
          <cell r="P59">
            <v>5397388</v>
          </cell>
          <cell r="Q59">
            <v>59371268</v>
          </cell>
          <cell r="R59">
            <v>2158955.2000000002</v>
          </cell>
          <cell r="S59" t="str">
            <v>1 PERSONA NATURAL</v>
          </cell>
          <cell r="T59" t="str">
            <v>3 CÉDULA DE CIUDADANÍA</v>
          </cell>
          <cell r="U59">
            <v>79918096</v>
          </cell>
          <cell r="V59" t="str">
            <v>N/A</v>
          </cell>
          <cell r="W59" t="str">
            <v>11 NO SE DILIGENCIA INFORMACIÓN PARA ESTE FORMULARIO EN ESTE PERÍODO DE REPORTE</v>
          </cell>
          <cell r="X59" t="str">
            <v>N/A</v>
          </cell>
          <cell r="Y59" t="str">
            <v>WILLIAM GIOVANNY URRUTIA RAMIREZ</v>
          </cell>
          <cell r="Z59" t="str">
            <v>1 PÓLIZA</v>
          </cell>
          <cell r="AA59" t="str">
            <v xml:space="preserve">15 JMALUCELLI TRAVELERS SEGUROS S.A </v>
          </cell>
          <cell r="AB59" t="str">
            <v>2 CUMPLIMIENTO</v>
          </cell>
          <cell r="AC59">
            <v>43853</v>
          </cell>
          <cell r="AD59">
            <v>2015213</v>
          </cell>
          <cell r="AE59" t="str">
            <v>OFICINA ASESORA JURIDICA</v>
          </cell>
          <cell r="AF59" t="str">
            <v>2 SUPERVISOR</v>
          </cell>
          <cell r="AG59" t="str">
            <v>3 CÉDULA DE CIUDADANÍA</v>
          </cell>
          <cell r="AH59">
            <v>13861878</v>
          </cell>
          <cell r="AI59" t="str">
            <v>JAIME ANDRES ECHEVERRIA RODRIGUEZ</v>
          </cell>
          <cell r="AJ59">
            <v>330</v>
          </cell>
          <cell r="AK59" t="str">
            <v>3 NO PACTADOS</v>
          </cell>
          <cell r="AL59">
            <v>43853</v>
          </cell>
          <cell r="AM59">
            <v>43853</v>
          </cell>
          <cell r="AN59" t="str">
            <v>4 NO SE HA ADICIONADO NI EN VALOR y EN TIEMPO</v>
          </cell>
          <cell r="AO59">
            <v>0</v>
          </cell>
          <cell r="AP59">
            <v>0</v>
          </cell>
          <cell r="AR59">
            <v>0</v>
          </cell>
          <cell r="AT59">
            <v>43853</v>
          </cell>
          <cell r="AU59">
            <v>44187</v>
          </cell>
          <cell r="AW59" t="str">
            <v>2. NO</v>
          </cell>
          <cell r="AZ59" t="str">
            <v>2. NO</v>
          </cell>
          <cell r="BA59">
            <v>0</v>
          </cell>
          <cell r="BE59" t="str">
            <v>2020420501000056E</v>
          </cell>
          <cell r="BF59">
            <v>59371268</v>
          </cell>
          <cell r="BH59" t="str">
            <v>https://www.secop.gov.co/CO1BusinessLine/Tendering/BuyerWorkArea/Index?docUniqueIdentifier=CO1.BDOS.1056605&amp;prevCtxUrl=https%3a%2f%2fwww.secop.gov.co%2fCO1BusinessLine%2fTendering%2fBuyerDossierWorkspace%2fIndex%3fallWords2Search%3d67-2020%26filteringState%3d0%26sortingState%3dLastModifiedDESC%26showAdvancedSearch%3dFalse%26showAdvancedSearchFields%3dFalse%26folderCode%3dALL%26selectedDossier%3dCO1.BDOS.1056605%26selectedRequest%3dCO1.REQ.1093211%26&amp;prevCtxLbl=Procesos+de+la+Entidad+Estatal</v>
          </cell>
          <cell r="BI59" t="str">
            <v>VIGENTE</v>
          </cell>
          <cell r="BK59" t="str">
            <v>https://community.secop.gov.co/Public/Tendering/OpportunityDetail/Index?noticeUID=CO1.NTC.1060445&amp;isFromPublicArea=True&amp;isModal=False</v>
          </cell>
        </row>
        <row r="60">
          <cell r="A60" t="str">
            <v>CPS-057-2020</v>
          </cell>
          <cell r="B60" t="str">
            <v>2 NACIONAL</v>
          </cell>
          <cell r="C60" t="str">
            <v>CD-NC-011-2020</v>
          </cell>
          <cell r="D60">
            <v>57</v>
          </cell>
          <cell r="E60" t="str">
            <v>IVONNE LUCELLY LIEVANO NAVARRETE</v>
          </cell>
          <cell r="F60">
            <v>43853</v>
          </cell>
          <cell r="G60" t="str">
            <v>Prestación de servicios profesionales para gestionar, implementar y acompañar las alianzas publico privadas, así como la formulación y seguimiento a los proyectos de cooperación de la entidad</v>
          </cell>
          <cell r="H60" t="str">
            <v>2 CONTRATACIÓN DIRECTA</v>
          </cell>
          <cell r="I60" t="str">
            <v>14 PRESTACIÓN DE SERVICIOS</v>
          </cell>
          <cell r="J60" t="str">
            <v>N/A</v>
          </cell>
          <cell r="K60">
            <v>3920</v>
          </cell>
          <cell r="L60">
            <v>9520</v>
          </cell>
          <cell r="M60">
            <v>43853</v>
          </cell>
          <cell r="N60">
            <v>43853</v>
          </cell>
          <cell r="P60">
            <v>6313510</v>
          </cell>
          <cell r="Q60">
            <v>69448610</v>
          </cell>
          <cell r="R60">
            <v>0</v>
          </cell>
          <cell r="S60" t="str">
            <v>1 PERSONA NATURAL</v>
          </cell>
          <cell r="T60" t="str">
            <v>3 CÉDULA DE CIUDADANÍA</v>
          </cell>
          <cell r="U60">
            <v>52718992</v>
          </cell>
          <cell r="V60" t="str">
            <v>N/A</v>
          </cell>
          <cell r="W60" t="str">
            <v>11 NO SE DILIGENCIA INFORMACIÓN PARA ESTE FORMULARIO EN ESTE PERÍODO DE REPORTE</v>
          </cell>
          <cell r="X60" t="str">
            <v>N/A</v>
          </cell>
          <cell r="Y60" t="str">
            <v>IVONNE LUCELLY LIEVANO NAVARRETE</v>
          </cell>
          <cell r="Z60" t="str">
            <v>1 PÓLIZA</v>
          </cell>
          <cell r="AA60" t="str">
            <v xml:space="preserve">15 JMALUCELLI TRAVELERS SEGUROS S.A </v>
          </cell>
          <cell r="AB60" t="str">
            <v>2 CUMPLIMIENTO</v>
          </cell>
          <cell r="AC60">
            <v>43853</v>
          </cell>
          <cell r="AD60" t="str">
            <v>11-46-101011980</v>
          </cell>
          <cell r="AE60" t="str">
            <v>OFICINA ASESORA PLANEACIÓN</v>
          </cell>
          <cell r="AF60" t="str">
            <v>2 SUPERVISOR</v>
          </cell>
          <cell r="AG60" t="str">
            <v>3 CÉDULA DE CIUDADANÍA</v>
          </cell>
          <cell r="AH60">
            <v>52821677</v>
          </cell>
          <cell r="AI60" t="str">
            <v>ANDREA DEL PILAR MORENO HERNANDEZ</v>
          </cell>
          <cell r="AJ60">
            <v>330</v>
          </cell>
          <cell r="AK60" t="str">
            <v>3 NO PACTADOS</v>
          </cell>
          <cell r="AL60">
            <v>43853</v>
          </cell>
          <cell r="AM60">
            <v>43853</v>
          </cell>
          <cell r="AN60" t="str">
            <v>4 NO SE HA ADICIONADO NI EN VALOR y EN TIEMPO</v>
          </cell>
          <cell r="AO60">
            <v>0</v>
          </cell>
          <cell r="AP60">
            <v>0</v>
          </cell>
          <cell r="AR60">
            <v>0</v>
          </cell>
          <cell r="AT60">
            <v>43853</v>
          </cell>
          <cell r="AU60">
            <v>44187</v>
          </cell>
          <cell r="AW60" t="str">
            <v>2. NO</v>
          </cell>
          <cell r="AZ60" t="str">
            <v>2. NO</v>
          </cell>
          <cell r="BA60">
            <v>0</v>
          </cell>
          <cell r="BE60" t="str">
            <v>2020420501000057E</v>
          </cell>
          <cell r="BF60">
            <v>69448610</v>
          </cell>
          <cell r="BH60" t="str">
            <v>https://www.secop.gov.co/CO1BusinessLine/Tendering/BuyerWorkArea/Index?docUniqueIdentifier=CO1.BDOS.1044348&amp;prevCtxUrl=https%3a%2f%2fwww.secop.gov.co%2fCO1BusinessLine%2fTendering%2fBuyerDossierWorkspace%2fIndex%3fname%3d11-2020%26filteringState%3d0%26sortingState%3dLastModifiedDESC%26showAdvancedSearch%3dTrue%26showAdvancedSearchFields%3dFalse%26advSrchFolderCode%3dALL%26selectedDossier%3dCO1.BDOS.1044348%26selectedRequest%3dCO1.REQ.1080991%26&amp;prevCtxLbl=Procesos+de+la+Entidad+Estatal</v>
          </cell>
          <cell r="BI60" t="str">
            <v>VIGENTE</v>
          </cell>
          <cell r="BK60" t="str">
            <v xml:space="preserve">https://community.secop.gov.co/Public/Tendering/OpportunityDetail/Index?noticeUID=CO1.NTC.1057053&amp;isFromPublicArea=True&amp;isModal=False
</v>
          </cell>
        </row>
        <row r="61">
          <cell r="A61" t="str">
            <v>CPS-058-2020</v>
          </cell>
          <cell r="B61" t="str">
            <v>2 NACIONAL</v>
          </cell>
          <cell r="C61" t="str">
            <v>CD-NC-074-2020</v>
          </cell>
          <cell r="D61">
            <v>58</v>
          </cell>
          <cell r="E61" t="str">
            <v>ELSSYE MARIETH MORALES DE ALCALA</v>
          </cell>
          <cell r="F61">
            <v>43853</v>
          </cell>
          <cell r="G61" t="str">
            <v>Prestación de servicios profesionales de apoyo a la gestión de la Dirección General de Parques Nacionales Naturales, para asesorar a la Dirección General en el avance de la articulación interagencial mediante una gestión gerencial que propenda por la implementación de acciones y estrategias integrales conducentes a intervenir las economías ilegales que presionan las áreas protegidas del Sistema de Parques Nacionales Naturales, así como asesorar y participar en los espacios de análisis</v>
          </cell>
          <cell r="H61" t="str">
            <v>2 CONTRATACIÓN DIRECTA</v>
          </cell>
          <cell r="I61" t="str">
            <v>14 PRESTACIÓN DE SERVICIOS</v>
          </cell>
          <cell r="J61" t="str">
            <v>N/A</v>
          </cell>
          <cell r="K61">
            <v>14520</v>
          </cell>
          <cell r="L61">
            <v>9920</v>
          </cell>
          <cell r="M61">
            <v>43853</v>
          </cell>
          <cell r="N61">
            <v>43853</v>
          </cell>
          <cell r="P61">
            <v>11655710</v>
          </cell>
          <cell r="Q61">
            <v>128212810</v>
          </cell>
          <cell r="R61">
            <v>0</v>
          </cell>
          <cell r="S61" t="str">
            <v>1 PERSONA NATURAL</v>
          </cell>
          <cell r="T61" t="str">
            <v>3 CÉDULA DE CIUDADANÍA</v>
          </cell>
          <cell r="U61">
            <v>41360693</v>
          </cell>
          <cell r="V61" t="str">
            <v>N/A</v>
          </cell>
          <cell r="W61" t="str">
            <v>11 NO SE DILIGENCIA INFORMACIÓN PARA ESTE FORMULARIO EN ESTE PERÍODO DE REPORTE</v>
          </cell>
          <cell r="X61" t="str">
            <v>N/A</v>
          </cell>
          <cell r="Y61" t="str">
            <v>ELSSYE MARIETH MORALES DE ALCALA</v>
          </cell>
          <cell r="Z61" t="str">
            <v>1 PÓLIZA</v>
          </cell>
          <cell r="AA61" t="str">
            <v>12 SEGUROS DEL ESTADO</v>
          </cell>
          <cell r="AB61" t="str">
            <v>2 CUMPLIMIENTO</v>
          </cell>
          <cell r="AC61">
            <v>43853</v>
          </cell>
          <cell r="AD61">
            <v>2015206</v>
          </cell>
          <cell r="AE61" t="str">
            <v>DIRECCIÓN GENERAL</v>
          </cell>
          <cell r="AF61" t="str">
            <v>2 SUPERVISOR</v>
          </cell>
          <cell r="AG61" t="str">
            <v>3 CÉDULA DE CIUDADANÍA</v>
          </cell>
          <cell r="AH61">
            <v>41779996</v>
          </cell>
          <cell r="AI61" t="str">
            <v xml:space="preserve">JULIA MIRANDA LONDOÑO	</v>
          </cell>
          <cell r="AJ61">
            <v>330</v>
          </cell>
          <cell r="AK61" t="str">
            <v>3 NO PACTADOS</v>
          </cell>
          <cell r="AL61">
            <v>43853</v>
          </cell>
          <cell r="AM61">
            <v>43853</v>
          </cell>
          <cell r="AN61" t="str">
            <v>4 NO SE HA ADICIONADO NI EN VALOR y EN TIEMPO</v>
          </cell>
          <cell r="AO61">
            <v>0</v>
          </cell>
          <cell r="AP61">
            <v>0</v>
          </cell>
          <cell r="AR61">
            <v>0</v>
          </cell>
          <cell r="AT61">
            <v>43853</v>
          </cell>
          <cell r="AU61">
            <v>44187</v>
          </cell>
          <cell r="AW61" t="str">
            <v>2. NO</v>
          </cell>
          <cell r="AZ61" t="str">
            <v>2. NO</v>
          </cell>
          <cell r="BA61">
            <v>0</v>
          </cell>
          <cell r="BE61" t="str">
            <v>2020420501000058E</v>
          </cell>
          <cell r="BF61">
            <v>128212810</v>
          </cell>
          <cell r="BH61" t="str">
            <v>https://www.secop.gov.co/CO1BusinessLine/Tendering/BuyerWorkArea/Index?docUniqueIdentifier=CO1.BDOS.1060608&amp;prevCtxUrl=https%3a%2f%2fwww.secop.gov.co%2fCO1BusinessLine%2fTendering%2fBuyerDossierWorkspace%2fIndex%3fallWords2Search%3d74-2020%26filteringState%3d0%26sortingState%3dLastModifiedDESC%26showAdvancedSearch%3dFalse%26showAdvancedSearchFields%3dFalse%26folderCode%3dALL%26selectedDossier%3dCO1.BDOS.1060608%26selectedRequest%3dCO1.REQ.1097683%26&amp;prevCtxLbl=Procesos+de+la+Entidad+Estatal</v>
          </cell>
          <cell r="BI61" t="str">
            <v>VIGENTE</v>
          </cell>
          <cell r="BK61" t="str">
            <v xml:space="preserve">https://community.secop.gov.co/Public/Tendering/OpportunityDetail/Index?noticeUID=CO1.NTC.1060271&amp;isFromPublicArea=True&amp;isModal=False
</v>
          </cell>
        </row>
        <row r="62">
          <cell r="A62" t="str">
            <v>CPS-059-2020</v>
          </cell>
          <cell r="B62" t="str">
            <v>2 NACIONAL</v>
          </cell>
          <cell r="C62" t="str">
            <v>CD-NC-086-2020</v>
          </cell>
          <cell r="D62">
            <v>59</v>
          </cell>
          <cell r="E62" t="str">
            <v>ALAN AGUIA AGUDELO</v>
          </cell>
          <cell r="F62">
            <v>43853</v>
          </cell>
          <cell r="G62" t="str">
            <v>Prestación de servicios profesionales para integrar, dar soporte y desarrollar los sistemas de información misionales de Parques Nacionales</v>
          </cell>
          <cell r="H62" t="str">
            <v>2 CONTRATACIÓN DIRECTA</v>
          </cell>
          <cell r="I62" t="str">
            <v>14 PRESTACIÓN DE SERVICIOS</v>
          </cell>
          <cell r="J62" t="str">
            <v>N/A</v>
          </cell>
          <cell r="K62">
            <v>11520</v>
          </cell>
          <cell r="L62">
            <v>10020</v>
          </cell>
          <cell r="M62">
            <v>43853</v>
          </cell>
          <cell r="N62">
            <v>43853</v>
          </cell>
          <cell r="P62">
            <v>7174442</v>
          </cell>
          <cell r="Q62">
            <v>80832047</v>
          </cell>
          <cell r="R62">
            <v>0.46666666865348816</v>
          </cell>
          <cell r="S62" t="str">
            <v>1 PERSONA NATURAL</v>
          </cell>
          <cell r="T62" t="str">
            <v>3 CÉDULA DE CIUDADANÍA</v>
          </cell>
          <cell r="U62">
            <v>80082479</v>
          </cell>
          <cell r="V62" t="str">
            <v>N/A</v>
          </cell>
          <cell r="W62" t="str">
            <v>11 NO SE DILIGENCIA INFORMACIÓN PARA ESTE FORMULARIO EN ESTE PERÍODO DE REPORTE</v>
          </cell>
          <cell r="X62" t="str">
            <v>N/A</v>
          </cell>
          <cell r="Y62" t="str">
            <v>ALAN AGUIA AGUDELO</v>
          </cell>
          <cell r="Z62" t="str">
            <v>1 PÓLIZA</v>
          </cell>
          <cell r="AA62" t="str">
            <v>13 SURAMERICANA</v>
          </cell>
          <cell r="AB62" t="str">
            <v>2 CUMPLIMIENTO</v>
          </cell>
          <cell r="AC62">
            <v>43853</v>
          </cell>
          <cell r="AD62" t="str">
            <v>2549420-5</v>
          </cell>
          <cell r="AE62" t="str">
            <v>GRUPO SISTEMAS DE INFORMACIÓN Y RADIOCOMUNICACIONES</v>
          </cell>
          <cell r="AF62" t="str">
            <v>2 SUPERVISOR</v>
          </cell>
          <cell r="AG62" t="str">
            <v>3 CÉDULA DE CIUDADANÍA</v>
          </cell>
          <cell r="AH62">
            <v>51723033</v>
          </cell>
          <cell r="AI62" t="str">
            <v>LUZ MILA SOTELO DELGADILLO</v>
          </cell>
          <cell r="AJ62">
            <v>338</v>
          </cell>
          <cell r="AK62" t="str">
            <v>3 NO PACTADOS</v>
          </cell>
          <cell r="AL62">
            <v>43853</v>
          </cell>
          <cell r="AM62">
            <v>43853</v>
          </cell>
          <cell r="AN62" t="str">
            <v>4 NO SE HA ADICIONADO NI EN VALOR y EN TIEMPO</v>
          </cell>
          <cell r="AO62">
            <v>0</v>
          </cell>
          <cell r="AP62">
            <v>0</v>
          </cell>
          <cell r="AR62">
            <v>0</v>
          </cell>
          <cell r="AT62">
            <v>43853</v>
          </cell>
          <cell r="AU62">
            <v>44195</v>
          </cell>
          <cell r="AW62" t="str">
            <v>2. NO</v>
          </cell>
          <cell r="AZ62" t="str">
            <v>1. SI</v>
          </cell>
          <cell r="BA62">
            <v>1</v>
          </cell>
          <cell r="BB62" t="str">
            <v>NUMERAL 1 (INFORMACION GENERAL): CUENTA BANCARIA DEL PROVEEDOR</v>
          </cell>
          <cell r="BC62">
            <v>43895</v>
          </cell>
          <cell r="BE62" t="str">
            <v>2020420501000059E</v>
          </cell>
          <cell r="BF62">
            <v>80832047</v>
          </cell>
          <cell r="BH62" t="str">
            <v>https://www.secop.gov.co/CO1BusinessLine/Tendering/BuyerWorkArea/Index?docUniqueIdentifier=CO1.BDOS.1060514&amp;prevCtxUrl=https%3a%2f%2fwww.secop.gov.co%2fCO1BusinessLine%2fTendering%2fBuyerDossierWorkspace%2fIndex%3fallWords2Search%3d86-2020%26filteringState%3d0%26sortingState%3dLastModifiedDESC%26showAdvancedSearch%3dFalse%26showAdvancedSearchFields%3dFalse%26folderCode%3dALL%26selectedDossier%3dCO1.BDOS.1060514%26selectedRequest%3dCO1.REQ.1097313%26&amp;prevCtxLbl=Procesos+de+la+Entidad+Estatal</v>
          </cell>
          <cell r="BI62" t="str">
            <v>VIGENTE</v>
          </cell>
          <cell r="BK62" t="str">
            <v xml:space="preserve">https://community.secop.gov.co/Public/Tendering/OpportunityDetail/Index?noticeUID=CO1.NTC.1060452&amp;isFromPublicArea=True&amp;isModal=False
</v>
          </cell>
        </row>
        <row r="63">
          <cell r="A63" t="str">
            <v>CPS-060-2020</v>
          </cell>
          <cell r="B63" t="str">
            <v>2 NACIONAL</v>
          </cell>
          <cell r="C63" t="str">
            <v>CD-NC-060-2020</v>
          </cell>
          <cell r="D63">
            <v>60</v>
          </cell>
          <cell r="E63" t="str">
            <v>DIANA STELLA ARDILA VARGAS</v>
          </cell>
          <cell r="F63">
            <v>43853</v>
          </cell>
          <cell r="G63" t="str">
            <v>Prestación de servicios profesionales y de apoyo a la gestión para el relacionamiento sectorial e interinstitucional que permita la implementación de líneas de inversión del 1% y compensación, en el marco de los portafolios que para tal fin se generen en Parques Nacionales.</v>
          </cell>
          <cell r="H63" t="str">
            <v>2 CONTRATACIÓN DIRECTA</v>
          </cell>
          <cell r="I63" t="str">
            <v>14 PRESTACIÓN DE SERVICIOS</v>
          </cell>
          <cell r="J63" t="str">
            <v>N/A</v>
          </cell>
          <cell r="K63">
            <v>9520</v>
          </cell>
          <cell r="L63">
            <v>10120</v>
          </cell>
          <cell r="M63">
            <v>43853</v>
          </cell>
          <cell r="N63">
            <v>43853</v>
          </cell>
          <cell r="P63">
            <v>5397388</v>
          </cell>
          <cell r="Q63">
            <v>58651616</v>
          </cell>
          <cell r="R63">
            <v>-0.26666666567325592</v>
          </cell>
          <cell r="S63" t="str">
            <v>1 PERSONA NATURAL</v>
          </cell>
          <cell r="T63" t="str">
            <v>3 CÉDULA DE CIUDADANÍA</v>
          </cell>
          <cell r="U63">
            <v>35197846</v>
          </cell>
          <cell r="V63" t="str">
            <v>N/A</v>
          </cell>
          <cell r="W63" t="str">
            <v>11 NO SE DILIGENCIA INFORMACIÓN PARA ESTE FORMULARIO EN ESTE PERÍODO DE REPORTE</v>
          </cell>
          <cell r="X63" t="str">
            <v>N/A</v>
          </cell>
          <cell r="Y63" t="str">
            <v>DIANA STELLA ARDILA VARGAS</v>
          </cell>
          <cell r="Z63" t="str">
            <v>1 PÓLIZA</v>
          </cell>
          <cell r="AA63" t="str">
            <v>14 ASEGURADORA SOLIDARIA</v>
          </cell>
          <cell r="AB63" t="str">
            <v>2 CUMPLIMIENTO</v>
          </cell>
          <cell r="AC63">
            <v>43854</v>
          </cell>
          <cell r="AD63" t="str">
            <v>38047994000102547</v>
          </cell>
          <cell r="AE63" t="str">
            <v>SUBDIRECCIÓN DE SOSTENIBILIDAD Y NEGOCIOS AMBIENTALES</v>
          </cell>
          <cell r="AF63" t="str">
            <v>2 SUPERVISOR</v>
          </cell>
          <cell r="AG63" t="str">
            <v>3 CÉDULA DE CIUDADANÍA</v>
          </cell>
          <cell r="AH63">
            <v>70547559</v>
          </cell>
          <cell r="AI63" t="str">
            <v>CARLOS MARIO TAMAYO SALDARRIAGA</v>
          </cell>
          <cell r="AJ63">
            <v>326</v>
          </cell>
          <cell r="AK63" t="str">
            <v>3 NO PACTADOS</v>
          </cell>
          <cell r="AL63">
            <v>43854</v>
          </cell>
          <cell r="AM63">
            <v>43853</v>
          </cell>
          <cell r="AN63" t="str">
            <v>4 NO SE HA ADICIONADO NI EN VALOR y EN TIEMPO</v>
          </cell>
          <cell r="AO63">
            <v>0</v>
          </cell>
          <cell r="AP63">
            <v>0</v>
          </cell>
          <cell r="AR63">
            <v>0</v>
          </cell>
          <cell r="AT63">
            <v>43854</v>
          </cell>
          <cell r="AU63">
            <v>44184</v>
          </cell>
          <cell r="AW63" t="str">
            <v>2. NO</v>
          </cell>
          <cell r="AZ63" t="str">
            <v>2. NO</v>
          </cell>
          <cell r="BA63">
            <v>0</v>
          </cell>
          <cell r="BE63" t="str">
            <v>2020420501000060E</v>
          </cell>
          <cell r="BF63">
            <v>58651616</v>
          </cell>
          <cell r="BH63" t="str">
            <v>https://www.secop.gov.co/CO1BusinessLine/Tendering/BuyerWorkArea/Index?docUniqueIdentifier=CO1.BDOS.1059535&amp;prevCtxUrl=https%3a%2f%2fwww.secop.gov.co%2fCO1BusinessLine%2fTendering%2fBuyerDossierWorkspace%2fIndex%3fallWords2Search%3d60-2020%26filteringState%3d0%26sortingState%3dLastModifiedDESC%26showAdvancedSearch%3dFalse%26showAdvancedSearchFields%3dFalse%26folderCode%3dALL%26selectedDossier%3dCO1.BDOS.1059535%26selectedRequest%3dCO1.REQ.1096402%26&amp;prevCtxLbl=Procesos+de+la+Entidad+Estatal</v>
          </cell>
          <cell r="BI63" t="str">
            <v>VIGENTE</v>
          </cell>
          <cell r="BK63" t="str">
            <v xml:space="preserve">https://community.secop.gov.co/Public/Tendering/OpportunityDetail/Index?noticeUID=CO1.NTC.1060270&amp;isFromPublicArea=True&amp;isModal=False
</v>
          </cell>
        </row>
        <row r="64">
          <cell r="A64" t="str">
            <v>CPS-061C-2020</v>
          </cell>
          <cell r="B64" t="str">
            <v>2 NACIONAL</v>
          </cell>
          <cell r="C64" t="str">
            <v>CD-NC-075-2020</v>
          </cell>
          <cell r="D64" t="str">
            <v>61C</v>
          </cell>
          <cell r="E64" t="str">
            <v>SANDRA CATALINA PEÑA BAQUERO</v>
          </cell>
          <cell r="F64">
            <v>43853</v>
          </cell>
          <cell r="G64" t="str">
            <v>Prestación de Servicios Profesionales y de apoyo a la gestión para adelantar en el área de contratos los diversos procedimientos legales relacionados con los trámites precontractuales, contractuales y poscontractuales en el Nivel Central.</v>
          </cell>
          <cell r="H64" t="str">
            <v>2 CONTRATACIÓN DIRECTA</v>
          </cell>
          <cell r="I64" t="str">
            <v>14 PRESTACIÓN DE SERVICIOS</v>
          </cell>
          <cell r="J64" t="str">
            <v>N/A</v>
          </cell>
          <cell r="K64">
            <v>2820</v>
          </cell>
          <cell r="L64">
            <v>10220</v>
          </cell>
          <cell r="M64">
            <v>43853</v>
          </cell>
          <cell r="N64">
            <v>43853</v>
          </cell>
          <cell r="P64">
            <v>5397388</v>
          </cell>
          <cell r="Q64">
            <v>8635821</v>
          </cell>
          <cell r="R64">
            <v>-51275185.799999997</v>
          </cell>
          <cell r="S64" t="str">
            <v>1 PERSONA NATURAL</v>
          </cell>
          <cell r="T64" t="str">
            <v>3 CÉDULA DE CIUDADANÍA</v>
          </cell>
          <cell r="U64">
            <v>1015394967</v>
          </cell>
          <cell r="V64" t="str">
            <v>N/A</v>
          </cell>
          <cell r="W64" t="str">
            <v>11 NO SE DILIGENCIA INFORMACIÓN PARA ESTE FORMULARIO EN ESTE PERÍODO DE REPORTE</v>
          </cell>
          <cell r="X64" t="str">
            <v>N/A</v>
          </cell>
          <cell r="Y64" t="str">
            <v>SANDRA CATALINA PEÑA BAQUERO</v>
          </cell>
          <cell r="Z64" t="str">
            <v>1 PÓLIZA</v>
          </cell>
          <cell r="AA64" t="str">
            <v>13 SURAMERICANA</v>
          </cell>
          <cell r="AB64" t="str">
            <v>2 CUMPLIMIENTO</v>
          </cell>
          <cell r="AC64">
            <v>43853</v>
          </cell>
          <cell r="AD64" t="str">
            <v>2549418-1</v>
          </cell>
          <cell r="AE64" t="str">
            <v>GRUPO DE CONTRATOS</v>
          </cell>
          <cell r="AF64" t="str">
            <v>2 SUPERVISOR</v>
          </cell>
          <cell r="AG64" t="str">
            <v>3 CÉDULA DE CIUDADANÍA</v>
          </cell>
          <cell r="AH64">
            <v>26421443</v>
          </cell>
          <cell r="AI64" t="str">
            <v>LEIDY VIVIANA SERRANO RAMOS</v>
          </cell>
          <cell r="AJ64">
            <v>333</v>
          </cell>
          <cell r="AK64" t="str">
            <v>3 NO PACTADOS</v>
          </cell>
          <cell r="AL64">
            <v>43853</v>
          </cell>
          <cell r="AM64">
            <v>43853</v>
          </cell>
          <cell r="AN64" t="str">
            <v>4 NO SE HA ADICIONADO NI EN VALOR y EN TIEMPO</v>
          </cell>
          <cell r="AO64">
            <v>0</v>
          </cell>
          <cell r="AP64">
            <v>0</v>
          </cell>
          <cell r="AR64">
            <v>0</v>
          </cell>
          <cell r="AT64">
            <v>43853</v>
          </cell>
          <cell r="AU64">
            <v>43900</v>
          </cell>
          <cell r="AW64" t="str">
            <v>2. NO</v>
          </cell>
          <cell r="AZ64" t="str">
            <v>2. NO</v>
          </cell>
          <cell r="BA64">
            <v>0</v>
          </cell>
          <cell r="BD64" t="str">
            <v xml:space="preserve">TERA POR CESIÓN </v>
          </cell>
          <cell r="BE64" t="str">
            <v>2020420501000061E</v>
          </cell>
          <cell r="BF64">
            <v>8635821</v>
          </cell>
          <cell r="BH64" t="str">
            <v>https://www.secop.gov.co/CO1BusinessLine/Tendering/BuyerWorkArea/Index?docUniqueIdentifier=CO1.BDOS.1058263&amp;prevCtxUrl=https%3a%2f%2fwww.secop.gov.co%2fCO1BusinessLine%2fTendering%2fBuyerDossierWorkspace%2fIndex%3fallWords2Search%3d75-2020%26filteringState%3d0%26sortingState%3dLastModifiedDESC%26showAdvancedSearch%3dFalse%26showAdvancedSearchFields%3dFalse%26folderCode%3dALL%26selectedDossier%3dCO1.BDOS.1058263%26selectedRequest%3dCO1.REQ.1094958%26&amp;prevCtxLbl=Procesos+de+la+Entidad+Estatal</v>
          </cell>
          <cell r="BI64" t="str">
            <v>CEDIDO</v>
          </cell>
          <cell r="BK64" t="str">
            <v>https://community.secop.gov.co/Public/Tendering/OpportunityDetail/Index?noticeUID=CO1.NTC.1057947&amp;isFromPublicArea=True&amp;isModal=False</v>
          </cell>
        </row>
        <row r="65">
          <cell r="A65" t="str">
            <v>CPS-061-2020</v>
          </cell>
          <cell r="B65" t="str">
            <v>2 NACIONAL</v>
          </cell>
          <cell r="C65" t="str">
            <v>CD-NC-075-2020</v>
          </cell>
          <cell r="D65">
            <v>61</v>
          </cell>
          <cell r="E65" t="str">
            <v>LUIS ALBERTO VILLAMIL AREVALO</v>
          </cell>
          <cell r="F65">
            <v>43901</v>
          </cell>
          <cell r="G65" t="str">
            <v>Prestación de Servicios Profesionales y de apoyo a la gestión para adelantar en el área de contratos los diversos procedimientos legales relacionados con los trámites precontractuales, contractuales y poscontractuales en el Nivel Central.</v>
          </cell>
          <cell r="H65" t="str">
            <v>2 CONTRATACIÓN DIRECTA</v>
          </cell>
          <cell r="I65" t="str">
            <v>14 PRESTACIÓN DE SERVICIOS</v>
          </cell>
          <cell r="J65" t="str">
            <v>N/A</v>
          </cell>
          <cell r="K65">
            <v>29820</v>
          </cell>
          <cell r="L65">
            <v>54020</v>
          </cell>
          <cell r="M65">
            <v>43901</v>
          </cell>
          <cell r="N65">
            <v>43901</v>
          </cell>
          <cell r="P65">
            <v>5397388</v>
          </cell>
          <cell r="Q65">
            <v>51275186</v>
          </cell>
          <cell r="R65">
            <v>0</v>
          </cell>
          <cell r="S65" t="str">
            <v>1 PERSONA NATURAL</v>
          </cell>
          <cell r="T65" t="str">
            <v>3 CÉDULA DE CIUDADANÍA</v>
          </cell>
          <cell r="U65">
            <v>79906334</v>
          </cell>
          <cell r="V65" t="str">
            <v>N/A</v>
          </cell>
          <cell r="W65" t="str">
            <v>11 NO SE DILIGENCIA INFORMACIÓN PARA ESTE FORMULARIO EN ESTE PERÍODO DE REPORTE</v>
          </cell>
          <cell r="X65" t="str">
            <v>N/A</v>
          </cell>
          <cell r="Y65" t="str">
            <v>SANDRA CATALINA PEÑA BAQUERO</v>
          </cell>
          <cell r="Z65" t="str">
            <v>1 PÓLIZA</v>
          </cell>
          <cell r="AA65" t="str">
            <v>13 SURAMERICANA</v>
          </cell>
          <cell r="AB65" t="str">
            <v>2 CUMPLIMIENTO</v>
          </cell>
          <cell r="AC65">
            <v>43901</v>
          </cell>
          <cell r="AD65" t="str">
            <v>2588370-1</v>
          </cell>
          <cell r="AE65" t="str">
            <v>GRUPO DE CONTRATOS</v>
          </cell>
          <cell r="AF65" t="str">
            <v>2 SUPERVISOR</v>
          </cell>
          <cell r="AG65" t="str">
            <v>3 CÉDULA DE CIUDADANÍA</v>
          </cell>
          <cell r="AH65">
            <v>26421443</v>
          </cell>
          <cell r="AI65" t="str">
            <v>LEIDY VIVIANA SERRANO RAMOS</v>
          </cell>
          <cell r="AJ65">
            <v>285</v>
          </cell>
          <cell r="AK65" t="str">
            <v>3 NO PACTADOS</v>
          </cell>
          <cell r="AL65">
            <v>43901</v>
          </cell>
          <cell r="AM65">
            <v>43901</v>
          </cell>
          <cell r="AN65" t="str">
            <v>4 NO SE HA ADICIONADO NI EN VALOR y EN TIEMPO</v>
          </cell>
          <cell r="AO65">
            <v>0</v>
          </cell>
          <cell r="AP65">
            <v>0</v>
          </cell>
          <cell r="AR65">
            <v>0</v>
          </cell>
          <cell r="AT65">
            <v>43901</v>
          </cell>
          <cell r="AU65">
            <v>44190</v>
          </cell>
          <cell r="AW65" t="str">
            <v>2. NO</v>
          </cell>
          <cell r="AZ65" t="str">
            <v>2. NO</v>
          </cell>
          <cell r="BA65">
            <v>0</v>
          </cell>
          <cell r="BE65" t="str">
            <v>2020420501000061E</v>
          </cell>
          <cell r="BF65">
            <v>51275186</v>
          </cell>
          <cell r="BH65" t="str">
            <v>https://www.secop.gov.co/CO1BusinessLine/Tendering/BuyerWorkArea/Index?docUniqueIdentifier=CO1.BDOS.1058263&amp;prevCtxUrl=https%3a%2f%2fwww.secop.gov.co%2fCO1BusinessLine%2fTendering%2fBuyerDossierWorkspace%2fIndex%3fallWords2Search%3d75-2020%26filteringState%3d0%26sortingState%3dLastModifiedDESC%26showAdvancedSearch%3dFalse%26showAdvancedSearchFields%3dFalse%26folderCode%3dALL%26selectedDossier%3dCO1.BDOS.1058263%26selectedRequest%3dCO1.REQ.1094958%26&amp;prevCtxLbl=Procesos+de+la+Entidad+Estatal</v>
          </cell>
          <cell r="BI65" t="str">
            <v>VIGENTE</v>
          </cell>
          <cell r="BK65" t="str">
            <v>https://community.secop.gov.co/Public/Tendering/OpportunityDetail/Index?noticeUID=CO1.NTC.1057947&amp;isFromPublicArea=True&amp;isModal=False</v>
          </cell>
        </row>
        <row r="66">
          <cell r="A66" t="str">
            <v>CPS-062-2020</v>
          </cell>
          <cell r="B66" t="str">
            <v>2 NACIONAL</v>
          </cell>
          <cell r="C66" t="str">
            <v>CD-NC-036-2020</v>
          </cell>
          <cell r="D66">
            <v>62</v>
          </cell>
          <cell r="E66" t="str">
            <v>YURY NATALI SOTELO CRUZ</v>
          </cell>
          <cell r="F66">
            <v>43854</v>
          </cell>
          <cell r="G66" t="str">
            <v>Prestación de servicios profesionales y de apoyo a la gestión para laadecuación de procesos y procedimientos, así como el seguimiento en las etapas precontractuales, contractuales y poscontractuales a nivel administrativo y financiero a los procesos previstos para la implementación de las Fases I y II del Programa Áreas Protegidas y Diversidad Biológica, cofinanciado por el Gobierno Alemán através del KfW.</v>
          </cell>
          <cell r="H66" t="str">
            <v>2 CONTRATACIÓN DIRECTA</v>
          </cell>
          <cell r="I66" t="str">
            <v>14 PRESTACIÓN DE SERVICIOS</v>
          </cell>
          <cell r="J66" t="str">
            <v>N/A</v>
          </cell>
          <cell r="K66">
            <v>3720</v>
          </cell>
          <cell r="L66">
            <v>10820</v>
          </cell>
          <cell r="M66">
            <v>43854</v>
          </cell>
          <cell r="N66">
            <v>43854</v>
          </cell>
          <cell r="P66">
            <v>5397388</v>
          </cell>
          <cell r="Q66">
            <v>58651616</v>
          </cell>
          <cell r="R66">
            <v>-0.26666666567325592</v>
          </cell>
          <cell r="S66" t="str">
            <v>1 PERSONA NATURAL</v>
          </cell>
          <cell r="T66" t="str">
            <v>3 CÉDULA DE CIUDADANÍA</v>
          </cell>
          <cell r="U66">
            <v>1032436144</v>
          </cell>
          <cell r="V66" t="str">
            <v>N/A</v>
          </cell>
          <cell r="W66" t="str">
            <v>11 NO SE DILIGENCIA INFORMACIÓN PARA ESTE FORMULARIO EN ESTE PERÍODO DE REPORTE</v>
          </cell>
          <cell r="X66" t="str">
            <v>N/A</v>
          </cell>
          <cell r="Y66" t="str">
            <v>YURY NATALI SOTELO CRUZ</v>
          </cell>
          <cell r="Z66" t="str">
            <v>1 PÓLIZA</v>
          </cell>
          <cell r="AA66" t="str">
            <v xml:space="preserve">15 JMALUCELLI TRAVELERS SEGUROS S.A </v>
          </cell>
          <cell r="AB66" t="str">
            <v>2 CUMPLIMIENTO</v>
          </cell>
          <cell r="AC66">
            <v>43854</v>
          </cell>
          <cell r="AD66">
            <v>2015228</v>
          </cell>
          <cell r="AE66" t="str">
            <v>DIRECCIÓN GENERAL</v>
          </cell>
          <cell r="AF66" t="str">
            <v>2 SUPERVISOR</v>
          </cell>
          <cell r="AG66" t="str">
            <v>3 CÉDULA DE CIUDADANÍA</v>
          </cell>
          <cell r="AH66">
            <v>41779996</v>
          </cell>
          <cell r="AI66" t="str">
            <v xml:space="preserve">JULIA MIRANDA LONDOÑO	</v>
          </cell>
          <cell r="AJ66">
            <v>326</v>
          </cell>
          <cell r="AK66" t="str">
            <v>3 NO PACTADOS</v>
          </cell>
          <cell r="AL66">
            <v>43854</v>
          </cell>
          <cell r="AM66">
            <v>43854</v>
          </cell>
          <cell r="AN66" t="str">
            <v>4 NO SE HA ADICIONADO NI EN VALOR y EN TIEMPO</v>
          </cell>
          <cell r="AO66">
            <v>0</v>
          </cell>
          <cell r="AP66">
            <v>0</v>
          </cell>
          <cell r="AR66">
            <v>0</v>
          </cell>
          <cell r="AT66">
            <v>43854</v>
          </cell>
          <cell r="AU66">
            <v>44184</v>
          </cell>
          <cell r="AW66" t="str">
            <v>2. NO</v>
          </cell>
          <cell r="AZ66" t="str">
            <v>2. NO</v>
          </cell>
          <cell r="BA66">
            <v>0</v>
          </cell>
          <cell r="BE66" t="str">
            <v>2020420501000062E</v>
          </cell>
          <cell r="BF66">
            <v>58651616</v>
          </cell>
          <cell r="BH66" t="str">
            <v>https://www.secop.gov.co/CO1BusinessLine/Tendering/BuyerWorkArea/Index?docUniqueIdentifier=CO1.BDOS.1054399&amp;prevCtxUrl=https%3a%2f%2fwww.secop.gov.co%2fCO1BusinessLine%2fTendering%2fBuyerDossierWorkspace%2fIndex%3fallWords2Search%3d36-2020%26filteringState%3d0%26sortingState%3dLastModifiedDESC%26showAdvancedSearch%3dFalse%26showAdvancedSearchFields%3dFalse%26folderCode%3dALL%26selectedDossier%3dCO1.BDOS.1054399%26selectedRequest%3dCO1.REQ.1091527%26&amp;prevCtxLbl=Procesos+de+la+Entidad+Estatal</v>
          </cell>
          <cell r="BI66" t="str">
            <v>VIGENTE</v>
          </cell>
          <cell r="BK66" t="str">
            <v xml:space="preserve">https://community.secop.gov.co/Public/Tendering/OpportunityDetail/Index?noticeUID=CO1.NTC.1061025&amp;isFromPublicArea=True&amp;isModal=False
</v>
          </cell>
        </row>
        <row r="67">
          <cell r="A67" t="str">
            <v>CPS-063-2020</v>
          </cell>
          <cell r="B67" t="str">
            <v>2 NACIONAL</v>
          </cell>
          <cell r="C67" t="str">
            <v>CD-NC-082-2020</v>
          </cell>
          <cell r="D67">
            <v>63</v>
          </cell>
          <cell r="E67" t="str">
            <v>KIMBERLY JOHANNA MORRIS RODRIGUEZ</v>
          </cell>
          <cell r="F67">
            <v>43854</v>
          </cell>
          <cell r="G67" t="str">
            <v>Prestación de servicios profesionales en la Subdirección de Gestión y Manejo de Áreas Protegidas para realizar la gestión y articulación interinstitucional como enlace para el desarrollo de programas, políticas o proyectos orientados al cumplimiento del Plan Nacional de Desarrollo, los compromisos del Acuerdo de Paz y manejo de presiones que afecten a las áreas protegidas bajo la administración de Parques Nacionales Naturales.</v>
          </cell>
          <cell r="H67" t="str">
            <v>2 CONTRATACIÓN DIRECTA</v>
          </cell>
          <cell r="I67" t="str">
            <v>14 PRESTACIÓN DE SERVICIOS</v>
          </cell>
          <cell r="J67" t="str">
            <v>N/A</v>
          </cell>
          <cell r="K67">
            <v>10120</v>
          </cell>
          <cell r="L67">
            <v>10920</v>
          </cell>
          <cell r="M67">
            <v>43854</v>
          </cell>
          <cell r="N67">
            <v>43854</v>
          </cell>
          <cell r="P67">
            <v>3156754</v>
          </cell>
          <cell r="Q67">
            <v>35566095</v>
          </cell>
          <cell r="R67">
            <v>-6.6666662693023682E-2</v>
          </cell>
          <cell r="S67" t="str">
            <v>1 PERSONA NATURAL</v>
          </cell>
          <cell r="T67" t="str">
            <v>3 CÉDULA DE CIUDADANÍA</v>
          </cell>
          <cell r="U67">
            <v>53090982</v>
          </cell>
          <cell r="V67" t="str">
            <v>N/A</v>
          </cell>
          <cell r="W67" t="str">
            <v>11 NO SE DILIGENCIA INFORMACIÓN PARA ESTE FORMULARIO EN ESTE PERÍODO DE REPORTE</v>
          </cell>
          <cell r="X67" t="str">
            <v>N/A</v>
          </cell>
          <cell r="Y67" t="str">
            <v>KIMBERLY JOHANNA MORRIS RODRIGUEZ</v>
          </cell>
          <cell r="Z67" t="str">
            <v>1 PÓLIZA</v>
          </cell>
          <cell r="AA67" t="str">
            <v xml:space="preserve">15 JMALUCELLI TRAVELERS SEGUROS S.A </v>
          </cell>
          <cell r="AB67" t="str">
            <v>2 CUMPLIMIENTO</v>
          </cell>
          <cell r="AC67">
            <v>43854</v>
          </cell>
          <cell r="AD67">
            <v>2015240</v>
          </cell>
          <cell r="AE67" t="str">
            <v>SUBDIRECCIÓN DE GESTIÓN Y MANEJO DE AREAS PROTEGIDAS</v>
          </cell>
          <cell r="AF67" t="str">
            <v>2 SUPERVISOR</v>
          </cell>
          <cell r="AG67" t="str">
            <v>3 CÉDULA DE CIUDADANÍA</v>
          </cell>
          <cell r="AH67">
            <v>52197050</v>
          </cell>
          <cell r="AI67" t="str">
            <v>EDNA MARIA CAROLINA JARRO FAJARDO</v>
          </cell>
          <cell r="AJ67">
            <v>338</v>
          </cell>
          <cell r="AK67" t="str">
            <v>3 NO PACTADOS</v>
          </cell>
          <cell r="AL67">
            <v>43854</v>
          </cell>
          <cell r="AM67">
            <v>43854</v>
          </cell>
          <cell r="AN67" t="str">
            <v>4 NO SE HA ADICIONADO NI EN VALOR y EN TIEMPO</v>
          </cell>
          <cell r="AO67">
            <v>0</v>
          </cell>
          <cell r="AP67">
            <v>0</v>
          </cell>
          <cell r="AR67">
            <v>0</v>
          </cell>
          <cell r="AT67">
            <v>43854</v>
          </cell>
          <cell r="AU67">
            <v>44195</v>
          </cell>
          <cell r="AW67" t="str">
            <v>2. NO</v>
          </cell>
          <cell r="AZ67" t="str">
            <v>2. NO</v>
          </cell>
          <cell r="BA67">
            <v>0</v>
          </cell>
          <cell r="BE67" t="str">
            <v>2020420501000063E</v>
          </cell>
          <cell r="BF67">
            <v>35566095</v>
          </cell>
          <cell r="BH67" t="str">
            <v>https://www.secop.gov.co/CO1BusinessLine/Tendering/BuyerWorkArea/Index?docUniqueIdentifier=CO1.BDOS.1059920&amp;prevCtxUrl=https%3a%2f%2fwww.secop.gov.co%2fCO1BusinessLine%2fTendering%2fBuyerDossierWorkspace%2fIndex%3fallWords2Search%3d82-2020%26filteringState%3d0%26sortingState%3dLastModifiedDESC%26showAdvancedSearch%3dFalse%26showAdvancedSearchFields%3dFalse%26folderCode%3dALL%26selectedDossier%3dCO1.BDOS.1059920%26selectedRequest%3dCO1.REQ.1096656%26&amp;prevCtxLbl=Procesos+de+la+Entidad+Estatal</v>
          </cell>
          <cell r="BI67" t="str">
            <v>VIGENTE</v>
          </cell>
          <cell r="BK67" t="str">
            <v>https://community.secop.gov.co/Public/Tendering/OpportunityDetail/Index?noticeUID=CO1.NTC.1060282&amp;isFromPublicArea=True&amp;isModal=False</v>
          </cell>
        </row>
        <row r="68">
          <cell r="A68" t="str">
            <v>CPS-064-2020</v>
          </cell>
          <cell r="B68" t="str">
            <v>2 NACIONAL</v>
          </cell>
          <cell r="C68" t="str">
            <v>CD-NC-045-2020</v>
          </cell>
          <cell r="D68">
            <v>64</v>
          </cell>
          <cell r="E68" t="str">
            <v>SHIARA VANESSA VELASQUEZ MENDEZ</v>
          </cell>
          <cell r="F68">
            <v>43854</v>
          </cell>
          <cell r="G68" t="str">
            <v>Prestación de servicios profesionales y de apoyo a la gestión para liderar e implementar de manera efectiva el modelo de Planeación, Seguimiento Institucional y Sistema de Gestión de Calidad establecido para Parques Nacionales Naturales de Colombia en la Subdirección de Sostenibilidad y Negocios Ambientales; así como gestionar y formular proyectos y apoyar la generación de alianzas para la promoción y reconocimiento de bienes y servicios ecosistémicos generados por las áreas del Sistema</v>
          </cell>
          <cell r="H68" t="str">
            <v>2 CONTRATACIÓN DIRECTA</v>
          </cell>
          <cell r="I68" t="str">
            <v>14 PRESTACIÓN DE SERVICIOS</v>
          </cell>
          <cell r="J68" t="str">
            <v>N/A</v>
          </cell>
          <cell r="K68">
            <v>85020</v>
          </cell>
          <cell r="L68">
            <v>11020</v>
          </cell>
          <cell r="M68">
            <v>43854</v>
          </cell>
          <cell r="N68">
            <v>43854</v>
          </cell>
          <cell r="P68">
            <v>6313510</v>
          </cell>
          <cell r="Q68">
            <v>68606809</v>
          </cell>
          <cell r="R68">
            <v>0.3333333283662796</v>
          </cell>
          <cell r="S68" t="str">
            <v>1 PERSONA NATURAL</v>
          </cell>
          <cell r="T68" t="str">
            <v>3 CÉDULA DE CIUDADANÍA</v>
          </cell>
          <cell r="U68">
            <v>28549107</v>
          </cell>
          <cell r="V68" t="str">
            <v>N/A</v>
          </cell>
          <cell r="W68" t="str">
            <v>11 NO SE DILIGENCIA INFORMACIÓN PARA ESTE FORMULARIO EN ESTE PERÍODO DE REPORTE</v>
          </cell>
          <cell r="X68" t="str">
            <v>N/A</v>
          </cell>
          <cell r="Y68" t="str">
            <v>SHIARA VANESSA VELASQUEZ MENDEZ</v>
          </cell>
          <cell r="Z68" t="str">
            <v>1 PÓLIZA</v>
          </cell>
          <cell r="AA68" t="str">
            <v xml:space="preserve">15 JMALUCELLI TRAVELERS SEGUROS S.A </v>
          </cell>
          <cell r="AB68" t="str">
            <v>2 CUMPLIMIENTO</v>
          </cell>
          <cell r="AC68">
            <v>43854</v>
          </cell>
          <cell r="AD68">
            <v>2015238</v>
          </cell>
          <cell r="AE68" t="str">
            <v>SUBDIRECCIÓN DE SOSTENIBILIDAD Y NEGOCIOS AMBIENTALES</v>
          </cell>
          <cell r="AF68" t="str">
            <v>2 SUPERVISOR</v>
          </cell>
          <cell r="AG68" t="str">
            <v>3 CÉDULA DE CIUDADANÍA</v>
          </cell>
          <cell r="AH68">
            <v>70547559</v>
          </cell>
          <cell r="AI68" t="str">
            <v>CARLOS MARIO TAMAYO SALDARRIAGA</v>
          </cell>
          <cell r="AJ68">
            <v>326</v>
          </cell>
          <cell r="AK68" t="str">
            <v>3 NO PACTADOS</v>
          </cell>
          <cell r="AL68">
            <v>43854</v>
          </cell>
          <cell r="AM68">
            <v>43854</v>
          </cell>
          <cell r="AN68" t="str">
            <v>4 NO SE HA ADICIONADO NI EN VALOR y EN TIEMPO</v>
          </cell>
          <cell r="AO68">
            <v>0</v>
          </cell>
          <cell r="AP68">
            <v>0</v>
          </cell>
          <cell r="AR68">
            <v>0</v>
          </cell>
          <cell r="AT68">
            <v>43854</v>
          </cell>
          <cell r="AU68">
            <v>44184</v>
          </cell>
          <cell r="AW68" t="str">
            <v>2. NO</v>
          </cell>
          <cell r="AZ68" t="str">
            <v>2. NO</v>
          </cell>
          <cell r="BA68">
            <v>0</v>
          </cell>
          <cell r="BE68" t="str">
            <v>2020420501000064E</v>
          </cell>
          <cell r="BF68">
            <v>68606809</v>
          </cell>
          <cell r="BH68" t="str">
            <v>https://www.secop.gov.co/CO1BusinessLine/Tendering/BuyerWorkArea/Index?docUniqueIdentifier=CO1.BDOS.1056632&amp;prevCtxUrl=https%3a%2f%2fwww.secop.gov.co%2fCO1BusinessLine%2fTendering%2fBuyerDossierWorkspace%2fIndex%3fallWords2Search%3d45-2020%26filteringState%3d0%26sortingState%3dLastModifiedDESC%26showAdvancedSearch%3dFalse%26showAdvancedSearchFields%3dFalse%26folderCode%3dALL%26selectedDossier%3dCO1.BDOS.1056632%26selectedRequest%3dCO1.REQ.1092989%26&amp;prevCtxLbl=Procesos+de+la+Entidad+Estatal</v>
          </cell>
          <cell r="BI68" t="str">
            <v>VIGENTE</v>
          </cell>
          <cell r="BK68" t="str">
            <v xml:space="preserve">https://community.secop.gov.co/Public/Tendering/OpportunityDetail/Index?noticeUID=CO1.NTC.1060981&amp;isFromPublicArea=True&amp;isModal=False
</v>
          </cell>
        </row>
        <row r="69">
          <cell r="A69" t="str">
            <v>CPS-065-2020</v>
          </cell>
          <cell r="B69" t="str">
            <v>2 NACIONAL</v>
          </cell>
          <cell r="C69" t="str">
            <v>CD-NC-084-2020</v>
          </cell>
          <cell r="D69">
            <v>65</v>
          </cell>
          <cell r="E69" t="str">
            <v>MARIA FERNANDA LOSADA VILLAREAL</v>
          </cell>
          <cell r="F69">
            <v>43854</v>
          </cell>
          <cell r="G69" t="str">
            <v>Prestación de servicios profesionales en el área del derecho para dar impulso en el componente jurídico a los trámites ambientales (permisos, concesiones y autorizaciones para el uso y aprovechamiento de los recursos naturales) en el marco de las competencias de la Subdirección de Gestión y Manejo de Áreas Protegidas de Parques Nacionales Naturales de Colombia.</v>
          </cell>
          <cell r="H69" t="str">
            <v>2 CONTRATACIÓN DIRECTA</v>
          </cell>
          <cell r="I69" t="str">
            <v>14 PRESTACIÓN DE SERVICIOS</v>
          </cell>
          <cell r="J69" t="str">
            <v>N/A</v>
          </cell>
          <cell r="K69">
            <v>11720</v>
          </cell>
          <cell r="L69">
            <v>11120</v>
          </cell>
          <cell r="M69">
            <v>43854</v>
          </cell>
          <cell r="N69">
            <v>43854</v>
          </cell>
          <cell r="P69">
            <v>4823432</v>
          </cell>
          <cell r="Q69">
            <v>54183219</v>
          </cell>
          <cell r="R69">
            <v>-0.46666666865348816</v>
          </cell>
          <cell r="S69" t="str">
            <v>1 PERSONA NATURAL</v>
          </cell>
          <cell r="T69" t="str">
            <v>3 CÉDULA DE CIUDADANÍA</v>
          </cell>
          <cell r="U69">
            <v>1016006974</v>
          </cell>
          <cell r="V69" t="str">
            <v>N/A</v>
          </cell>
          <cell r="W69" t="str">
            <v>11 NO SE DILIGENCIA INFORMACIÓN PARA ESTE FORMULARIO EN ESTE PERÍODO DE REPORTE</v>
          </cell>
          <cell r="X69" t="str">
            <v>N/A</v>
          </cell>
          <cell r="Y69" t="str">
            <v>MARIA FERNANDA LOSADA VILLAREAL</v>
          </cell>
          <cell r="Z69" t="str">
            <v>1 PÓLIZA</v>
          </cell>
          <cell r="AA69" t="str">
            <v xml:space="preserve">15 JMALUCELLI TRAVELERS SEGUROS S.A </v>
          </cell>
          <cell r="AB69" t="str">
            <v>2 CUMPLIMIENTO</v>
          </cell>
          <cell r="AC69">
            <v>43854</v>
          </cell>
          <cell r="AD69">
            <v>2015247</v>
          </cell>
          <cell r="AE69" t="str">
            <v>GRUPO DE TRÁMITES Y EVALUACIÓN AMBIENTAL</v>
          </cell>
          <cell r="AF69" t="str">
            <v>2 SUPERVISOR</v>
          </cell>
          <cell r="AG69" t="str">
            <v>3 CÉDULA DE CIUDADANÍA</v>
          </cell>
          <cell r="AH69">
            <v>79690000</v>
          </cell>
          <cell r="AI69" t="str">
            <v>GUILLERMO ALBERTO SANTOS CEBALLOS</v>
          </cell>
          <cell r="AJ69">
            <v>337</v>
          </cell>
          <cell r="AK69" t="str">
            <v>3 NO PACTADOS</v>
          </cell>
          <cell r="AL69">
            <v>43854</v>
          </cell>
          <cell r="AM69">
            <v>43854</v>
          </cell>
          <cell r="AN69" t="str">
            <v>4 NO SE HA ADICIONADO NI EN VALOR y EN TIEMPO</v>
          </cell>
          <cell r="AO69">
            <v>0</v>
          </cell>
          <cell r="AP69">
            <v>0</v>
          </cell>
          <cell r="AR69">
            <v>0</v>
          </cell>
          <cell r="AT69">
            <v>43854</v>
          </cell>
          <cell r="AU69">
            <v>44195</v>
          </cell>
          <cell r="AW69" t="str">
            <v>2. NO</v>
          </cell>
          <cell r="AZ69" t="str">
            <v>2. NO</v>
          </cell>
          <cell r="BA69">
            <v>0</v>
          </cell>
          <cell r="BE69" t="str">
            <v>2020420501000065E</v>
          </cell>
          <cell r="BF69">
            <v>54183219</v>
          </cell>
          <cell r="BH69" t="str">
            <v>https://www.secop.gov.co/CO1BusinessLine/Tendering/BuyerWorkArea/Index?docUniqueIdentifier=CO1.BDOS.1059970&amp;prevCtxUrl=https%3a%2f%2fwww.secop.gov.co%2fCO1BusinessLine%2fTendering%2fBuyerDossierWorkspace%2fIndex%3fallWords2Search%3d84-2020%26filteringState%3d0%26sortingState%3dLastModifiedDESC%26showAdvancedSearch%3dFalse%26showAdvancedSearchFields%3dFalse%26folderCode%3dALL%26selectedDossier%3dCO1.BDOS.1059970%26selectedRequest%3dCO1.REQ.1098868%26&amp;prevCtxLbl=Procesos+de+la+Entidad+Estatal</v>
          </cell>
          <cell r="BI69" t="str">
            <v>VIGENTE</v>
          </cell>
          <cell r="BK69" t="str">
            <v>https://community.secop.gov.co/Public/Tendering/OpportunityDetail/Index?noticeUID=CO1.NTC.1062666&amp;isFromPublicArea=True&amp;isModal=False</v>
          </cell>
        </row>
        <row r="70">
          <cell r="A70" t="str">
            <v>CPS-066-2020</v>
          </cell>
          <cell r="B70" t="str">
            <v>2 NACIONAL</v>
          </cell>
          <cell r="C70" t="str">
            <v>CD-NC-062-2020</v>
          </cell>
          <cell r="D70">
            <v>66</v>
          </cell>
          <cell r="E70" t="str">
            <v>LAURA PATRICIA PINILLOS COLLAZOS</v>
          </cell>
          <cell r="F70">
            <v>43854</v>
          </cell>
          <cell r="G70" t="str">
            <v>Prestación de servicios profesionales y de apoyo a la gestión para realizar el seguimiento, monitoreo y evaluación de las medidas y acciones que se implementen en el marco del Proyecto Áreas Protegidas y Diversidad Biológica, cofinanciado por el gobierno alemán a través del KfW; así como a los compromisos derivados de las misiones de dicho organismo en sus Fases I y II.</v>
          </cell>
          <cell r="H70" t="str">
            <v>2 CONTRATACIÓN DIRECTA</v>
          </cell>
          <cell r="I70" t="str">
            <v>14 PRESTACIÓN DE SERVICIOS</v>
          </cell>
          <cell r="J70" t="str">
            <v>N/A</v>
          </cell>
          <cell r="K70">
            <v>6120</v>
          </cell>
          <cell r="L70">
            <v>11220</v>
          </cell>
          <cell r="M70">
            <v>43854</v>
          </cell>
          <cell r="N70">
            <v>43854</v>
          </cell>
          <cell r="P70">
            <v>5397388</v>
          </cell>
          <cell r="Q70">
            <v>58471703</v>
          </cell>
          <cell r="R70">
            <v>-0.3333333283662796</v>
          </cell>
          <cell r="S70" t="str">
            <v>1 PERSONA NATURAL</v>
          </cell>
          <cell r="T70" t="str">
            <v>3 CÉDULA DE CIUDADANÍA</v>
          </cell>
          <cell r="U70">
            <v>1026253679</v>
          </cell>
          <cell r="V70" t="str">
            <v>N/A</v>
          </cell>
          <cell r="W70" t="str">
            <v>11 NO SE DILIGENCIA INFORMACIÓN PARA ESTE FORMULARIO EN ESTE PERÍODO DE REPORTE</v>
          </cell>
          <cell r="X70" t="str">
            <v>N/A</v>
          </cell>
          <cell r="Y70" t="str">
            <v>LAURA PATRICIA PINILLOS COLLAZOS</v>
          </cell>
          <cell r="Z70" t="str">
            <v>1 PÓLIZA</v>
          </cell>
          <cell r="AA70" t="str">
            <v xml:space="preserve">15 JMALUCELLI TRAVELERS SEGUROS S.A </v>
          </cell>
          <cell r="AB70" t="str">
            <v>2 CUMPLIMIENTO</v>
          </cell>
          <cell r="AC70">
            <v>43854</v>
          </cell>
          <cell r="AD70">
            <v>2015251</v>
          </cell>
          <cell r="AE70" t="str">
            <v>DIRECCIÓN GENERAL</v>
          </cell>
          <cell r="AF70" t="str">
            <v>2 SUPERVISOR</v>
          </cell>
          <cell r="AG70" t="str">
            <v>3 CÉDULA DE CIUDADANÍA</v>
          </cell>
          <cell r="AH70">
            <v>41779996</v>
          </cell>
          <cell r="AI70" t="str">
            <v xml:space="preserve">JULIA MIRANDA LONDOÑO	</v>
          </cell>
          <cell r="AJ70">
            <v>325</v>
          </cell>
          <cell r="AK70" t="str">
            <v>3 NO PACTADOS</v>
          </cell>
          <cell r="AL70">
            <v>43854</v>
          </cell>
          <cell r="AM70">
            <v>43854</v>
          </cell>
          <cell r="AN70" t="str">
            <v>4 NO SE HA ADICIONADO NI EN VALOR y EN TIEMPO</v>
          </cell>
          <cell r="AO70">
            <v>0</v>
          </cell>
          <cell r="AP70">
            <v>0</v>
          </cell>
          <cell r="AR70">
            <v>0</v>
          </cell>
          <cell r="AT70">
            <v>43854</v>
          </cell>
          <cell r="AU70">
            <v>44183</v>
          </cell>
          <cell r="AW70" t="str">
            <v>2. NO</v>
          </cell>
          <cell r="AZ70" t="str">
            <v>2. NO</v>
          </cell>
          <cell r="BA70">
            <v>0</v>
          </cell>
          <cell r="BE70" t="str">
            <v>2020420501000066E</v>
          </cell>
          <cell r="BF70">
            <v>58471703</v>
          </cell>
          <cell r="BH70" t="str">
            <v>https://www.secop.gov.co/CO1BusinessLine/Tendering/BuyerWorkArea/Index?docUniqueIdentifier=CO1.BDOS.1056646&amp;prevCtxUrl=https%3a%2f%2fwww.secop.gov.co%2fCO1BusinessLine%2fTendering%2fBuyerDossierWorkspace%2fIndex%3fallWords2Search%3d62-2020%26filteringState%3d0%26sortingState%3dLastModifiedDESC%26showAdvancedSearch%3dFalse%26showAdvancedSearchFields%3dFalse%26folderCode%3dALL%26selectedDossier%3dCO1.BDOS.1056646%26selectedRequest%3dCO1.REQ.1093412%26&amp;prevCtxLbl=Procesos+de+la+Entidad+Estatal</v>
          </cell>
          <cell r="BI70" t="str">
            <v>VIGENTE</v>
          </cell>
          <cell r="BJ70" t="str">
            <v>supera la vig un día</v>
          </cell>
          <cell r="BK70" t="str">
            <v xml:space="preserve">https://community.secop.gov.co/Public/Tendering/OpportunityDetail/Index?noticeUID=CO1.NTC.1062869&amp;isFromPublicArea=True&amp;isModal=False
</v>
          </cell>
        </row>
        <row r="71">
          <cell r="A71" t="str">
            <v>CPS-067-2020</v>
          </cell>
          <cell r="B71" t="str">
            <v>2 NACIONAL</v>
          </cell>
          <cell r="C71" t="str">
            <v>CD-NC-083-2020</v>
          </cell>
          <cell r="D71">
            <v>67</v>
          </cell>
          <cell r="E71" t="str">
            <v>FANNY SUAREZ VELASQUEZ</v>
          </cell>
          <cell r="F71">
            <v>43854</v>
          </cell>
          <cell r="G71" t="str">
            <v>Prestación de servicios profesionales y de apoyo a la gestión para posicionar a Parques Nacionales Naturales de Colombia en el marco del mecanismo de acción “Institucional – sectorial” de la Estrategia de Comunicación y Educación para la Conservación, el fortalecimiento del SINAP y el manejo integral de los eventos que organice la entidad y en los que participe</v>
          </cell>
          <cell r="H71" t="str">
            <v>2 CONTRATACIÓN DIRECTA</v>
          </cell>
          <cell r="I71" t="str">
            <v>14 PRESTACIÓN DE SERVICIOS</v>
          </cell>
          <cell r="J71" t="str">
            <v>N/A</v>
          </cell>
          <cell r="K71">
            <v>10820</v>
          </cell>
          <cell r="L71">
            <v>11320</v>
          </cell>
          <cell r="M71">
            <v>43854</v>
          </cell>
          <cell r="N71">
            <v>43854</v>
          </cell>
          <cell r="P71">
            <v>7174442</v>
          </cell>
          <cell r="Q71">
            <v>77962270</v>
          </cell>
          <cell r="R71">
            <v>0.26666666567325592</v>
          </cell>
          <cell r="S71" t="str">
            <v>1 PERSONA NATURAL</v>
          </cell>
          <cell r="T71" t="str">
            <v>3 CÉDULA DE CIUDADANÍA</v>
          </cell>
          <cell r="U71">
            <v>52151242</v>
          </cell>
          <cell r="V71" t="str">
            <v>N/A</v>
          </cell>
          <cell r="W71" t="str">
            <v>11 NO SE DILIGENCIA INFORMACIÓN PARA ESTE FORMULARIO EN ESTE PERÍODO DE REPORTE</v>
          </cell>
          <cell r="X71" t="str">
            <v>N/A</v>
          </cell>
          <cell r="Y71" t="str">
            <v>FANNY SUAREZ VELASQUEZ</v>
          </cell>
          <cell r="Z71" t="str">
            <v>1 PÓLIZA</v>
          </cell>
          <cell r="AA71" t="str">
            <v xml:space="preserve">15 JMALUCELLI TRAVELERS SEGUROS S.A </v>
          </cell>
          <cell r="AB71" t="str">
            <v>2 CUMPLIMIENTO</v>
          </cell>
          <cell r="AC71">
            <v>43854</v>
          </cell>
          <cell r="AD71">
            <v>2015248</v>
          </cell>
          <cell r="AE71" t="str">
            <v>GRUPO DE COMUNICACIONES Y EDUCACION AMBIENTAL</v>
          </cell>
          <cell r="AF71" t="str">
            <v>2 SUPERVISOR</v>
          </cell>
          <cell r="AG71" t="str">
            <v>3 CÉDULA DE CIUDADANÍA</v>
          </cell>
          <cell r="AH71">
            <v>11342150</v>
          </cell>
          <cell r="AI71" t="str">
            <v>LUIS ALFONSO CANO RAMIREZ</v>
          </cell>
          <cell r="AJ71">
            <v>326</v>
          </cell>
          <cell r="AK71" t="str">
            <v>3 NO PACTADOS</v>
          </cell>
          <cell r="AL71">
            <v>43854</v>
          </cell>
          <cell r="AM71">
            <v>43854</v>
          </cell>
          <cell r="AN71" t="str">
            <v>4 NO SE HA ADICIONADO NI EN VALOR y EN TIEMPO</v>
          </cell>
          <cell r="AO71">
            <v>0</v>
          </cell>
          <cell r="AP71">
            <v>0</v>
          </cell>
          <cell r="AR71">
            <v>0</v>
          </cell>
          <cell r="AT71">
            <v>43854</v>
          </cell>
          <cell r="AU71">
            <v>44184</v>
          </cell>
          <cell r="AW71" t="str">
            <v>2. NO</v>
          </cell>
          <cell r="AZ71" t="str">
            <v>2. NO</v>
          </cell>
          <cell r="BA71">
            <v>0</v>
          </cell>
          <cell r="BE71" t="str">
            <v>2020420501000067E</v>
          </cell>
          <cell r="BF71">
            <v>77962270</v>
          </cell>
          <cell r="BH71" t="str">
            <v>https://www.secop.gov.co/CO1BusinessLine/Tendering/BuyerWorkArea/Index?docUniqueIdentifier=CO1.BDOS.1059879&amp;prevCtxUrl=https%3a%2f%2fwww.secop.gov.co%2fCO1BusinessLine%2fTendering%2fBuyerDossierWorkspace%2fIndex%3fallWords2Search%3d83-2020%26filteringState%3d0%26sortingState%3dLastModifiedDESC%26showAdvancedSearch%3dFalse%26showAdvancedSearchFields%3dFalse%26folderCode%3dALL%26selectedDossier%3dCO1.BDOS.1059879%26selectedRequest%3dCO1.REQ.1096812%26&amp;prevCtxLbl=Procesos+de+la+Entidad+Estatal</v>
          </cell>
          <cell r="BI71" t="str">
            <v>VIGENTE</v>
          </cell>
          <cell r="BK71" t="str">
            <v>https://community.secop.gov.co/Public/Tendering/OpportunityDetail/Index?noticeUID=CO1.NTC.1061525&amp;isFromPublicArea=True&amp;isModal=False</v>
          </cell>
        </row>
        <row r="72">
          <cell r="A72" t="str">
            <v>CPS-068-2020</v>
          </cell>
          <cell r="B72" t="str">
            <v>2 NACIONAL</v>
          </cell>
          <cell r="C72" t="str">
            <v>CD-NC-069-2020</v>
          </cell>
          <cell r="D72">
            <v>68</v>
          </cell>
          <cell r="E72" t="str">
            <v>STHER ALICIA CAROLINA VIVAS ZAPATA</v>
          </cell>
          <cell r="F72">
            <v>43854</v>
          </cell>
          <cell r="G72" t="str">
            <v>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14001:2015.</v>
          </cell>
          <cell r="H72" t="str">
            <v>2 CONTRATACIÓN DIRECTA</v>
          </cell>
          <cell r="I72" t="str">
            <v>14 PRESTACIÓN DE SERVICIOS</v>
          </cell>
          <cell r="J72" t="str">
            <v>N/A</v>
          </cell>
          <cell r="K72">
            <v>7820</v>
          </cell>
          <cell r="L72">
            <v>11520</v>
          </cell>
          <cell r="M72">
            <v>43854</v>
          </cell>
          <cell r="N72">
            <v>43854</v>
          </cell>
          <cell r="P72">
            <v>6434923</v>
          </cell>
          <cell r="Q72">
            <v>70569656</v>
          </cell>
          <cell r="R72">
            <v>0.43333333730697632</v>
          </cell>
          <cell r="S72" t="str">
            <v>1 PERSONA NATURAL</v>
          </cell>
          <cell r="T72" t="str">
            <v>3 CÉDULA DE CIUDADANÍA</v>
          </cell>
          <cell r="U72">
            <v>52785272</v>
          </cell>
          <cell r="V72" t="str">
            <v>N/A</v>
          </cell>
          <cell r="W72" t="str">
            <v>11 NO SE DILIGENCIA INFORMACIÓN PARA ESTE FORMULARIO EN ESTE PERÍODO DE REPORTE</v>
          </cell>
          <cell r="X72" t="str">
            <v>N/A</v>
          </cell>
          <cell r="Y72" t="str">
            <v>STHER ALICIA CAROLINA VIVAS ZAPATA</v>
          </cell>
          <cell r="Z72" t="str">
            <v>1 PÓLIZA</v>
          </cell>
          <cell r="AA72" t="str">
            <v>12 SEGUROS DEL ESTADO</v>
          </cell>
          <cell r="AB72" t="str">
            <v>2 CUMPLIMIENTO</v>
          </cell>
          <cell r="AC72">
            <v>43854</v>
          </cell>
          <cell r="AD72">
            <v>2015246</v>
          </cell>
          <cell r="AE72" t="str">
            <v>OFICINA ASESORA PLANEACIÓN</v>
          </cell>
          <cell r="AF72" t="str">
            <v>2 SUPERVISOR</v>
          </cell>
          <cell r="AG72" t="str">
            <v>3 CÉDULA DE CIUDADANÍA</v>
          </cell>
          <cell r="AH72">
            <v>52821677</v>
          </cell>
          <cell r="AI72" t="str">
            <v>ANDREA DEL PILAR MORENO HERNANDEZ</v>
          </cell>
          <cell r="AJ72">
            <v>329</v>
          </cell>
          <cell r="AK72" t="str">
            <v>3 NO PACTADOS</v>
          </cell>
          <cell r="AL72">
            <v>43854</v>
          </cell>
          <cell r="AM72">
            <v>43854</v>
          </cell>
          <cell r="AN72" t="str">
            <v>4 NO SE HA ADICIONADO NI EN VALOR y EN TIEMPO</v>
          </cell>
          <cell r="AO72">
            <v>0</v>
          </cell>
          <cell r="AP72">
            <v>0</v>
          </cell>
          <cell r="AR72">
            <v>0</v>
          </cell>
          <cell r="AT72">
            <v>43854</v>
          </cell>
          <cell r="AU72">
            <v>44187</v>
          </cell>
          <cell r="AW72" t="str">
            <v>2. NO</v>
          </cell>
          <cell r="AZ72" t="str">
            <v>2. NO</v>
          </cell>
          <cell r="BA72">
            <v>0</v>
          </cell>
          <cell r="BE72" t="str">
            <v>2020420501000068E</v>
          </cell>
          <cell r="BF72">
            <v>70569656</v>
          </cell>
          <cell r="BH72" t="str">
            <v>https://www.secop.gov.co/CO1BusinessLine/Tendering/BuyerWorkArea/Index?docUniqueIdentifier=CO1.BDOS.1056486&amp;prevCtxUrl=https%3a%2f%2fwww.secop.gov.co%2fCO1BusinessLine%2fTendering%2fBuyerDossierWorkspace%2fIndex%3fallWords2Search%3d69-2020%26filteringState%3d0%26sortingState%3dLastModifiedDESC%26showAdvancedSearch%3dFalse%26showAdvancedSearchFields%3dFalse%26folderCode%3dALL%26selectedDossier%3dCO1.BDOS.1056486%26selectedRequest%3dCO1.REQ.1093514%26&amp;prevCtxLbl=Procesos+de+la+Entidad+Estatal</v>
          </cell>
          <cell r="BI72" t="str">
            <v>VIGENTE</v>
          </cell>
          <cell r="BK72" t="str">
            <v xml:space="preserve">https://community.secop.gov.co/Public/Tendering/OpportunityDetail/Index?noticeUID=CO1.NTC.1056755&amp;isFromPublicArea=True&amp;isModal=False
</v>
          </cell>
        </row>
        <row r="73">
          <cell r="A73" t="str">
            <v>CPS-069-2020</v>
          </cell>
          <cell r="B73" t="str">
            <v>2 NACIONAL</v>
          </cell>
          <cell r="C73" t="str">
            <v>CD-NC-055-2020</v>
          </cell>
          <cell r="D73">
            <v>69</v>
          </cell>
          <cell r="E73" t="str">
            <v>LAURA MILENA CAMACHO JARAMILLO</v>
          </cell>
          <cell r="F73">
            <v>43854</v>
          </cell>
          <cell r="G73" t="str">
            <v>Prestación de servicios profesionales para la gestión de iniciativas y proyectos de cooperación en las áreas marinas y costeras protegidas a cargo de Parques Nacionales Naturales de Colombia.</v>
          </cell>
          <cell r="H73" t="str">
            <v>2 CONTRATACIÓN DIRECTA</v>
          </cell>
          <cell r="I73" t="str">
            <v>14 PRESTACIÓN DE SERVICIOS</v>
          </cell>
          <cell r="J73" t="str">
            <v>N/A</v>
          </cell>
          <cell r="K73">
            <v>6520</v>
          </cell>
          <cell r="L73">
            <v>11920</v>
          </cell>
          <cell r="M73">
            <v>43854</v>
          </cell>
          <cell r="N73">
            <v>43854</v>
          </cell>
          <cell r="P73">
            <v>6313510</v>
          </cell>
          <cell r="Q73">
            <v>68606809</v>
          </cell>
          <cell r="R73">
            <v>0.3333333283662796</v>
          </cell>
          <cell r="S73" t="str">
            <v>1 PERSONA NATURAL</v>
          </cell>
          <cell r="T73" t="str">
            <v>3 CÉDULA DE CIUDADANÍA</v>
          </cell>
          <cell r="U73">
            <v>1032402519</v>
          </cell>
          <cell r="V73" t="str">
            <v>N/A</v>
          </cell>
          <cell r="W73" t="str">
            <v>11 NO SE DILIGENCIA INFORMACIÓN PARA ESTE FORMULARIO EN ESTE PERÍODO DE REPORTE</v>
          </cell>
          <cell r="X73" t="str">
            <v>N/A</v>
          </cell>
          <cell r="Y73" t="str">
            <v>LAURA MILENA CAMACHO JARAMILLO</v>
          </cell>
          <cell r="Z73" t="str">
            <v>1 PÓLIZA</v>
          </cell>
          <cell r="AA73" t="str">
            <v xml:space="preserve">15 JMALUCELLI TRAVELERS SEGUROS S.A </v>
          </cell>
          <cell r="AB73" t="str">
            <v>2 CUMPLIMIENTO</v>
          </cell>
          <cell r="AC73">
            <v>43854</v>
          </cell>
          <cell r="AD73" t="str">
            <v>11-46-101012025</v>
          </cell>
          <cell r="AE73" t="str">
            <v>OFICINA ASESORA PLANEACIÓN</v>
          </cell>
          <cell r="AF73" t="str">
            <v>2 SUPERVISOR</v>
          </cell>
          <cell r="AG73" t="str">
            <v>3 CÉDULA DE CIUDADANÍA</v>
          </cell>
          <cell r="AH73">
            <v>52821677</v>
          </cell>
          <cell r="AI73" t="str">
            <v>ANDREA DEL PILAR MORENO HERNANDEZ</v>
          </cell>
          <cell r="AJ73">
            <v>326</v>
          </cell>
          <cell r="AK73" t="str">
            <v>3 NO PACTADOS</v>
          </cell>
          <cell r="AL73">
            <v>43854</v>
          </cell>
          <cell r="AM73">
            <v>43854</v>
          </cell>
          <cell r="AN73" t="str">
            <v>4 NO SE HA ADICIONADO NI EN VALOR y EN TIEMPO</v>
          </cell>
          <cell r="AO73">
            <v>0</v>
          </cell>
          <cell r="AP73">
            <v>0</v>
          </cell>
          <cell r="AR73">
            <v>0</v>
          </cell>
          <cell r="AT73">
            <v>43854</v>
          </cell>
          <cell r="AU73">
            <v>44184</v>
          </cell>
          <cell r="AW73" t="str">
            <v>2. NO</v>
          </cell>
          <cell r="AZ73" t="str">
            <v>2. NO</v>
          </cell>
          <cell r="BA73">
            <v>0</v>
          </cell>
          <cell r="BE73" t="str">
            <v>2020420501000069E</v>
          </cell>
          <cell r="BF73">
            <v>68606809</v>
          </cell>
          <cell r="BH73" t="str">
            <v>https://www.secop.gov.co/CO1BusinessLine/Tendering/BuyerWorkArea/Index?docUniqueIdentifier=CO1.BDOS.1059434&amp;prevCtxUrl=https%3a%2f%2fwww.secop.gov.co%2fCO1BusinessLine%2fTendering%2fBuyerDossierWorkspace%2fIndex%3fallWords2Search%3d55-2020%26filteringState%3d0%26sortingState%3dLastModifiedDESC%26showAdvancedSearch%3dFalse%26showAdvancedSearchFields%3dFalse%26folderCode%3dALL%26selectedDossier%3dCO1.BDOS.1059434%26selectedRequest%3dCO1.REQ.1096063%26&amp;prevCtxLbl=Procesos+de+la+Entidad+Estatal</v>
          </cell>
          <cell r="BI73" t="str">
            <v>VIGENTE</v>
          </cell>
          <cell r="BK73" t="str">
            <v>https://community.secop.gov.co/Public/Tendering/OpportunityDetail/Index?noticeUID=CO1.NTC.1060606&amp;isFromPublicArea=True&amp;isModal=False</v>
          </cell>
        </row>
        <row r="74">
          <cell r="A74" t="str">
            <v>CPS-070C-2020</v>
          </cell>
          <cell r="B74" t="str">
            <v>2 NACIONAL</v>
          </cell>
          <cell r="C74" t="str">
            <v>CD-NC-071-2020</v>
          </cell>
          <cell r="D74" t="str">
            <v>70C</v>
          </cell>
          <cell r="E74" t="str">
            <v>CAROLINA JARAMILLO RESTREPO</v>
          </cell>
          <cell r="F74">
            <v>43854</v>
          </cell>
          <cell r="G74" t="str">
            <v>Prestación de servicios profesionales y de apoyo a la gestión, en los asuntos relacionados con gestión predial, estudio de títulos, saneamiento predial en las áreas protegidas, apoyo a la gestión de defensa judicial relacionados con situaciones prediales y actualización de bases de datos prediales en los sistemas de información</v>
          </cell>
          <cell r="H74" t="str">
            <v>2 CONTRATACIÓN DIRECTA</v>
          </cell>
          <cell r="I74" t="str">
            <v>14 PRESTACIÓN DE SERVICIOS</v>
          </cell>
          <cell r="J74" t="str">
            <v>N/A</v>
          </cell>
          <cell r="K74">
            <v>10320</v>
          </cell>
          <cell r="L74">
            <v>11720</v>
          </cell>
          <cell r="M74">
            <v>43854</v>
          </cell>
          <cell r="N74">
            <v>43854</v>
          </cell>
          <cell r="P74">
            <v>5971344</v>
          </cell>
          <cell r="Q74">
            <v>47969797</v>
          </cell>
          <cell r="R74">
            <v>-17714986.999999993</v>
          </cell>
          <cell r="S74" t="str">
            <v>1 PERSONA NATURAL</v>
          </cell>
          <cell r="T74" t="str">
            <v>3 CÉDULA DE CIUDADANÍA</v>
          </cell>
          <cell r="U74">
            <v>41946514</v>
          </cell>
          <cell r="V74" t="str">
            <v>N/A</v>
          </cell>
          <cell r="W74" t="str">
            <v>11 NO SE DILIGENCIA INFORMACIÓN PARA ESTE FORMULARIO EN ESTE PERÍODO DE REPORTE</v>
          </cell>
          <cell r="X74" t="str">
            <v>N/A</v>
          </cell>
          <cell r="Y74" t="str">
            <v>CAROLINA JARAMILLO RESTREPO</v>
          </cell>
          <cell r="Z74" t="str">
            <v>1 PÓLIZA</v>
          </cell>
          <cell r="AA74" t="str">
            <v xml:space="preserve">15 JMALUCELLI TRAVELERS SEGUROS S.A </v>
          </cell>
          <cell r="AB74" t="str">
            <v>2 CUMPLIMIENTO</v>
          </cell>
          <cell r="AC74">
            <v>43854</v>
          </cell>
          <cell r="AD74">
            <v>2015250</v>
          </cell>
          <cell r="AE74" t="str">
            <v>GRUPO DE PREDIOS</v>
          </cell>
          <cell r="AF74" t="str">
            <v>2 SUPERVISOR</v>
          </cell>
          <cell r="AG74" t="str">
            <v>3 CÉDULA DE CIUDADANÍA</v>
          </cell>
          <cell r="AH74">
            <v>13861878</v>
          </cell>
          <cell r="AI74" t="str">
            <v>JAIME ANDRES ECHEVERRIA RODRIGUEZ</v>
          </cell>
          <cell r="AJ74">
            <v>330</v>
          </cell>
          <cell r="AK74" t="str">
            <v>3 NO PACTADOS</v>
          </cell>
          <cell r="AL74">
            <v>43854</v>
          </cell>
          <cell r="AM74">
            <v>43854</v>
          </cell>
          <cell r="AN74" t="str">
            <v>4 NO SE HA ADICIONADO NI EN VALOR y EN TIEMPO</v>
          </cell>
          <cell r="AO74">
            <v>0</v>
          </cell>
          <cell r="AP74">
            <v>0</v>
          </cell>
          <cell r="AR74">
            <v>0</v>
          </cell>
          <cell r="AT74">
            <v>43854</v>
          </cell>
          <cell r="AU74">
            <v>44098</v>
          </cell>
          <cell r="AW74" t="str">
            <v>2. NO</v>
          </cell>
          <cell r="AZ74" t="str">
            <v>2. NO</v>
          </cell>
          <cell r="BA74">
            <v>0</v>
          </cell>
          <cell r="BD74" t="str">
            <v>TERA-POR CESION PLAZO INICIAL:330 FECHA TERMINACIÓN INICIAL 23/12/2020</v>
          </cell>
          <cell r="BE74" t="str">
            <v>2020420501000070E</v>
          </cell>
          <cell r="BF74">
            <v>47969797</v>
          </cell>
          <cell r="BH74" t="str">
            <v>https://www.secop.gov.co/CO1BusinessLine/Tendering/BuyerWorkArea/Index?docUniqueIdentifier=CO1.BDOS.1057177&amp;prevCtxUrl=https%3a%2f%2fwww.secop.gov.co%2fCO1BusinessLine%2fTendering%2fBuyerDossierWorkspace%2fIndex%3fallWords2Search%3d71-2020%26filteringState%3d0%26sortingState%3dLastModifiedDESC%26showAdvancedSearch%3dFalse%26showAdvancedSearchFields%3dFalse%26folderCode%3dALL%26selectedDossier%3dCO1.BDOS.1057177%26selectedRequest%3dCO1.REQ.1094227%26&amp;prevCtxLbl=Procesos+de+la+Entidad+Estatal</v>
          </cell>
          <cell r="BI74" t="str">
            <v>VIGENTE</v>
          </cell>
          <cell r="BK74" t="str">
            <v xml:space="preserve">https://community.secop.gov.co/Public/Tendering/OpportunityDetail/Index?noticeUID=CO1.NTC.1057547&amp;isFromPublicArea=True&amp;isModal=False
</v>
          </cell>
        </row>
        <row r="75">
          <cell r="A75" t="str">
            <v>CPS-070-2020</v>
          </cell>
          <cell r="B75" t="str">
            <v>2 NACIONAL</v>
          </cell>
          <cell r="C75" t="str">
            <v>CD-NC-071-2020</v>
          </cell>
          <cell r="D75">
            <v>70</v>
          </cell>
          <cell r="E75" t="str">
            <v xml:space="preserve">SILVIA ALEJANDRA PADILLA </v>
          </cell>
          <cell r="F75">
            <v>44099</v>
          </cell>
          <cell r="G75" t="str">
            <v>Prestación de servicios profesionales y de apoyo a la gestión, en los asuntos relacionados con gestión predial, estudio de títulos, saneamiento predial en las áreas protegidas, apoyo a la gestión de defensa judicial relacionados con situaciones prediales y actualización de bases de datos prediales en los sistemas de información</v>
          </cell>
          <cell r="H75" t="str">
            <v>2 CONTRATACIÓN DIRECTA</v>
          </cell>
          <cell r="I75" t="str">
            <v>14 PRESTACIÓN DE SERVICIOS</v>
          </cell>
          <cell r="J75" t="str">
            <v>N/A</v>
          </cell>
          <cell r="K75">
            <v>10320</v>
          </cell>
          <cell r="L75">
            <v>38120</v>
          </cell>
          <cell r="M75">
            <v>43854</v>
          </cell>
          <cell r="N75">
            <v>43854</v>
          </cell>
          <cell r="P75">
            <v>5971344</v>
          </cell>
          <cell r="Q75">
            <v>17714987</v>
          </cell>
          <cell r="R75">
            <v>-0.19999999925494194</v>
          </cell>
          <cell r="S75" t="str">
            <v>1 PERSONA NATURAL</v>
          </cell>
          <cell r="T75" t="str">
            <v>3 CÉDULA DE CIUDADANÍA</v>
          </cell>
          <cell r="U75">
            <v>1110495277</v>
          </cell>
          <cell r="V75" t="str">
            <v>N/A</v>
          </cell>
          <cell r="W75" t="str">
            <v>11 NO SE DILIGENCIA INFORMACIÓN PARA ESTE FORMULARIO EN ESTE PERÍODO DE REPORTE</v>
          </cell>
          <cell r="X75" t="str">
            <v>N/A</v>
          </cell>
          <cell r="Y75" t="str">
            <v xml:space="preserve">SILVIA ALEJANDRA PADILLA </v>
          </cell>
          <cell r="Z75" t="str">
            <v>1 PÓLIZA</v>
          </cell>
          <cell r="AA75" t="str">
            <v>12 SEGUROS DEL ESTADO</v>
          </cell>
          <cell r="AB75" t="str">
            <v>2 CUMPLIMIENTO</v>
          </cell>
          <cell r="AC75">
            <v>44099</v>
          </cell>
          <cell r="AD75" t="str">
            <v>21-46-101017909</v>
          </cell>
          <cell r="AE75" t="str">
            <v>GRUPO DE PREDIOS</v>
          </cell>
          <cell r="AF75" t="str">
            <v>2 SUPERVISOR</v>
          </cell>
          <cell r="AG75" t="str">
            <v>3 CÉDULA DE CIUDADANÍA</v>
          </cell>
          <cell r="AH75">
            <v>13861878</v>
          </cell>
          <cell r="AI75" t="str">
            <v>JAIME ANDRES ECHEVERRIA RODRIGUEZ</v>
          </cell>
          <cell r="AJ75">
            <v>89</v>
          </cell>
          <cell r="AK75" t="str">
            <v>3 NO PACTADOS</v>
          </cell>
          <cell r="AL75">
            <v>43854</v>
          </cell>
          <cell r="AM75">
            <v>43854</v>
          </cell>
          <cell r="AN75" t="str">
            <v>4 NO SE HA ADICIONADO NI EN VALOR y EN TIEMPO</v>
          </cell>
          <cell r="AO75">
            <v>0</v>
          </cell>
          <cell r="AP75">
            <v>0</v>
          </cell>
          <cell r="AR75">
            <v>0</v>
          </cell>
          <cell r="AT75">
            <v>44099</v>
          </cell>
          <cell r="AU75">
            <v>44188</v>
          </cell>
          <cell r="AW75" t="str">
            <v>2. NO</v>
          </cell>
          <cell r="AZ75" t="str">
            <v>2. NO</v>
          </cell>
          <cell r="BA75">
            <v>0</v>
          </cell>
          <cell r="BE75" t="str">
            <v>2020420501000070E</v>
          </cell>
          <cell r="BF75">
            <v>17714987</v>
          </cell>
          <cell r="BH75" t="str">
            <v>https://www.secop.gov.co/CO1BusinessLine/Tendering/BuyerWorkArea/Index?docUniqueIdentifier=CO1.BDOS.1057177&amp;prevCtxUrl=https%3a%2f%2fwww.secop.gov.co%2fCO1BusinessLine%2fTendering%2fBuyerDossierWorkspace%2fIndex%3fallWords2Search%3d71-2020%26filteringState%3d0%26sortingState%3dLastModifiedDESC%26showAdvancedSearch%3dFalse%26showAdvancedSearchFields%3dFalse%26folderCode%3dALL%26selectedDossier%3dCO1.BDOS.1057177%26selectedRequest%3dCO1.REQ.1094227%26&amp;prevCtxLbl=Procesos+de+la+Entidad+Estatal</v>
          </cell>
          <cell r="BI75" t="str">
            <v>VIGENTE</v>
          </cell>
          <cell r="BK75" t="str">
            <v xml:space="preserve">https://community.secop.gov.co/Public/Tendering/OpportunityDetail/Index?noticeUID=CO1.NTC.1057547&amp;isFromPublicArea=True&amp;isModal=False
</v>
          </cell>
        </row>
        <row r="76">
          <cell r="A76" t="str">
            <v>CPS-071-2020</v>
          </cell>
          <cell r="B76" t="str">
            <v>2 NACIONAL</v>
          </cell>
          <cell r="C76" t="str">
            <v>CD-NC-097-2020</v>
          </cell>
          <cell r="D76">
            <v>71</v>
          </cell>
          <cell r="E76" t="str">
            <v>PAOLA CATALINA ISOZA VELASQUEZ</v>
          </cell>
          <cell r="F76">
            <v>43854</v>
          </cell>
          <cell r="G76" t="str">
            <v>Prestación de servicios profesionales y de apoyo a la gestión de la Oficina Asesora Jurídica de Parques Nacionales Naturales para el cumplimiento de sus funciones, en especial, para apoyar la revisión de planes de manejo, asuntos regulatorios misionales, elaboración de diagnóstico de necesidades normativas y apoyo en gestión predial.</v>
          </cell>
          <cell r="H76" t="str">
            <v>2 CONTRATACIÓN DIRECTA</v>
          </cell>
          <cell r="I76" t="str">
            <v>14 PRESTACIÓN DE SERVICIOS</v>
          </cell>
          <cell r="J76" t="str">
            <v>N/A</v>
          </cell>
          <cell r="K76">
            <v>10520</v>
          </cell>
          <cell r="L76">
            <v>12020</v>
          </cell>
          <cell r="M76">
            <v>43854</v>
          </cell>
          <cell r="N76">
            <v>43854</v>
          </cell>
          <cell r="P76">
            <v>6313510</v>
          </cell>
          <cell r="Q76">
            <v>68606809</v>
          </cell>
          <cell r="R76">
            <v>0.3333333283662796</v>
          </cell>
          <cell r="S76" t="str">
            <v>1 PERSONA NATURAL</v>
          </cell>
          <cell r="T76" t="str">
            <v>3 CÉDULA DE CIUDADANÍA</v>
          </cell>
          <cell r="U76">
            <v>1136879550</v>
          </cell>
          <cell r="V76" t="str">
            <v>N/A</v>
          </cell>
          <cell r="W76" t="str">
            <v>11 NO SE DILIGENCIA INFORMACIÓN PARA ESTE FORMULARIO EN ESTE PERÍODO DE REPORTE</v>
          </cell>
          <cell r="X76" t="str">
            <v>N/A</v>
          </cell>
          <cell r="Y76" t="str">
            <v>PAOLA CATALINA ISOZA VELASQUEZ</v>
          </cell>
          <cell r="Z76" t="str">
            <v>1 PÓLIZA</v>
          </cell>
          <cell r="AA76" t="str">
            <v xml:space="preserve">15 JMALUCELLI TRAVELERS SEGUROS S.A </v>
          </cell>
          <cell r="AB76" t="str">
            <v>2 CUMPLIMIENTO</v>
          </cell>
          <cell r="AC76">
            <v>43854</v>
          </cell>
          <cell r="AD76">
            <v>2015241</v>
          </cell>
          <cell r="AE76" t="str">
            <v>OFICINA ASESORA JURIDICA</v>
          </cell>
          <cell r="AF76" t="str">
            <v>2 SUPERVISOR</v>
          </cell>
          <cell r="AG76" t="str">
            <v>3 CÉDULA DE CIUDADANÍA</v>
          </cell>
          <cell r="AH76">
            <v>13861878</v>
          </cell>
          <cell r="AI76" t="str">
            <v>JAIME ANDRES ECHEVERRIA RODRIGUEZ</v>
          </cell>
          <cell r="AJ76">
            <v>326</v>
          </cell>
          <cell r="AK76" t="str">
            <v>3 NO PACTADOS</v>
          </cell>
          <cell r="AL76">
            <v>43854</v>
          </cell>
          <cell r="AM76">
            <v>43854</v>
          </cell>
          <cell r="AN76" t="str">
            <v>4 NO SE HA ADICIONADO NI EN VALOR y EN TIEMPO</v>
          </cell>
          <cell r="AO76">
            <v>0</v>
          </cell>
          <cell r="AP76">
            <v>0</v>
          </cell>
          <cell r="AR76">
            <v>0</v>
          </cell>
          <cell r="AT76">
            <v>43854</v>
          </cell>
          <cell r="AU76">
            <v>44184</v>
          </cell>
          <cell r="AW76" t="str">
            <v>2. NO</v>
          </cell>
          <cell r="AZ76" t="str">
            <v>2. NO</v>
          </cell>
          <cell r="BA76">
            <v>0</v>
          </cell>
          <cell r="BE76" t="str">
            <v>2020420501000071E</v>
          </cell>
          <cell r="BF76">
            <v>68606809</v>
          </cell>
          <cell r="BH76" t="str">
            <v>https://www.secop.gov.co/CO1BusinessLine/Tendering/BuyerWorkArea/Index?docUniqueIdentifier=CO1.BDOS.1063134&amp;prevCtxUrl=https%3a%2f%2fwww.secop.gov.co%2fCO1BusinessLine%2fTendering%2fBuyerDossierWorkspace%2fIndex%3fallWords2Search%3d97-2020%26filteringState%3d0%26sortingState%3dLastModifiedDESC%26showAdvancedSearch%3dFalse%26showAdvancedSearchFields%3dFalse%26folderCode%3dALL%26selectedDossier%3dCO1.BDOS.1063134%26selectedRequest%3dCO1.REQ.1100131%26&amp;prevCtxLbl=Procesos+de+la+Entidad+Estatal</v>
          </cell>
          <cell r="BI76" t="str">
            <v>VIGENTE</v>
          </cell>
          <cell r="BK76" t="str">
            <v>https://community.secop.gov.co/Public/Tendering/OpportunityDetail/Index?noticeUID=CO1.NTC.1062863&amp;isFromPublicArea=True&amp;isModal=False</v>
          </cell>
        </row>
        <row r="77">
          <cell r="A77" t="str">
            <v>CPS-072-2020</v>
          </cell>
          <cell r="B77" t="str">
            <v>2 NACIONAL</v>
          </cell>
          <cell r="C77" t="str">
            <v>CD-NC-100-2020</v>
          </cell>
          <cell r="D77">
            <v>72</v>
          </cell>
          <cell r="E77" t="str">
            <v>MONICA ROSANIA SANDOVAL ARAQUE</v>
          </cell>
          <cell r="F77">
            <v>43854</v>
          </cell>
          <cell r="G77" t="str">
            <v>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9001:2015.</v>
          </cell>
          <cell r="H77" t="str">
            <v>2 CONTRATACIÓN DIRECTA</v>
          </cell>
          <cell r="I77" t="str">
            <v>14 PRESTACIÓN DE SERVICIOS</v>
          </cell>
          <cell r="J77" t="str">
            <v>N/A</v>
          </cell>
          <cell r="K77">
            <v>8120</v>
          </cell>
          <cell r="L77">
            <v>12220</v>
          </cell>
          <cell r="M77">
            <v>43854</v>
          </cell>
          <cell r="N77">
            <v>43854</v>
          </cell>
          <cell r="P77">
            <v>6434923</v>
          </cell>
          <cell r="Q77">
            <v>69926163</v>
          </cell>
          <cell r="R77">
            <v>-0.26666666567325592</v>
          </cell>
          <cell r="S77" t="str">
            <v>1 PERSONA NATURAL</v>
          </cell>
          <cell r="T77" t="str">
            <v>3 CÉDULA DE CIUDADANÍA</v>
          </cell>
          <cell r="U77">
            <v>63546810</v>
          </cell>
          <cell r="V77" t="str">
            <v>N/A</v>
          </cell>
          <cell r="W77" t="str">
            <v>11 NO SE DILIGENCIA INFORMACIÓN PARA ESTE FORMULARIO EN ESTE PERÍODO DE REPORTE</v>
          </cell>
          <cell r="X77" t="str">
            <v>N/A</v>
          </cell>
          <cell r="Y77" t="str">
            <v>MONICA ROSANIA SANDOVAL ARAQUE</v>
          </cell>
          <cell r="Z77" t="str">
            <v>1 PÓLIZA</v>
          </cell>
          <cell r="AA77" t="str">
            <v xml:space="preserve">15 JMALUCELLI TRAVELERS SEGUROS S.A </v>
          </cell>
          <cell r="AB77" t="str">
            <v>2 CUMPLIMIENTO</v>
          </cell>
          <cell r="AC77">
            <v>43854</v>
          </cell>
          <cell r="AD77">
            <v>2015254</v>
          </cell>
          <cell r="AE77" t="str">
            <v>OFICINA ASESORA PLANEACIÓN</v>
          </cell>
          <cell r="AF77" t="str">
            <v>2 SUPERVISOR</v>
          </cell>
          <cell r="AG77" t="str">
            <v>3 CÉDULA DE CIUDADANÍA</v>
          </cell>
          <cell r="AH77">
            <v>52821677</v>
          </cell>
          <cell r="AI77" t="str">
            <v>ANDREA DEL PILAR MORENO HERNANDEZ</v>
          </cell>
          <cell r="AJ77">
            <v>326</v>
          </cell>
          <cell r="AK77" t="str">
            <v>3 NO PACTADOS</v>
          </cell>
          <cell r="AL77">
            <v>43854</v>
          </cell>
          <cell r="AM77">
            <v>43854</v>
          </cell>
          <cell r="AN77" t="str">
            <v>4 NO SE HA ADICIONADO NI EN VALOR y EN TIEMPO</v>
          </cell>
          <cell r="AO77">
            <v>0</v>
          </cell>
          <cell r="AP77">
            <v>0</v>
          </cell>
          <cell r="AR77">
            <v>0</v>
          </cell>
          <cell r="AT77">
            <v>43854</v>
          </cell>
          <cell r="AU77">
            <v>44184</v>
          </cell>
          <cell r="AW77" t="str">
            <v>2. NO</v>
          </cell>
          <cell r="AZ77" t="str">
            <v>2. NO</v>
          </cell>
          <cell r="BA77">
            <v>0</v>
          </cell>
          <cell r="BE77" t="str">
            <v>2020420501000072E</v>
          </cell>
          <cell r="BF77">
            <v>69926163</v>
          </cell>
          <cell r="BH77" t="str">
            <v>https://www.secop.gov.co/CO1BusinessLine/Tendering/BuyerWorkArea/Index?docUniqueIdentifier=CO1.BDOS.1063155&amp;prevCtxUrl=https%3a%2f%2fwww.secop.gov.co%2fCO1BusinessLine%2fTendering%2fBuyerDossierWorkspace%2fIndex%3fallWords2Search%3d100-2020%26filteringState%3d0%26sortingState%3dLastModifiedDESC%26showAdvancedSearch%3dFalse%26showAdvancedSearchFields%3dFalse%26folderCode%3dALL%26selectedDossier%3dCO1.BDOS.1063155%26selectedRequest%3dCO1.REQ.1099818%26&amp;prevCtxLbl=Procesos+de+la+Entidad+Estatal</v>
          </cell>
          <cell r="BI77" t="str">
            <v>VIGENTE</v>
          </cell>
          <cell r="BK77" t="str">
            <v xml:space="preserve">https://community.secop.gov.co/Public/Tendering/OpportunityDetail/Index?noticeUID=CO1.NTC.1062755&amp;isFromPublicArea=True&amp;isModal=False
</v>
          </cell>
        </row>
        <row r="78">
          <cell r="A78" t="str">
            <v>CPS-073-2020</v>
          </cell>
          <cell r="B78" t="str">
            <v>2 NACIONAL</v>
          </cell>
          <cell r="C78" t="str">
            <v>CD-NC-043-2020</v>
          </cell>
          <cell r="D78">
            <v>73</v>
          </cell>
          <cell r="E78" t="str">
            <v>JOSE JOAQUIN BENAVIDES ARRIETA</v>
          </cell>
          <cell r="F78">
            <v>43854</v>
          </cell>
          <cell r="G78" t="str">
            <v>Prestación de servicios profesionales de apoyo a la gestión de la Oficina de Gestión del Riesgo de la Dirección General para atender los aspectos geográficos que demande el seguimiento de las afectaciones por actividades no permitidas que se presenten en las áreas protegidas del Sistema de Parques Nacionales Naturales y apoyar la gestión de la planeación institucional de la Oficina de Gestión del Riesgo</v>
          </cell>
          <cell r="H78" t="str">
            <v>2 CONTRATACIÓN DIRECTA</v>
          </cell>
          <cell r="I78" t="str">
            <v>14 PRESTACIÓN DE SERVICIOS</v>
          </cell>
          <cell r="J78" t="str">
            <v>N/A</v>
          </cell>
          <cell r="K78">
            <v>5220</v>
          </cell>
          <cell r="L78">
            <v>12120</v>
          </cell>
          <cell r="M78">
            <v>43854</v>
          </cell>
          <cell r="N78">
            <v>43854</v>
          </cell>
          <cell r="P78">
            <v>5397388</v>
          </cell>
          <cell r="Q78">
            <v>60630659</v>
          </cell>
          <cell r="R78">
            <v>0.46666666865348816</v>
          </cell>
          <cell r="S78" t="str">
            <v>1 PERSONA NATURAL</v>
          </cell>
          <cell r="T78" t="str">
            <v>3 CÉDULA DE CIUDADANÍA</v>
          </cell>
          <cell r="U78">
            <v>1071348647</v>
          </cell>
          <cell r="V78" t="str">
            <v>N/A</v>
          </cell>
          <cell r="W78" t="str">
            <v>11 NO SE DILIGENCIA INFORMACIÓN PARA ESTE FORMULARIO EN ESTE PERÍODO DE REPORTE</v>
          </cell>
          <cell r="X78" t="str">
            <v>N/A</v>
          </cell>
          <cell r="Y78" t="str">
            <v>JOSE JOAQUIN BENAVIDES ARRIETA</v>
          </cell>
          <cell r="Z78" t="str">
            <v>1 PÓLIZA</v>
          </cell>
          <cell r="AA78" t="str">
            <v xml:space="preserve">15 JMALUCELLI TRAVELERS SEGUROS S.A </v>
          </cell>
          <cell r="AB78" t="str">
            <v>2 CUMPLIMIENTO</v>
          </cell>
          <cell r="AC78">
            <v>43854</v>
          </cell>
          <cell r="AD78">
            <v>2015252</v>
          </cell>
          <cell r="AE78" t="str">
            <v>OFICINA DE GESTION DEL RIESGO</v>
          </cell>
          <cell r="AF78" t="str">
            <v>2 SUPERVISOR</v>
          </cell>
          <cell r="AG78" t="str">
            <v>3 CÉDULA DE CIUDADANÍA</v>
          </cell>
          <cell r="AH78">
            <v>52807498</v>
          </cell>
          <cell r="AI78" t="str">
            <v>JAZMIN EMILCE GONZALEZ DAZA</v>
          </cell>
          <cell r="AJ78">
            <v>337</v>
          </cell>
          <cell r="AK78" t="str">
            <v>3 NO PACTADOS</v>
          </cell>
          <cell r="AL78">
            <v>43854</v>
          </cell>
          <cell r="AM78">
            <v>43854</v>
          </cell>
          <cell r="AN78" t="str">
            <v>4 NO SE HA ADICIONADO NI EN VALOR y EN TIEMPO</v>
          </cell>
          <cell r="AO78">
            <v>0</v>
          </cell>
          <cell r="AP78">
            <v>0</v>
          </cell>
          <cell r="AR78">
            <v>0</v>
          </cell>
          <cell r="AT78">
            <v>43854</v>
          </cell>
          <cell r="AU78">
            <v>44195</v>
          </cell>
          <cell r="AW78" t="str">
            <v>2. NO</v>
          </cell>
          <cell r="AZ78" t="str">
            <v>2. NO</v>
          </cell>
          <cell r="BA78">
            <v>0</v>
          </cell>
          <cell r="BE78" t="str">
            <v>2020420501000073E</v>
          </cell>
          <cell r="BF78">
            <v>60630659</v>
          </cell>
          <cell r="BH78" t="str">
            <v>https://www.secop.gov.co/CO1BusinessLine/Tendering/BuyerWorkArea/Index?docUniqueIdentifier=CO1.BDOS.1062844&amp;prevCtxUrl=https%3a%2f%2fwww.secop.gov.co%2fCO1BusinessLine%2fTendering%2fBuyerDossierWorkspace%2fIndex%3fallWords2Search%3d43-2020%26filteringState%3d0%26sortingState%3dLastModifiedDESC%26showAdvancedSearch%3dFalse%26showAdvancedSearchFields%3dFalse%26folderCode%3dALL%26selectedDossier%3dCO1.BDOS.1062844%26selectedRequest%3dCO1.REQ.1099734%26&amp;prevCtxLbl=Procesos+de+la+Entidad+Estatal</v>
          </cell>
          <cell r="BI78" t="str">
            <v>VIGENTE</v>
          </cell>
          <cell r="BK78" t="str">
            <v>https://community.secop.gov.co/Public/Tendering/OpportunityDetail/Index?noticeUID=CO1.NTC.1062651&amp;isFromPublicArea=True&amp;isModal=False</v>
          </cell>
        </row>
        <row r="79">
          <cell r="A79" t="str">
            <v>CPS-074-2020</v>
          </cell>
          <cell r="B79" t="str">
            <v>2 NACIONAL</v>
          </cell>
          <cell r="C79" t="str">
            <v>CD-NC-109-2020</v>
          </cell>
          <cell r="D79">
            <v>74</v>
          </cell>
          <cell r="E79" t="str">
            <v>RUBEN DARIO BRIÑEZ SABOGAL</v>
          </cell>
          <cell r="F79">
            <v>43854</v>
          </cell>
          <cell r="G79" t="str">
            <v>Prestación de servicios profesionales y de apoyo a la gestión en la Oficina Asesora Jurídica de Parques Nacionales Naturales en los asuntos misionales de la entidad, especialmente en lo relacionado con los procesos de saneamiento predial, estudios de títulos prediales, temas ambientales y de tierras, así como realizar el seguimiento a procesos administrativos y agrarios en los que tenga interés la entidad y actualización de bases de datos prediales en sistemas de infonnación.</v>
          </cell>
          <cell r="H79" t="str">
            <v>2 CONTRATACIÓN DIRECTA</v>
          </cell>
          <cell r="I79" t="str">
            <v>14 PRESTACIÓN DE SERVICIOS</v>
          </cell>
          <cell r="J79" t="str">
            <v>N/A</v>
          </cell>
          <cell r="K79">
            <v>13620</v>
          </cell>
          <cell r="L79">
            <v>12320</v>
          </cell>
          <cell r="M79">
            <v>43854</v>
          </cell>
          <cell r="N79">
            <v>43854</v>
          </cell>
          <cell r="P79">
            <v>4823432</v>
          </cell>
          <cell r="Q79">
            <v>52253847</v>
          </cell>
          <cell r="R79">
            <v>0.3333333283662796</v>
          </cell>
          <cell r="S79" t="str">
            <v>1 PERSONA NATURAL</v>
          </cell>
          <cell r="T79" t="str">
            <v>3 CÉDULA DE CIUDADANÍA</v>
          </cell>
          <cell r="U79">
            <v>80051686</v>
          </cell>
          <cell r="V79" t="str">
            <v>N/A</v>
          </cell>
          <cell r="W79" t="str">
            <v>11 NO SE DILIGENCIA INFORMACIÓN PARA ESTE FORMULARIO EN ESTE PERÍODO DE REPORTE</v>
          </cell>
          <cell r="X79" t="str">
            <v>N/A</v>
          </cell>
          <cell r="Y79" t="str">
            <v>RUBEN DARIO BRIÑEZ SABOGAL</v>
          </cell>
          <cell r="Z79" t="str">
            <v>1 PÓLIZA</v>
          </cell>
          <cell r="AA79" t="str">
            <v>6 LIBERTY SEGUROS</v>
          </cell>
          <cell r="AB79" t="str">
            <v>2 CUMPLIMIENTO</v>
          </cell>
          <cell r="AC79">
            <v>43854</v>
          </cell>
          <cell r="AD79">
            <v>90017197</v>
          </cell>
          <cell r="AE79" t="str">
            <v>GRUPO DE PREDIOS</v>
          </cell>
          <cell r="AF79" t="str">
            <v>2 SUPERVISOR</v>
          </cell>
          <cell r="AG79" t="str">
            <v>3 CÉDULA DE CIUDADANÍA</v>
          </cell>
          <cell r="AH79">
            <v>13861878</v>
          </cell>
          <cell r="AI79" t="str">
            <v>JAIME ANDRES ECHEVERRIA RODRIGUEZ</v>
          </cell>
          <cell r="AJ79">
            <v>325</v>
          </cell>
          <cell r="AK79" t="str">
            <v>3 NO PACTADOS</v>
          </cell>
          <cell r="AL79">
            <v>43854</v>
          </cell>
          <cell r="AM79">
            <v>43854</v>
          </cell>
          <cell r="AN79" t="str">
            <v>4 NO SE HA ADICIONADO NI EN VALOR y EN TIEMPO</v>
          </cell>
          <cell r="AO79">
            <v>0</v>
          </cell>
          <cell r="AP79">
            <v>0</v>
          </cell>
          <cell r="AR79">
            <v>0</v>
          </cell>
          <cell r="AT79">
            <v>43854</v>
          </cell>
          <cell r="AU79">
            <v>44183</v>
          </cell>
          <cell r="AW79" t="str">
            <v>2. NO</v>
          </cell>
          <cell r="AZ79" t="str">
            <v>2. NO</v>
          </cell>
          <cell r="BA79">
            <v>0</v>
          </cell>
          <cell r="BE79" t="str">
            <v>2020420501000074E</v>
          </cell>
          <cell r="BF79">
            <v>52253847</v>
          </cell>
          <cell r="BH79" t="str">
            <v>https://www.secop.gov.co/CO1BusinessLine/Tendering/BuyerWorkArea/Index?docUniqueIdentifier=CO1.BDOS.1063855&amp;prevCtxUrl=https%3a%2f%2fwww.secop.gov.co%2fCO1BusinessLine%2fTendering%2fBuyerDossierWorkspace%2fIndex%3fallWords2Search%3d109-2020%26filteringState%3d0%26sortingState%3dLastModifiedDESC%26showAdvancedSearch%3dFalse%26showAdvancedSearchFields%3dFalse%26folderCode%3dALL%26selectedDossier%3dCO1.BDOS.1063855%26selectedRequest%3dCO1.REQ.1100444%26&amp;prevCtxLbl=Procesos+de+la+Entidad+Estatal</v>
          </cell>
          <cell r="BI79" t="str">
            <v>VIGENTE</v>
          </cell>
          <cell r="BK79" t="str">
            <v>https://community.secop.gov.co/Public/Tendering/OpportunityDetail/Index?noticeUID=CO1.NTC.1063331&amp;isFromPublicArea=True&amp;isModal=False</v>
          </cell>
        </row>
        <row r="80">
          <cell r="A80" t="str">
            <v>CPS-075-2020</v>
          </cell>
          <cell r="B80" t="str">
            <v>2 NACIONAL</v>
          </cell>
          <cell r="C80" t="str">
            <v>CD-NC-079-2020</v>
          </cell>
          <cell r="D80">
            <v>75</v>
          </cell>
          <cell r="E80" t="str">
            <v>CINDY LORENA VELASCO ULLOA</v>
          </cell>
          <cell r="F80">
            <v>43854</v>
          </cell>
          <cell r="G80" t="str">
            <v>Prestación de servicios profesionales y de apoyo a la gestión en la Oficina Asesora Jurídica de Parques Nacionales Naturales en asuntos de gestión predial, procesos de saneamiento en las áreas protegidas del SPNN, estudio de títulos, revisión de planes de manejo en el componente predial y apoyo en el seguimiento de procesos administrativos y agrarios en los que tenga interés la entidad</v>
          </cell>
          <cell r="H80" t="str">
            <v>2 CONTRATACIÓN DIRECTA</v>
          </cell>
          <cell r="I80" t="str">
            <v>14 PRESTACIÓN DE SERVICIOS</v>
          </cell>
          <cell r="J80" t="str">
            <v>N/A</v>
          </cell>
          <cell r="K80">
            <v>15220</v>
          </cell>
          <cell r="L80">
            <v>12420</v>
          </cell>
          <cell r="M80">
            <v>43854</v>
          </cell>
          <cell r="N80">
            <v>43854</v>
          </cell>
          <cell r="P80">
            <v>6313510</v>
          </cell>
          <cell r="Q80">
            <v>69448610</v>
          </cell>
          <cell r="R80">
            <v>0</v>
          </cell>
          <cell r="S80" t="str">
            <v>1 PERSONA NATURAL</v>
          </cell>
          <cell r="T80" t="str">
            <v>3 CÉDULA DE CIUDADANÍA</v>
          </cell>
          <cell r="U80">
            <v>1018445964</v>
          </cell>
          <cell r="V80" t="str">
            <v>N/A</v>
          </cell>
          <cell r="W80" t="str">
            <v>11 NO SE DILIGENCIA INFORMACIÓN PARA ESTE FORMULARIO EN ESTE PERÍODO DE REPORTE</v>
          </cell>
          <cell r="X80" t="str">
            <v>N/A</v>
          </cell>
          <cell r="Y80" t="str">
            <v>CINDY LORENA VELASCO ULLOA</v>
          </cell>
          <cell r="Z80" t="str">
            <v>1 PÓLIZA</v>
          </cell>
          <cell r="AA80" t="str">
            <v>12 SEGUROS DEL ESTADO</v>
          </cell>
          <cell r="AB80" t="str">
            <v>2 CUMPLIMIENTO</v>
          </cell>
          <cell r="AC80">
            <v>43854</v>
          </cell>
          <cell r="AD80" t="str">
            <v>14-46-101037028</v>
          </cell>
          <cell r="AE80" t="str">
            <v>GRUPO DE PREDIOS</v>
          </cell>
          <cell r="AF80" t="str">
            <v>2 SUPERVISOR</v>
          </cell>
          <cell r="AG80" t="str">
            <v>3 CÉDULA DE CIUDADANÍA</v>
          </cell>
          <cell r="AH80">
            <v>13861878</v>
          </cell>
          <cell r="AI80" t="str">
            <v>JAIME ANDRES ECHEVERRIA RODRIGUEZ</v>
          </cell>
          <cell r="AJ80">
            <v>330</v>
          </cell>
          <cell r="AK80" t="str">
            <v>3 NO PACTADOS</v>
          </cell>
          <cell r="AL80">
            <v>43854</v>
          </cell>
          <cell r="AM80">
            <v>43854</v>
          </cell>
          <cell r="AN80" t="str">
            <v>4 NO SE HA ADICIONADO NI EN VALOR y EN TIEMPO</v>
          </cell>
          <cell r="AO80">
            <v>0</v>
          </cell>
          <cell r="AP80">
            <v>0</v>
          </cell>
          <cell r="AR80">
            <v>0</v>
          </cell>
          <cell r="AT80">
            <v>43854</v>
          </cell>
          <cell r="AU80">
            <v>44188</v>
          </cell>
          <cell r="AW80" t="str">
            <v>2. NO</v>
          </cell>
          <cell r="AZ80" t="str">
            <v>2. NO</v>
          </cell>
          <cell r="BA80">
            <v>0</v>
          </cell>
          <cell r="BE80" t="str">
            <v>2020420501000075E</v>
          </cell>
          <cell r="BF80">
            <v>69448610</v>
          </cell>
          <cell r="BH80" t="str">
            <v>https://www.secop.gov.co/CO1BusinessLine/Tendering/BuyerWorkArea/Index?docUniqueIdentifier=CO1.BDOS.1059723&amp;prevCtxUrl=https%3a%2f%2fwww.secop.gov.co%2fCO1BusinessLine%2fTendering%2fBuyerDossierWorkspace%2fIndex%3fallWords2Search%3d79-202%26filteringState%3d0%26sortingState%3dLastModifiedDESC%26showAdvancedSearch%3dFalse%26showAdvancedSearchFields%3dFalse%26folderCode%3dALL%26selectedDossier%3dCO1.BDOS.1059723%26selectedRequest%3dCO1.REQ.1096347%26&amp;prevCtxLbl=Procesos+de+la+Entidad+Estatal</v>
          </cell>
          <cell r="BI80" t="str">
            <v>VIGENTE</v>
          </cell>
          <cell r="BK80" t="str">
            <v xml:space="preserve">https://community.secop.gov.co/Public/Tendering/OpportunityDetail/Index?noticeUID=CO1.NTC.1062256&amp;isFromPublicArea=True&amp;isModal=False
</v>
          </cell>
        </row>
        <row r="81">
          <cell r="A81" t="str">
            <v>CPS-076-2020</v>
          </cell>
          <cell r="B81" t="str">
            <v>2 NACIONAL</v>
          </cell>
          <cell r="C81" t="str">
            <v>CD-NC-048-2020</v>
          </cell>
          <cell r="D81">
            <v>76</v>
          </cell>
          <cell r="E81" t="str">
            <v>JAZMIN ANGELICA RICO HERNANDEZ</v>
          </cell>
          <cell r="F81">
            <v>43854</v>
          </cell>
          <cell r="G81" t="str">
            <v>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 el sistema de gestión de calidad de PNNC en materia de archivos</v>
          </cell>
          <cell r="H81" t="str">
            <v>2 CONTRATACIÓN DIRECTA</v>
          </cell>
          <cell r="I81" t="str">
            <v>14 PRESTACIÓN DE SERVICIOS</v>
          </cell>
          <cell r="J81" t="str">
            <v>N/A</v>
          </cell>
          <cell r="K81">
            <v>15320</v>
          </cell>
          <cell r="L81">
            <v>12520</v>
          </cell>
          <cell r="M81">
            <v>43854</v>
          </cell>
          <cell r="N81">
            <v>43854</v>
          </cell>
          <cell r="P81">
            <v>2663850</v>
          </cell>
          <cell r="Q81">
            <v>7991550</v>
          </cell>
          <cell r="R81">
            <v>0</v>
          </cell>
          <cell r="S81" t="str">
            <v>1 PERSONA NATURAL</v>
          </cell>
          <cell r="T81" t="str">
            <v>3 CÉDULA DE CIUDADANÍA</v>
          </cell>
          <cell r="U81">
            <v>52277869</v>
          </cell>
          <cell r="V81" t="str">
            <v>N/A</v>
          </cell>
          <cell r="W81" t="str">
            <v>11 NO SE DILIGENCIA INFORMACIÓN PARA ESTE FORMULARIO EN ESTE PERÍODO DE REPORTE</v>
          </cell>
          <cell r="X81" t="str">
            <v>N/A</v>
          </cell>
          <cell r="Y81" t="str">
            <v>JAZMIN ANGELICA RICO HERNANDEZ</v>
          </cell>
          <cell r="Z81" t="str">
            <v>1 PÓLIZA</v>
          </cell>
          <cell r="AA81" t="str">
            <v xml:space="preserve">15 JMALUCELLI TRAVELERS SEGUROS S.A </v>
          </cell>
          <cell r="AB81" t="str">
            <v>2 CUMPLIMIENTO</v>
          </cell>
          <cell r="AC81">
            <v>43854</v>
          </cell>
          <cell r="AD81">
            <v>2015258</v>
          </cell>
          <cell r="AE81" t="str">
            <v>GRUPO DE PROCESOS CORPORATIVOS</v>
          </cell>
          <cell r="AF81" t="str">
            <v>2 SUPERVISOR</v>
          </cell>
          <cell r="AG81" t="str">
            <v>3 CÉDULA DE CIUDADANÍA</v>
          </cell>
          <cell r="AH81">
            <v>16356940</v>
          </cell>
          <cell r="AI81" t="str">
            <v>LUIS ALBERTO ORTIZ MORALES</v>
          </cell>
          <cell r="AJ81">
            <v>90</v>
          </cell>
          <cell r="AK81" t="str">
            <v>3 NO PACTADOS</v>
          </cell>
          <cell r="AL81">
            <v>43854</v>
          </cell>
          <cell r="AM81">
            <v>43854</v>
          </cell>
          <cell r="AN81" t="str">
            <v>4 NO SE HA ADICIONADO NI EN VALOR y EN TIEMPO</v>
          </cell>
          <cell r="AO81">
            <v>0</v>
          </cell>
          <cell r="AP81">
            <v>0</v>
          </cell>
          <cell r="AR81">
            <v>0</v>
          </cell>
          <cell r="AT81">
            <v>43854</v>
          </cell>
          <cell r="AU81">
            <v>43944</v>
          </cell>
          <cell r="AW81" t="str">
            <v>2. NO</v>
          </cell>
          <cell r="AZ81" t="str">
            <v>2. NO</v>
          </cell>
          <cell r="BA81">
            <v>0</v>
          </cell>
          <cell r="BE81" t="str">
            <v>2020420501000076E</v>
          </cell>
          <cell r="BF81">
            <v>7991550</v>
          </cell>
          <cell r="BH81" t="str">
            <v>https://www.secop.gov.co/CO1BusinessLine/Tendering/BuyerWorkArea/Index?docUniqueIdentifier=CO1.BDOS.1062262&amp;prevCtxUrl=https%3a%2f%2fwww.secop.gov.co%2fCO1BusinessLine%2fTendering%2fBuyerDossierWorkspace%2fIndex%3fallWords2Search%3d48-2020%26filteringState%3d0%26sortingState%3dLastModifiedDESC%26showAdvancedSearch%3dFalse%26showAdvancedSearchFields%3dFalse%26folderCode%3dALL%26selectedDossier%3dCO1.BDOS.1062262%26selectedRequest%3dCO1.REQ.1099310%26&amp;prevCtxLbl=Procesos+de+la+Entidad+Estatal</v>
          </cell>
          <cell r="BI81" t="str">
            <v>TERMINADO NORMALMENTE</v>
          </cell>
          <cell r="BK81" t="str">
            <v>https://community.secop.gov.co/Public/Tendering/OpportunityDetail/Index?noticeUID=CO1.NTC.1062638&amp;isFromPublicArea=True&amp;isModal=False</v>
          </cell>
        </row>
        <row r="82">
          <cell r="A82" t="str">
            <v>CPS-077-2020</v>
          </cell>
          <cell r="B82" t="str">
            <v>2 NACIONAL</v>
          </cell>
          <cell r="C82" t="str">
            <v>CD-NC-087-2020</v>
          </cell>
          <cell r="D82">
            <v>77</v>
          </cell>
          <cell r="E82" t="str">
            <v>HERNAN YECID BARBOSA CAMARGO</v>
          </cell>
          <cell r="F82">
            <v>43854</v>
          </cell>
          <cell r="G82" t="str">
            <v>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culturales, que viabilicen la declaratoria en cada proceso y apoyo específico en temáticas asociadas</v>
          </cell>
          <cell r="H82" t="str">
            <v>2 CONTRATACIÓN DIRECTA</v>
          </cell>
          <cell r="I82" t="str">
            <v>14 PRESTACIÓN DE SERVICIOS</v>
          </cell>
          <cell r="J82" t="str">
            <v>N/A</v>
          </cell>
          <cell r="K82">
            <v>13220</v>
          </cell>
          <cell r="L82">
            <v>12820</v>
          </cell>
          <cell r="M82">
            <v>43854</v>
          </cell>
          <cell r="N82">
            <v>43854</v>
          </cell>
          <cell r="P82">
            <v>7174442</v>
          </cell>
          <cell r="Q82">
            <v>78918862</v>
          </cell>
          <cell r="R82">
            <v>0</v>
          </cell>
          <cell r="S82" t="str">
            <v>1 PERSONA NATURAL</v>
          </cell>
          <cell r="T82" t="str">
            <v>3 CÉDULA DE CIUDADANÍA</v>
          </cell>
          <cell r="U82">
            <v>79850133</v>
          </cell>
          <cell r="V82" t="str">
            <v>N/A</v>
          </cell>
          <cell r="W82" t="str">
            <v>11 NO SE DILIGENCIA INFORMACIÓN PARA ESTE FORMULARIO EN ESTE PERÍODO DE REPORTE</v>
          </cell>
          <cell r="X82" t="str">
            <v>N/A</v>
          </cell>
          <cell r="Y82" t="str">
            <v>HERNAN YECID BARBOSA CAMARGO</v>
          </cell>
          <cell r="Z82" t="str">
            <v>1 PÓLIZA</v>
          </cell>
          <cell r="AA82" t="str">
            <v>13 SURAMERICANA</v>
          </cell>
          <cell r="AB82" t="str">
            <v>2 CUMPLIMIENTO</v>
          </cell>
          <cell r="AC82">
            <v>43854</v>
          </cell>
          <cell r="AD82" t="str">
            <v>2550488-7</v>
          </cell>
          <cell r="AE82" t="str">
            <v>GRUPO DE GESTIÓN E INTEGRACIÓN DEL SINAP</v>
          </cell>
          <cell r="AF82" t="str">
            <v>2 SUPERVISOR</v>
          </cell>
          <cell r="AG82" t="str">
            <v>3 CÉDULA DE CIUDADANÍA</v>
          </cell>
          <cell r="AH82">
            <v>5947992</v>
          </cell>
          <cell r="AI82" t="str">
            <v>LUIS ALBERTO CRUZ COLORADO</v>
          </cell>
          <cell r="AJ82">
            <v>330</v>
          </cell>
          <cell r="AK82" t="str">
            <v>3 NO PACTADOS</v>
          </cell>
          <cell r="AL82">
            <v>43854</v>
          </cell>
          <cell r="AM82">
            <v>43854</v>
          </cell>
          <cell r="AN82" t="str">
            <v>4 NO SE HA ADICIONADO NI EN VALOR y EN TIEMPO</v>
          </cell>
          <cell r="AO82">
            <v>0</v>
          </cell>
          <cell r="AP82">
            <v>0</v>
          </cell>
          <cell r="AR82">
            <v>0</v>
          </cell>
          <cell r="AT82">
            <v>43854</v>
          </cell>
          <cell r="AU82">
            <v>44188</v>
          </cell>
          <cell r="AW82" t="str">
            <v>2. NO</v>
          </cell>
          <cell r="AZ82" t="str">
            <v>2. NO</v>
          </cell>
          <cell r="BA82">
            <v>0</v>
          </cell>
          <cell r="BE82" t="str">
            <v>2020420501000077E</v>
          </cell>
          <cell r="BF82">
            <v>78918862</v>
          </cell>
          <cell r="BH82" t="str">
            <v>https://www.secop.gov.co/CO1BusinessLine/Tendering/BuyerWorkArea/Index?docUniqueIdentifier=CO1.BDOS.1060932&amp;prevCtxUrl=https%3a%2f%2fwww.secop.gov.co%2fCO1BusinessLine%2fTendering%2fBuyerDossierWorkspace%2fIndex%3fallWords2Search%3d87-2020%26filteringState%3d0%26sortingState%3dLastModifiedDESC%26showAdvancedSearch%3dFalse%26showAdvancedSearchFields%3dFalse%26folderCode%3dALL%26selectedDossier%3dCO1.BDOS.1060932%26selectedRequest%3dCO1.REQ.1097544%26&amp;prevCtxLbl=Procesos+de+la+Entidad+Estatal</v>
          </cell>
          <cell r="BI82" t="str">
            <v>VIGENTE</v>
          </cell>
          <cell r="BK82" t="str">
            <v xml:space="preserve">https://community.secop.gov.co/Public/Tendering/OpportunityDetail/Index?noticeUID=CO1.NTC.1061642&amp;isFromPublicArea=True&amp;isModal=False
</v>
          </cell>
        </row>
        <row r="83">
          <cell r="A83" t="str">
            <v>CPS-078-2020</v>
          </cell>
          <cell r="B83" t="str">
            <v>2 NACIONAL</v>
          </cell>
          <cell r="C83" t="str">
            <v>CD-NC-081-2020</v>
          </cell>
          <cell r="D83">
            <v>78</v>
          </cell>
          <cell r="E83" t="str">
            <v>HECTOR DAVID ROZO SOCHA</v>
          </cell>
          <cell r="F83">
            <v>43854</v>
          </cell>
          <cell r="G83" t="str">
            <v>Prestación de servicios técnicos y de apoyo a la gestión de procesos a cargo de la Subdirección de Gestión y Manejo de Áreas Protegidas del Grupo de Planeación y Manejo.</v>
          </cell>
          <cell r="H83" t="str">
            <v>2 CONTRATACIÓN DIRECTA</v>
          </cell>
          <cell r="I83" t="str">
            <v>14 PRESTACIÓN DE SERVICIOS</v>
          </cell>
          <cell r="J83" t="str">
            <v>N/A</v>
          </cell>
          <cell r="K83">
            <v>11620</v>
          </cell>
          <cell r="L83">
            <v>12620</v>
          </cell>
          <cell r="M83">
            <v>43854</v>
          </cell>
          <cell r="N83">
            <v>43854</v>
          </cell>
          <cell r="P83">
            <v>2206872</v>
          </cell>
          <cell r="Q83">
            <v>24790529</v>
          </cell>
          <cell r="R83">
            <v>0.20000000298023224</v>
          </cell>
          <cell r="S83" t="str">
            <v>1 PERSONA NATURAL</v>
          </cell>
          <cell r="T83" t="str">
            <v>3 CÉDULA DE CIUDADANÍA</v>
          </cell>
          <cell r="U83">
            <v>1070614662</v>
          </cell>
          <cell r="V83" t="str">
            <v>N/A</v>
          </cell>
          <cell r="W83" t="str">
            <v>11 NO SE DILIGENCIA INFORMACIÓN PARA ESTE FORMULARIO EN ESTE PERÍODO DE REPORTE</v>
          </cell>
          <cell r="X83" t="str">
            <v>N/A</v>
          </cell>
          <cell r="Y83" t="str">
            <v>HECTOR DAVID ROZO SOCHA</v>
          </cell>
          <cell r="Z83" t="str">
            <v>1 PÓLIZA</v>
          </cell>
          <cell r="AA83" t="str">
            <v>12 SEGUROS DEL ESTADO</v>
          </cell>
          <cell r="AB83" t="str">
            <v>2 CUMPLIMIENTO</v>
          </cell>
          <cell r="AC83">
            <v>43854</v>
          </cell>
          <cell r="AD83" t="str">
            <v>12-44-101191471</v>
          </cell>
          <cell r="AE83" t="str">
            <v>GRUPO DE PLANEACIÓN Y MANEJO</v>
          </cell>
          <cell r="AF83" t="str">
            <v>2 SUPERVISOR</v>
          </cell>
          <cell r="AG83" t="str">
            <v>3 CÉDULA DE CIUDADANÍA</v>
          </cell>
          <cell r="AH83">
            <v>52197050</v>
          </cell>
          <cell r="AI83" t="str">
            <v>EDNA MARIA CAROLINA JARRO FAJARDO</v>
          </cell>
          <cell r="AJ83">
            <v>337</v>
          </cell>
          <cell r="AK83" t="str">
            <v>3 NO PACTADOS</v>
          </cell>
          <cell r="AL83">
            <v>43854</v>
          </cell>
          <cell r="AM83">
            <v>43854</v>
          </cell>
          <cell r="AN83" t="str">
            <v>4 NO SE HA ADICIONADO NI EN VALOR y EN TIEMPO</v>
          </cell>
          <cell r="AO83">
            <v>0</v>
          </cell>
          <cell r="AP83">
            <v>0</v>
          </cell>
          <cell r="AR83">
            <v>0</v>
          </cell>
          <cell r="AT83">
            <v>43854</v>
          </cell>
          <cell r="AU83">
            <v>44165</v>
          </cell>
          <cell r="AW83" t="str">
            <v>2. NO</v>
          </cell>
          <cell r="AZ83" t="str">
            <v>2. NO</v>
          </cell>
          <cell r="BA83">
            <v>0</v>
          </cell>
          <cell r="BD83" t="str">
            <v>TERA-PLAZO INICIAL 337, F_TEMINACION 30/12/2020</v>
          </cell>
          <cell r="BE83" t="str">
            <v>2020420501000078E</v>
          </cell>
          <cell r="BF83">
            <v>24790529</v>
          </cell>
          <cell r="BH83" t="str">
            <v>https://www.secop.gov.co/CO1BusinessLine/Tendering/BuyerWorkArea/Index?docUniqueIdentifier=CO1.BDOS.1062802&amp;prevCtxUrl=https%3a%2f%2fwww.secop.gov.co%2fCO1BusinessLine%2fTendering%2fBuyerDossierWorkspace%2fIndex%3fallWords2Search%3d81-2020%26filteringState%3d0%26sortingState%3dLastModifiedDESC%26showAdvancedSearch%3dFalse%26showAdvancedSearchFields%3dFalse%26folderCode%3dALL%26selectedDossier%3dCO1.BDOS.1062802%26selectedRequest%3dCO1.REQ.1100105%26&amp;prevCtxLbl=Procesos+de+la+Entidad+Estatal</v>
          </cell>
          <cell r="BI83" t="str">
            <v>VIGENTE</v>
          </cell>
          <cell r="BK83" t="str">
            <v xml:space="preserve">https://community.secop.gov.co/Public/Tendering/OpportunityDetail/Index?noticeUID=CO1.NTC.1062857&amp;isFromPublicArea=True&amp;isModal=False
</v>
          </cell>
        </row>
        <row r="84">
          <cell r="A84" t="str">
            <v>CPS-079-2020</v>
          </cell>
          <cell r="B84" t="str">
            <v>2 NACIONAL</v>
          </cell>
          <cell r="C84" t="str">
            <v>CD-NC-093-2020</v>
          </cell>
          <cell r="D84">
            <v>79</v>
          </cell>
          <cell r="E84" t="str">
            <v>ANGELA SOFIA RINCON SOLER</v>
          </cell>
          <cell r="F84">
            <v>43854</v>
          </cell>
          <cell r="G84" t="str">
            <v>Prestación de servicios profesionales y de apoyo a la gestión que adelanta la Dirección General-Grupo de Participación Social en lo concerniente a la orientación de las acciones que permita aportar al cumplimiento de las responsabilidades misionales de la entidad respecto a los procesos de construcción, implementación, seguimiento y evaluación de las Estrategias Especiales de Manejo, en las áreas protegidas del Sistema que se encuentran relacionadas con pueblos indígenas. Específicamente, deberá apoyar y orientar política y conceptualmente las actividades de gestión, planeación, seguimiento y evaluación de las Estrategias Especiales de Manejo que adelante el Grupo de Participación Social en las áreas protegidas de las Direcciones Territoriales Amazonia y Orinoquia priorizadas para ello. Así mismo, apoyará los procesos de consulta previa de los instrumentos de planeación que adelante o pretenda adelantar la entidad con los pueblos indígenas presentes en las jurisdicciones estas Direcciones Territoriales, según solicitud de las mencionadas dependencias. Por lo demás, deberá apoyar los procesos interinstitucionales relacionados con las dos Direcciones antes señaladas y de la Mesa Regional Amazónica, -esta última a cargo de la Dirección Territorial Amazonia como representante de Parques Nacionales Naturales de Colombia-</v>
          </cell>
          <cell r="H84" t="str">
            <v>2 CONTRATACIÓN DIRECTA</v>
          </cell>
          <cell r="I84" t="str">
            <v>14 PRESTACIÓN DE SERVICIOS</v>
          </cell>
          <cell r="J84" t="str">
            <v>N/A</v>
          </cell>
          <cell r="K84">
            <v>11220</v>
          </cell>
          <cell r="L84">
            <v>12720</v>
          </cell>
          <cell r="M84">
            <v>43854</v>
          </cell>
          <cell r="N84">
            <v>43854</v>
          </cell>
          <cell r="P84">
            <v>5397388</v>
          </cell>
          <cell r="Q84">
            <v>58651616</v>
          </cell>
          <cell r="R84">
            <v>-0.26666666567325592</v>
          </cell>
          <cell r="S84" t="str">
            <v>1 PERSONA NATURAL</v>
          </cell>
          <cell r="T84" t="str">
            <v>3 CÉDULA DE CIUDADANÍA</v>
          </cell>
          <cell r="U84">
            <v>52079909</v>
          </cell>
          <cell r="V84" t="str">
            <v>N/A</v>
          </cell>
          <cell r="W84" t="str">
            <v>11 NO SE DILIGENCIA INFORMACIÓN PARA ESTE FORMULARIO EN ESTE PERÍODO DE REPORTE</v>
          </cell>
          <cell r="X84" t="str">
            <v>N/A</v>
          </cell>
          <cell r="Y84" t="str">
            <v>ANGELA SOFIA RINCON SOLER</v>
          </cell>
          <cell r="Z84" t="str">
            <v>1 PÓLIZA</v>
          </cell>
          <cell r="AA84" t="str">
            <v>13 SURAMERICANA</v>
          </cell>
          <cell r="AB84" t="str">
            <v>2 CUMPLIMIENTO</v>
          </cell>
          <cell r="AC84">
            <v>43854</v>
          </cell>
          <cell r="AD84" t="str">
            <v>2550478-3</v>
          </cell>
          <cell r="AE84" t="str">
            <v>GRUPO PARTICIPACIÓN SOCIAL</v>
          </cell>
          <cell r="AF84" t="str">
            <v>2 SUPERVISOR</v>
          </cell>
          <cell r="AG84" t="str">
            <v>3 CÉDULA DE CIUDADANÍA</v>
          </cell>
          <cell r="AH84">
            <v>6872655</v>
          </cell>
          <cell r="AI84" t="str">
            <v>CARLOS FRANCISCO ARROYO VARILLA</v>
          </cell>
          <cell r="AJ84">
            <v>326</v>
          </cell>
          <cell r="AK84" t="str">
            <v>3 NO PACTADOS</v>
          </cell>
          <cell r="AL84">
            <v>43854</v>
          </cell>
          <cell r="AM84">
            <v>43854</v>
          </cell>
          <cell r="AN84" t="str">
            <v>4 NO SE HA ADICIONADO NI EN VALOR y EN TIEMPO</v>
          </cell>
          <cell r="AO84">
            <v>0</v>
          </cell>
          <cell r="AP84">
            <v>0</v>
          </cell>
          <cell r="AR84">
            <v>0</v>
          </cell>
          <cell r="AT84">
            <v>43854</v>
          </cell>
          <cell r="AU84">
            <v>44184</v>
          </cell>
          <cell r="AW84" t="str">
            <v>2. NO</v>
          </cell>
          <cell r="AZ84" t="str">
            <v>2. NO</v>
          </cell>
          <cell r="BA84">
            <v>0</v>
          </cell>
          <cell r="BE84" t="str">
            <v>2020420501000079E</v>
          </cell>
          <cell r="BF84">
            <v>58651616</v>
          </cell>
          <cell r="BH84" t="str">
            <v>https://www.secop.gov.co/CO1BusinessLine/Tendering/BuyerWorkArea/Index?docUniqueIdentifier=CO1.BDOS.1060864&amp;prevCtxUrl=https%3a%2f%2fwww.secop.gov.co%2fCO1BusinessLine%2fTendering%2fBuyerDossierWorkspace%2fIndex%3fallWords2Search%3d93-2020%26filteringState%3d0%26sortingState%3dLastModifiedDESC%26showAdvancedSearch%3dFalse%26showAdvancedSearchFields%3dFalse%26folderCode%3dALL%26selectedDossier%3dCO1.BDOS.1060864%26selectedRequest%3dCO1.REQ.1098917%26&amp;prevCtxLbl=Procesos+de+la+Entidad+Estatal</v>
          </cell>
          <cell r="BI84" t="str">
            <v>VIGENTE</v>
          </cell>
          <cell r="BK84" t="str">
            <v xml:space="preserve">https://community.secop.gov.co/Public/Tendering/OpportunityDetail/Index?noticeUID=CO1.NTC.1062669&amp;isFromPublicArea=True&amp;isModal=False
</v>
          </cell>
        </row>
        <row r="85">
          <cell r="A85" t="str">
            <v>CPS-080-2020</v>
          </cell>
          <cell r="B85" t="str">
            <v>2 NACIONAL</v>
          </cell>
          <cell r="C85" t="str">
            <v>CD-NC-094-2020</v>
          </cell>
          <cell r="D85">
            <v>80</v>
          </cell>
          <cell r="E85" t="str">
            <v>CLAUDIA PATRICIA BERROCAL CONDE</v>
          </cell>
          <cell r="F85">
            <v>43857</v>
          </cell>
          <cell r="G85" t="str">
            <v>Prestación de servicios profesionales y de apoyo a la gestión para realizar la elaboración y seguimiento de los contratos enmarcados en el componente tecnológico de la entidad, apoyar la gestión de infraestructura de TI, adquisiciones tecnológicas y administración del correo electrónico</v>
          </cell>
          <cell r="H85" t="str">
            <v>2 CONTRATACIÓN DIRECTA</v>
          </cell>
          <cell r="I85" t="str">
            <v>14 PRESTACIÓN DE SERVICIOS</v>
          </cell>
          <cell r="J85" t="str">
            <v>N/A</v>
          </cell>
          <cell r="K85">
            <v>11420</v>
          </cell>
          <cell r="L85">
            <v>13120</v>
          </cell>
          <cell r="M85">
            <v>43857</v>
          </cell>
          <cell r="N85">
            <v>43857</v>
          </cell>
          <cell r="P85">
            <v>4823432</v>
          </cell>
          <cell r="Q85">
            <v>53057752</v>
          </cell>
          <cell r="R85">
            <v>0</v>
          </cell>
          <cell r="S85" t="str">
            <v>1 PERSONA NATURAL</v>
          </cell>
          <cell r="T85" t="str">
            <v>3 CÉDULA DE CIUDADANÍA</v>
          </cell>
          <cell r="U85">
            <v>26203047</v>
          </cell>
          <cell r="V85" t="str">
            <v>N/A</v>
          </cell>
          <cell r="W85" t="str">
            <v>11 NO SE DILIGENCIA INFORMACIÓN PARA ESTE FORMULARIO EN ESTE PERÍODO DE REPORTE</v>
          </cell>
          <cell r="X85" t="str">
            <v>N/A</v>
          </cell>
          <cell r="Y85" t="str">
            <v>CLAUDIA PATRICIA BERROCAL CONDE</v>
          </cell>
          <cell r="Z85" t="str">
            <v>1 PÓLIZA</v>
          </cell>
          <cell r="AA85" t="str">
            <v xml:space="preserve">15 JMALUCELLI TRAVELERS SEGUROS S.A </v>
          </cell>
          <cell r="AB85" t="str">
            <v>2 CUMPLIMIENTO</v>
          </cell>
          <cell r="AC85">
            <v>43857</v>
          </cell>
          <cell r="AD85">
            <v>2015292</v>
          </cell>
          <cell r="AE85" t="str">
            <v>GRUPO SISTEMAS DE INFORMACIÓN Y RADIOCOMUNICACIONES</v>
          </cell>
          <cell r="AF85" t="str">
            <v>2 SUPERVISOR</v>
          </cell>
          <cell r="AG85" t="str">
            <v>3 CÉDULA DE CIUDADANÍA</v>
          </cell>
          <cell r="AH85">
            <v>51723033</v>
          </cell>
          <cell r="AI85" t="str">
            <v>LUZ MILA SOTELO DELGADILLO</v>
          </cell>
          <cell r="AJ85">
            <v>330</v>
          </cell>
          <cell r="AK85" t="str">
            <v>3 NO PACTADOS</v>
          </cell>
          <cell r="AL85">
            <v>43857</v>
          </cell>
          <cell r="AM85">
            <v>43857</v>
          </cell>
          <cell r="AN85" t="str">
            <v>4 NO SE HA ADICIONADO NI EN VALOR y EN TIEMPO</v>
          </cell>
          <cell r="AO85">
            <v>0</v>
          </cell>
          <cell r="AP85">
            <v>0</v>
          </cell>
          <cell r="AR85">
            <v>0</v>
          </cell>
          <cell r="AT85">
            <v>43857</v>
          </cell>
          <cell r="AU85">
            <v>44191</v>
          </cell>
          <cell r="AW85" t="str">
            <v>2. NO</v>
          </cell>
          <cell r="AZ85" t="str">
            <v>2. NO</v>
          </cell>
          <cell r="BA85">
            <v>0</v>
          </cell>
          <cell r="BE85" t="str">
            <v>2020420501000080E</v>
          </cell>
          <cell r="BF85">
            <v>53057752</v>
          </cell>
          <cell r="BH85" t="str">
            <v>https://www.secop.gov.co/CO1BusinessLine/Tendering/BuyerWorkArea/Index?docUniqueIdentifier=CO1.BDOS.1065156&amp;prevCtxUrl=https%3a%2f%2fwww.secop.gov.co%2fCO1BusinessLine%2fTendering%2fBuyerDossierWorkspace%2fIndex%3fallWords2Search%3d94-2020%26filteringState%3d0%26sortingState%3dLastModifiedDESC%26showAdvancedSearch%3dFalse%26showAdvancedSearchFields%3dFalse%26folderCode%3dALL%26selectedDossier%3dCO1.BDOS.1065156%26selectedRequest%3dCO1.REQ.1102100%26&amp;prevCtxLbl=Procesos+de+la+Entidad+Estatal</v>
          </cell>
          <cell r="BI85" t="str">
            <v>VIGENTE</v>
          </cell>
          <cell r="BK85" t="str">
            <v>https://community.secop.gov.co/Public/Tendering/OpportunityDetail/Index?noticeUID=CO1.NTC.1065212&amp;isFromPublicArea=True&amp;isModal=False</v>
          </cell>
        </row>
        <row r="86">
          <cell r="A86" t="str">
            <v>CPS-081-2020</v>
          </cell>
          <cell r="B86" t="str">
            <v>2 NACIONAL</v>
          </cell>
          <cell r="C86" t="str">
            <v>CD-NC-085-2020</v>
          </cell>
          <cell r="D86">
            <v>81</v>
          </cell>
          <cell r="E86" t="str">
            <v>CRISTIAM JOSUE GARCIA TORRES</v>
          </cell>
          <cell r="F86">
            <v>43857</v>
          </cell>
          <cell r="G86" t="str">
            <v>Prestación de Servicios Técnicos de apoyo en el Grupo de Comunicaciones y Educación Ambiental para la realización de lasactividades necesarias en laimplementación de laEstrategia decomunicación y educación para laconservación de Parques Nacionales Naturales de Colombia, en la realización de material audiovisual para dar aconocer el Sistema de Parques Nacionales; y en la capacitación a la población objeto de la estrategia para la realización de material educativo audiovisual</v>
          </cell>
          <cell r="H86" t="str">
            <v>2 CONTRATACIÓN DIRECTA</v>
          </cell>
          <cell r="I86" t="str">
            <v>14 PRESTACIÓN DE SERVICIOS</v>
          </cell>
          <cell r="J86" t="str">
            <v>N/A</v>
          </cell>
          <cell r="K86">
            <v>128720</v>
          </cell>
          <cell r="L86">
            <v>13220</v>
          </cell>
          <cell r="M86">
            <v>43857</v>
          </cell>
          <cell r="N86">
            <v>43857</v>
          </cell>
          <cell r="P86">
            <v>2663850</v>
          </cell>
          <cell r="Q86">
            <v>28947170</v>
          </cell>
          <cell r="R86">
            <v>0</v>
          </cell>
          <cell r="S86" t="str">
            <v>1 PERSONA NATURAL</v>
          </cell>
          <cell r="T86" t="str">
            <v>3 CÉDULA DE CIUDADANÍA</v>
          </cell>
          <cell r="U86">
            <v>79985802</v>
          </cell>
          <cell r="V86" t="str">
            <v>N/A</v>
          </cell>
          <cell r="W86" t="str">
            <v>11 NO SE DILIGENCIA INFORMACIÓN PARA ESTE FORMULARIO EN ESTE PERÍODO DE REPORTE</v>
          </cell>
          <cell r="X86" t="str">
            <v>N/A</v>
          </cell>
          <cell r="Y86" t="str">
            <v>CRISTIAM JOSUE GARCIA TORRES</v>
          </cell>
          <cell r="Z86" t="str">
            <v>1 PÓLIZA</v>
          </cell>
          <cell r="AA86" t="str">
            <v xml:space="preserve">15 JMALUCELLI TRAVELERS SEGUROS S.A </v>
          </cell>
          <cell r="AB86" t="str">
            <v>2 CUMPLIMIENTO</v>
          </cell>
          <cell r="AC86">
            <v>43857</v>
          </cell>
          <cell r="AD86">
            <v>2015298</v>
          </cell>
          <cell r="AE86" t="str">
            <v>GRUPO DE COMUNICACIONES Y EDUCACION AMBIENTAL</v>
          </cell>
          <cell r="AF86" t="str">
            <v>2 SUPERVISOR</v>
          </cell>
          <cell r="AG86" t="str">
            <v>3 CÉDULA DE CIUDADANÍA</v>
          </cell>
          <cell r="AH86">
            <v>11342150</v>
          </cell>
          <cell r="AI86" t="str">
            <v>LUIS ALFONSO CANO RAMIREZ</v>
          </cell>
          <cell r="AJ86">
            <v>326</v>
          </cell>
          <cell r="AK86" t="str">
            <v>3 NO PACTADOS</v>
          </cell>
          <cell r="AL86">
            <v>43857</v>
          </cell>
          <cell r="AM86">
            <v>43857</v>
          </cell>
          <cell r="AN86" t="str">
            <v>4 NO SE HA ADICIONADO NI EN VALOR y EN TIEMPO</v>
          </cell>
          <cell r="AO86">
            <v>0</v>
          </cell>
          <cell r="AP86">
            <v>0</v>
          </cell>
          <cell r="AR86">
            <v>0</v>
          </cell>
          <cell r="AT86">
            <v>43857</v>
          </cell>
          <cell r="AU86">
            <v>44187</v>
          </cell>
          <cell r="AW86" t="str">
            <v>2. NO</v>
          </cell>
          <cell r="AZ86" t="str">
            <v>2. NO</v>
          </cell>
          <cell r="BA86">
            <v>0</v>
          </cell>
          <cell r="BE86" t="str">
            <v>2020420501000081E</v>
          </cell>
          <cell r="BF86">
            <v>28947170</v>
          </cell>
          <cell r="BH86" t="str">
            <v>https://www.secop.gov.co/CO1BusinessLine/Tendering/BuyerWorkArea/Index?docUniqueIdentifier=CO1.BDOS.1061778&amp;prevCtxUrl=https%3a%2f%2fwww.secop.gov.co%2fCO1BusinessLine%2fTendering%2fBuyerDossierWorkspace%2fIndex%3fallWords2Search%3d85-2020%26filteringState%3d0%26sortingState%3dLastModifiedDESC%26showAdvancedSearch%3dFalse%26showAdvancedSearchFields%3dFalse%26folderCode%3dALL%26selectedDossier%3dCO1.BDOS.1061778%26selectedRequest%3dCO1.REQ.1098920%26&amp;prevCtxLbl=Procesos+de+la+Entidad+Estatal</v>
          </cell>
          <cell r="BI86" t="str">
            <v>VIGENTE</v>
          </cell>
          <cell r="BK86" t="str">
            <v>https://community.secop.gov.co/Public/Tendering/OpportunityDetail/Index?noticeUID=CO1.NTC.1062758&amp;isFromPublicArea=True&amp;isModal=False</v>
          </cell>
        </row>
        <row r="87">
          <cell r="A87" t="str">
            <v>CPS-082-2020</v>
          </cell>
          <cell r="B87" t="str">
            <v>2 NACIONAL</v>
          </cell>
          <cell r="C87" t="str">
            <v>CD-NC-099-2020</v>
          </cell>
          <cell r="D87">
            <v>82</v>
          </cell>
          <cell r="E87" t="str">
            <v>FELIPE GUERRA BAQUERO</v>
          </cell>
          <cell r="F87">
            <v>43857</v>
          </cell>
          <cell r="G87" t="str">
            <v>Prestación de servicios profesionales para la gestión, negociación y seguimiento de los asuntos internacionales de Parques Nacionales Naturales de Colombia y su adecuada articulación con la planeación estratégica de la entidad.</v>
          </cell>
          <cell r="H87" t="str">
            <v>2 CONTRATACIÓN DIRECTA</v>
          </cell>
          <cell r="I87" t="str">
            <v>14 PRESTACIÓN DE SERVICIOS</v>
          </cell>
          <cell r="J87" t="str">
            <v>N/A</v>
          </cell>
          <cell r="K87">
            <v>6820</v>
          </cell>
          <cell r="L87">
            <v>13320</v>
          </cell>
          <cell r="M87">
            <v>43857</v>
          </cell>
          <cell r="N87">
            <v>43857</v>
          </cell>
          <cell r="P87">
            <v>6313510</v>
          </cell>
          <cell r="Q87">
            <v>68396358</v>
          </cell>
          <cell r="R87">
            <v>-0.3333333432674408</v>
          </cell>
          <cell r="S87" t="str">
            <v>1 PERSONA NATURAL</v>
          </cell>
          <cell r="T87" t="str">
            <v>3 CÉDULA DE CIUDADANÍA</v>
          </cell>
          <cell r="U87">
            <v>1020747020</v>
          </cell>
          <cell r="V87" t="str">
            <v>N/A</v>
          </cell>
          <cell r="W87" t="str">
            <v>11 NO SE DILIGENCIA INFORMACIÓN PARA ESTE FORMULARIO EN ESTE PERÍODO DE REPORTE</v>
          </cell>
          <cell r="X87" t="str">
            <v>N/A</v>
          </cell>
          <cell r="Y87" t="str">
            <v>FELIPE GUERRA BAQUERO</v>
          </cell>
          <cell r="Z87" t="str">
            <v>1 PÓLIZA</v>
          </cell>
          <cell r="AA87" t="str">
            <v>12 SEGUROS DEL ESTADO</v>
          </cell>
          <cell r="AB87" t="str">
            <v>2 CUMPLIMIENTO</v>
          </cell>
          <cell r="AC87">
            <v>43857</v>
          </cell>
          <cell r="AD87" t="str">
            <v>15-48-101013426</v>
          </cell>
          <cell r="AE87" t="str">
            <v>OFICINA ASESORA PLANEACIÓN</v>
          </cell>
          <cell r="AF87" t="str">
            <v>2 SUPERVISOR</v>
          </cell>
          <cell r="AG87" t="str">
            <v>3 CÉDULA DE CIUDADANÍA</v>
          </cell>
          <cell r="AH87">
            <v>52821677</v>
          </cell>
          <cell r="AI87" t="str">
            <v>ANDREA DEL PILAR MORENO HERNANDEZ</v>
          </cell>
          <cell r="AJ87">
            <v>325</v>
          </cell>
          <cell r="AK87" t="str">
            <v>3 NO PACTADOS</v>
          </cell>
          <cell r="AL87">
            <v>43857</v>
          </cell>
          <cell r="AM87">
            <v>43857</v>
          </cell>
          <cell r="AN87" t="str">
            <v>4 NO SE HA ADICIONADO NI EN VALOR y EN TIEMPO</v>
          </cell>
          <cell r="AO87">
            <v>0</v>
          </cell>
          <cell r="AP87">
            <v>0</v>
          </cell>
          <cell r="AR87">
            <v>0</v>
          </cell>
          <cell r="AT87" t="str">
            <v>|</v>
          </cell>
          <cell r="AU87">
            <v>44186</v>
          </cell>
          <cell r="AW87" t="str">
            <v>2. NO</v>
          </cell>
          <cell r="AZ87" t="str">
            <v>2. NO</v>
          </cell>
          <cell r="BA87">
            <v>0</v>
          </cell>
          <cell r="BE87" t="str">
            <v>2020420501000082E</v>
          </cell>
          <cell r="BF87">
            <v>68396358</v>
          </cell>
          <cell r="BH87" t="str">
            <v>https://www.secop.gov.co/CO1BusinessLine/Tendering/BuyerWorkArea/Index?docUniqueIdentifier=CO1.BDOS.1063165&amp;prevCtxUrl=https%3a%2f%2fwww.secop.gov.co%2fCO1BusinessLine%2fTendering%2fBuyerDossierWorkspace%2fIndex%3fallWords2Search%3d99-2020%26filteringState%3d0%26sortingState%3dLastModifiedDESC%26showAdvancedSearch%3dFalse%26showAdvancedSearchFields%3dFalse%26folderCode%3dALL%26selectedDossier%3dCO1.BDOS.1063165%26selectedRequest%3dCO1.REQ.1099826%26&amp;prevCtxLbl=Procesos+de+la+Entidad+Estatal</v>
          </cell>
          <cell r="BI87" t="str">
            <v>VIGENTE</v>
          </cell>
          <cell r="BK87" t="str">
            <v>https://community.secop.gov.co/Public/Tendering/OpportunityDetail/Index?noticeUID=CO1.NTC.1065412&amp;isFromPublicArea=True&amp;isModal=False</v>
          </cell>
        </row>
        <row r="88">
          <cell r="A88" t="str">
            <v>CPS-083-2020</v>
          </cell>
          <cell r="B88" t="str">
            <v>2 NACIONAL</v>
          </cell>
          <cell r="C88" t="str">
            <v>CD-NC-120-2020</v>
          </cell>
          <cell r="D88">
            <v>83</v>
          </cell>
          <cell r="E88" t="str">
            <v>JUAN CARLOS RONCANCIO RONCANCIO</v>
          </cell>
          <cell r="F88">
            <v>43857</v>
          </cell>
          <cell r="G88" t="str">
            <v>Prestación de servicios profesionales y de apoyo a la gestión en la Subdirección Administrativa y Financiera - Grupo de Infraestructura para ejecutar y desarrollar las actividades propias de la Ingeniería Eléctrica.</v>
          </cell>
          <cell r="H88" t="str">
            <v>2 CONTRATACIÓN DIRECTA</v>
          </cell>
          <cell r="I88" t="str">
            <v>14 PRESTACIÓN DE SERVICIOS</v>
          </cell>
          <cell r="J88" t="str">
            <v>N/A</v>
          </cell>
          <cell r="K88">
            <v>13920</v>
          </cell>
          <cell r="L88">
            <v>13420</v>
          </cell>
          <cell r="M88">
            <v>43857</v>
          </cell>
          <cell r="N88">
            <v>43857</v>
          </cell>
          <cell r="P88">
            <v>4823432</v>
          </cell>
          <cell r="Q88">
            <v>51771503</v>
          </cell>
          <cell r="R88">
            <v>-0.46666666865348816</v>
          </cell>
          <cell r="S88" t="str">
            <v>1 PERSONA NATURAL</v>
          </cell>
          <cell r="T88" t="str">
            <v>3 CÉDULA DE CIUDADANÍA</v>
          </cell>
          <cell r="U88">
            <v>79896417</v>
          </cell>
          <cell r="V88" t="str">
            <v>N/A</v>
          </cell>
          <cell r="W88" t="str">
            <v>11 NO SE DILIGENCIA INFORMACIÓN PARA ESTE FORMULARIO EN ESTE PERÍODO DE REPORTE</v>
          </cell>
          <cell r="X88" t="str">
            <v>N/A</v>
          </cell>
          <cell r="Y88" t="str">
            <v>JUAN CARLOS RONCANCIO RONCANCIO</v>
          </cell>
          <cell r="Z88" t="str">
            <v>1 PÓLIZA</v>
          </cell>
          <cell r="AA88" t="str">
            <v>12 SEGUROS DEL ESTADO</v>
          </cell>
          <cell r="AB88" t="str">
            <v>2 CUMPLIMIENTO</v>
          </cell>
          <cell r="AC88">
            <v>43857</v>
          </cell>
          <cell r="AD88" t="str">
            <v>37-46-101000798</v>
          </cell>
          <cell r="AE88" t="str">
            <v>GRUPO DE INFRAESTRUCTURA</v>
          </cell>
          <cell r="AF88" t="str">
            <v>2 SUPERVISOR</v>
          </cell>
          <cell r="AG88" t="str">
            <v>3 CÉDULA DE CIUDADANÍA</v>
          </cell>
          <cell r="AH88">
            <v>91209676</v>
          </cell>
          <cell r="AI88" t="str">
            <v>CARLOS ALBERTO PINZON BARCO</v>
          </cell>
          <cell r="AJ88">
            <v>322</v>
          </cell>
          <cell r="AK88" t="str">
            <v>3 NO PACTADOS</v>
          </cell>
          <cell r="AL88">
            <v>43857</v>
          </cell>
          <cell r="AM88">
            <v>43857</v>
          </cell>
          <cell r="AN88" t="str">
            <v>4 NO SE HA ADICIONADO NI EN VALOR y EN TIEMPO</v>
          </cell>
          <cell r="AO88">
            <v>0</v>
          </cell>
          <cell r="AP88">
            <v>0</v>
          </cell>
          <cell r="AR88">
            <v>0</v>
          </cell>
          <cell r="AT88">
            <v>43857</v>
          </cell>
          <cell r="AU88">
            <v>44183</v>
          </cell>
          <cell r="AW88" t="str">
            <v>2. NO</v>
          </cell>
          <cell r="AZ88" t="str">
            <v>2. NO</v>
          </cell>
          <cell r="BA88">
            <v>0</v>
          </cell>
          <cell r="BE88" t="str">
            <v>2020420501000083E</v>
          </cell>
          <cell r="BF88">
            <v>51771503</v>
          </cell>
          <cell r="BH88" t="str">
            <v>https://www.secop.gov.co/CO1BusinessLine/Tendering/BuyerWorkArea/Index?docUniqueIdentifier=CO1.BDOS.1068420&amp;prevCtxUrl=https%3a%2f%2fwww.secop.gov.co%2fCO1BusinessLine%2fTendering%2fBuyerDossierWorkspace%2fIndex%3fallWords2Search%3d120-2020%26filteringState%3d0%26sortingState%3dLastModifiedDESC%26showAdvancedSearch%3dFalse%26showAdvancedSearchFields%3dFalse%26folderCode%3dALL%26selectedDossier%3dCO1.BDOS.1068420%26selectedRequest%3dCO1.REQ.1104829%26&amp;prevCtxLbl=Procesos+de+la+Entidad+Estatal</v>
          </cell>
          <cell r="BI88" t="str">
            <v>VIGENTE</v>
          </cell>
          <cell r="BK88" t="str">
            <v xml:space="preserve">https://community.secop.gov.co/Public/Tendering/OpportunityDetail/Index?noticeUID=CO1.NTC.1067130&amp;isFromPublicArea=True&amp;isModal=False
</v>
          </cell>
        </row>
        <row r="89">
          <cell r="A89" t="str">
            <v>CPS-084-2020</v>
          </cell>
          <cell r="B89" t="str">
            <v>2 NACIONAL</v>
          </cell>
          <cell r="C89" t="str">
            <v>CD-NC-118-2020</v>
          </cell>
          <cell r="D89">
            <v>84</v>
          </cell>
          <cell r="E89" t="str">
            <v>OSCAR MUÑOZ</v>
          </cell>
          <cell r="F89">
            <v>43857</v>
          </cell>
          <cell r="G89" t="str">
            <v>Prestación de servicios técnicos en la Subdirección Administrativa y Financiera. Grupo de Infraestructura, para el mantenimiento de la infraestructura perteneciente al Sistema de Parques Nacionales Naturales de Colombia.</v>
          </cell>
          <cell r="H89" t="str">
            <v>2 CONTRATACIÓN DIRECTA</v>
          </cell>
          <cell r="I89" t="str">
            <v>14 PRESTACIÓN DE SERVICIOS</v>
          </cell>
          <cell r="J89" t="str">
            <v>N/A</v>
          </cell>
          <cell r="K89">
            <v>14020</v>
          </cell>
          <cell r="L89">
            <v>13520</v>
          </cell>
          <cell r="M89">
            <v>43857</v>
          </cell>
          <cell r="N89">
            <v>43857</v>
          </cell>
          <cell r="P89">
            <v>2663850</v>
          </cell>
          <cell r="Q89">
            <v>28591990</v>
          </cell>
          <cell r="R89">
            <v>0</v>
          </cell>
          <cell r="S89" t="str">
            <v>1 PERSONA NATURAL</v>
          </cell>
          <cell r="T89" t="str">
            <v>3 CÉDULA DE CIUDADANÍA</v>
          </cell>
          <cell r="U89">
            <v>79368519</v>
          </cell>
          <cell r="V89" t="str">
            <v>N/A</v>
          </cell>
          <cell r="W89" t="str">
            <v>11 NO SE DILIGENCIA INFORMACIÓN PARA ESTE FORMULARIO EN ESTE PERÍODO DE REPORTE</v>
          </cell>
          <cell r="X89" t="str">
            <v>N/A</v>
          </cell>
          <cell r="Y89" t="str">
            <v>OSCAR MUÑOZ</v>
          </cell>
          <cell r="Z89" t="str">
            <v>1 PÓLIZA</v>
          </cell>
          <cell r="AA89" t="str">
            <v>12 SEGUROS DEL ESTADO</v>
          </cell>
          <cell r="AB89" t="str">
            <v>2 CUMPLIMIENTO</v>
          </cell>
          <cell r="AC89">
            <v>43857</v>
          </cell>
          <cell r="AD89" t="str">
            <v>37-46-101000795</v>
          </cell>
          <cell r="AE89" t="str">
            <v>GRUPO DE INFRAESTRUCTURA</v>
          </cell>
          <cell r="AF89" t="str">
            <v>2 SUPERVISOR</v>
          </cell>
          <cell r="AG89" t="str">
            <v>3 CÉDULA DE CIUDADANÍA</v>
          </cell>
          <cell r="AH89">
            <v>91209676</v>
          </cell>
          <cell r="AI89" t="str">
            <v>CARLOS ALBERTO PINZON BARCO</v>
          </cell>
          <cell r="AJ89">
            <v>322</v>
          </cell>
          <cell r="AK89" t="str">
            <v>3 NO PACTADOS</v>
          </cell>
          <cell r="AL89">
            <v>43857</v>
          </cell>
          <cell r="AM89">
            <v>43857</v>
          </cell>
          <cell r="AN89" t="str">
            <v>4 NO SE HA ADICIONADO NI EN VALOR y EN TIEMPO</v>
          </cell>
          <cell r="AO89">
            <v>0</v>
          </cell>
          <cell r="AP89">
            <v>0</v>
          </cell>
          <cell r="AR89">
            <v>0</v>
          </cell>
          <cell r="AT89">
            <v>43857</v>
          </cell>
          <cell r="AU89">
            <v>44183</v>
          </cell>
          <cell r="AW89" t="str">
            <v>2. NO</v>
          </cell>
          <cell r="AZ89" t="str">
            <v>2. NO</v>
          </cell>
          <cell r="BA89">
            <v>0</v>
          </cell>
          <cell r="BE89" t="str">
            <v>2020420501000084E</v>
          </cell>
          <cell r="BF89">
            <v>28591990</v>
          </cell>
          <cell r="BH89" t="str">
            <v>https://www.secop.gov.co/CO1BusinessLine/Tendering/BuyerWorkArea/Index?docUniqueIdentifier=CO1.BDOS.1066125&amp;prevCtxUrl=https%3a%2f%2fwww.secop.gov.co%2fCO1BusinessLine%2fTendering%2fBuyerDossierWorkspace%2fIndex%3fallWords2Search%3d118-2020%26filteringState%3d0%26sortingState%3dLastModifiedDESC%26showAdvancedSearch%3dFalse%26showAdvancedSearchFields%3dFalse%26folderCode%3dALL%26selectedDossier%3dCO1.BDOS.1066125%26selectedRequest%3dCO1.REQ.1102927%26&amp;prevCtxLbl=Procesos+de+la+Entidad+Estatal</v>
          </cell>
          <cell r="BI89" t="str">
            <v>VIGENTE</v>
          </cell>
          <cell r="BK89" t="str">
            <v>https://community.secop.gov.co/Public/Tendering/OpportunityDetail/Index?noticeUID=CO1.NTC.1065231&amp;isFromPublicArea=True&amp;isModal=False</v>
          </cell>
        </row>
        <row r="90">
          <cell r="A90" t="str">
            <v>CPS-085-2020</v>
          </cell>
          <cell r="B90" t="str">
            <v>2 NACIONAL</v>
          </cell>
          <cell r="C90" t="str">
            <v>CD-NC-131-2020</v>
          </cell>
          <cell r="D90">
            <v>85</v>
          </cell>
          <cell r="E90" t="str">
            <v>NURY JEANNETH GUIOTT RIAÑO</v>
          </cell>
          <cell r="F90">
            <v>43857</v>
          </cell>
          <cell r="G90" t="str">
            <v>Prestación de servicios técnicos y de apoyo a la gestión de las comunicaciones y documentación relacionadas con la Administración y Manejo de las Áreas Protegidas y apoyo en la documentación y comunicaciones respecto al reconocimiento de la Naturaleza como víctimas del conflicto ante la JEP.</v>
          </cell>
          <cell r="H90" t="str">
            <v>2 CONTRATACIÓN DIRECTA</v>
          </cell>
          <cell r="I90" t="str">
            <v>14 PRESTACIÓN DE SERVICIOS</v>
          </cell>
          <cell r="J90" t="str">
            <v>N/A</v>
          </cell>
          <cell r="K90">
            <v>17020</v>
          </cell>
          <cell r="L90">
            <v>13620</v>
          </cell>
          <cell r="M90">
            <v>43857</v>
          </cell>
          <cell r="N90">
            <v>43857</v>
          </cell>
          <cell r="P90">
            <v>2206872</v>
          </cell>
          <cell r="Q90">
            <v>24275592</v>
          </cell>
          <cell r="R90">
            <v>0</v>
          </cell>
          <cell r="S90" t="str">
            <v>1 PERSONA NATURAL</v>
          </cell>
          <cell r="T90" t="str">
            <v>3 CÉDULA DE CIUDADANÍA</v>
          </cell>
          <cell r="U90">
            <v>35468118</v>
          </cell>
          <cell r="V90" t="str">
            <v>N/A</v>
          </cell>
          <cell r="W90" t="str">
            <v>11 NO SE DILIGENCIA INFORMACIÓN PARA ESTE FORMULARIO EN ESTE PERÍODO DE REPORTE</v>
          </cell>
          <cell r="X90" t="str">
            <v>N/A</v>
          </cell>
          <cell r="Y90" t="str">
            <v>NURY JEANNETH GUIOTT RIAÑO</v>
          </cell>
          <cell r="Z90" t="str">
            <v>1 PÓLIZA</v>
          </cell>
          <cell r="AA90" t="str">
            <v xml:space="preserve">15 JMALUCELLI TRAVELERS SEGUROS S.A </v>
          </cell>
          <cell r="AB90" t="str">
            <v>2 CUMPLIMIENTO</v>
          </cell>
          <cell r="AC90">
            <v>43857</v>
          </cell>
          <cell r="AD90">
            <v>2015303</v>
          </cell>
          <cell r="AE90" t="str">
            <v>DIRECCIÓN GENERAL</v>
          </cell>
          <cell r="AF90" t="str">
            <v>2 SUPERVISOR</v>
          </cell>
          <cell r="AG90" t="str">
            <v>3 CÉDULA DE CIUDADANÍA</v>
          </cell>
          <cell r="AH90">
            <v>41779996</v>
          </cell>
          <cell r="AI90" t="str">
            <v xml:space="preserve">JULIA MIRANDA LONDOÑO	</v>
          </cell>
          <cell r="AJ90">
            <v>330</v>
          </cell>
          <cell r="AK90" t="str">
            <v>3 NO PACTADOS</v>
          </cell>
          <cell r="AL90">
            <v>43857</v>
          </cell>
          <cell r="AM90">
            <v>43857</v>
          </cell>
          <cell r="AN90" t="str">
            <v>4 NO SE HA ADICIONADO NI EN VALOR y EN TIEMPO</v>
          </cell>
          <cell r="AO90">
            <v>0</v>
          </cell>
          <cell r="AP90">
            <v>0</v>
          </cell>
          <cell r="AR90">
            <v>0</v>
          </cell>
          <cell r="AT90">
            <v>43857</v>
          </cell>
          <cell r="AU90">
            <v>44191</v>
          </cell>
          <cell r="AW90" t="str">
            <v>2. NO</v>
          </cell>
          <cell r="AZ90" t="str">
            <v>2. NO</v>
          </cell>
          <cell r="BA90">
            <v>0</v>
          </cell>
          <cell r="BE90" t="str">
            <v>2020420501000085E</v>
          </cell>
          <cell r="BF90">
            <v>24275592</v>
          </cell>
          <cell r="BH90" t="str">
            <v>https://www.secop.gov.co/CO1BusinessLine/Tendering/BuyerWorkArea/Index?docUniqueIdentifier=CO1.BDOS.1065188&amp;prevCtxUrl=https%3a%2f%2fwww.secop.gov.co%2fCO1BusinessLine%2fTendering%2fBuyerDossierWorkspace%2fIndex%3fallWords2Search%3d131-2020%26filteringState%3d0%26sortingState%3dLastModifiedDESC%26showAdvancedSearch%3dFalse%26showAdvancedSearchFields%3dFalse%26folderCode%3dALL%26selectedDossier%3dCO1.BDOS.1065188%26selectedRequest%3dCO1.REQ.1102094%26&amp;prevCtxLbl=Procesos+de+la+Entidad+Estatal</v>
          </cell>
          <cell r="BI90" t="str">
            <v>VIGENTE</v>
          </cell>
          <cell r="BK90" t="str">
            <v xml:space="preserve">https://community.secop.gov.co/Public/Tendering/OpportunityDetail/Index?noticeUID=CO1.NTC.1064895&amp;isFromPublicArea=True&amp;isModal=False
</v>
          </cell>
        </row>
        <row r="91">
          <cell r="A91" t="str">
            <v>CPS-086-2020</v>
          </cell>
          <cell r="B91" t="str">
            <v>2 NACIONAL</v>
          </cell>
          <cell r="C91" t="str">
            <v>CD-NC-142-2020</v>
          </cell>
          <cell r="D91">
            <v>86</v>
          </cell>
          <cell r="E91" t="str">
            <v>DAVID MAURICIO PRIETO CASTAÑEDA</v>
          </cell>
          <cell r="F91">
            <v>43857</v>
          </cell>
          <cell r="G91" t="str">
            <v>Prestación de servicios profesionales para direccionar el componente técnico de los trámites ambientales de competencia de la Subdirección de Gestión y Manejo de Áreas Protegidas que tienen relación con la regulación del Recurso Hídrico y la Evaluación Ambiental de Proyectos</v>
          </cell>
          <cell r="H91" t="str">
            <v>2 CONTRATACIÓN DIRECTA</v>
          </cell>
          <cell r="I91" t="str">
            <v>14 PRESTACIÓN DE SERVICIOS</v>
          </cell>
          <cell r="J91" t="str">
            <v>N/A</v>
          </cell>
          <cell r="K91">
            <v>18620</v>
          </cell>
          <cell r="L91">
            <v>13720</v>
          </cell>
          <cell r="M91">
            <v>43857</v>
          </cell>
          <cell r="N91">
            <v>43857</v>
          </cell>
          <cell r="P91">
            <v>5397388</v>
          </cell>
          <cell r="Q91">
            <v>57931964</v>
          </cell>
          <cell r="R91">
            <v>-0.53333333134651184</v>
          </cell>
          <cell r="S91" t="str">
            <v>1 PERSONA NATURAL</v>
          </cell>
          <cell r="T91" t="str">
            <v>3 CÉDULA DE CIUDADANÍA</v>
          </cell>
          <cell r="U91">
            <v>80732924</v>
          </cell>
          <cell r="V91" t="str">
            <v>N/A</v>
          </cell>
          <cell r="W91" t="str">
            <v>11 NO SE DILIGENCIA INFORMACIÓN PARA ESTE FORMULARIO EN ESTE PERÍODO DE REPORTE</v>
          </cell>
          <cell r="X91" t="str">
            <v>N/A</v>
          </cell>
          <cell r="Y91" t="str">
            <v>DAVID MAURICIO PRIETO CASTAÑEDA</v>
          </cell>
          <cell r="Z91" t="str">
            <v>1 PÓLIZA</v>
          </cell>
          <cell r="AA91" t="str">
            <v>12 SEGUROS DEL ESTADO</v>
          </cell>
          <cell r="AB91" t="str">
            <v>2 CUMPLIMIENTO</v>
          </cell>
          <cell r="AC91">
            <v>43857</v>
          </cell>
          <cell r="AD91" t="str">
            <v>37-46-101000797</v>
          </cell>
          <cell r="AE91" t="str">
            <v>GRUPO DE TRÁMITES Y EVALUACIÓN AMBIENTAL</v>
          </cell>
          <cell r="AF91" t="str">
            <v>2 SUPERVISOR</v>
          </cell>
          <cell r="AG91" t="str">
            <v>3 CÉDULA DE CIUDADANÍA</v>
          </cell>
          <cell r="AH91">
            <v>79690000</v>
          </cell>
          <cell r="AI91" t="str">
            <v>GUILLERMO ALBERTO SANTOS CEBALLOS</v>
          </cell>
          <cell r="AJ91">
            <v>322</v>
          </cell>
          <cell r="AK91" t="str">
            <v>3 NO PACTADOS</v>
          </cell>
          <cell r="AL91">
            <v>43857</v>
          </cell>
          <cell r="AM91">
            <v>43857</v>
          </cell>
          <cell r="AN91" t="str">
            <v>4 NO SE HA ADICIONADO NI EN VALOR y EN TIEMPO</v>
          </cell>
          <cell r="AO91">
            <v>0</v>
          </cell>
          <cell r="AP91">
            <v>0</v>
          </cell>
          <cell r="AR91">
            <v>0</v>
          </cell>
          <cell r="AT91">
            <v>43857</v>
          </cell>
          <cell r="AU91">
            <v>44183</v>
          </cell>
          <cell r="AW91" t="str">
            <v>2. NO</v>
          </cell>
          <cell r="AZ91" t="str">
            <v>2. NO</v>
          </cell>
          <cell r="BA91">
            <v>0</v>
          </cell>
          <cell r="BE91" t="str">
            <v>2020420501000086E</v>
          </cell>
          <cell r="BF91">
            <v>57931964</v>
          </cell>
          <cell r="BH91" t="str">
            <v>https://www.secop.gov.co/CO1BusinessLine/Tendering/BuyerWorkArea/Index?docUniqueIdentifier=CO1.BDOS.1068131&amp;prevCtxUrl=https%3a%2f%2fwww.secop.gov.co%2fCO1BusinessLine%2fTendering%2fBuyerDossierWorkspace%2fIndex%3fallWords2Search%3d142-2020%26filteringState%3d0%26sortingState%3dLastModifiedDESC%26showAdvancedSearch%3dFalse%26showAdvancedSearchFields%3dFalse%26folderCode%3dALL%26selectedDossier%3dCO1.BDOS.1068131%26selectedRequest%3dCO1.REQ.1104942%26&amp;prevCtxLbl=Procesos+de+la+Entidad+Estatal</v>
          </cell>
          <cell r="BI91" t="str">
            <v>VIGENTE</v>
          </cell>
          <cell r="BK91" t="str">
            <v>https://community.secop.gov.co/Public/Tendering/OpportunityDetail/Index?noticeUID=CO1.NTC.1067090&amp;isFromPublicArea=True&amp;isModal=False</v>
          </cell>
        </row>
        <row r="92">
          <cell r="A92" t="str">
            <v>CPS-087-2020</v>
          </cell>
          <cell r="B92" t="str">
            <v>2 NACIONAL</v>
          </cell>
          <cell r="C92" t="str">
            <v>CD-NC-091-2020</v>
          </cell>
          <cell r="D92">
            <v>87</v>
          </cell>
          <cell r="E92" t="str">
            <v>GLORIA JOHANNA GONZALEZ LOPEZ</v>
          </cell>
          <cell r="F92">
            <v>43857</v>
          </cell>
          <cell r="G92" t="str">
            <v>Prestación de servicios profesionales en ciencias naturales, para impulsar el componente técnico relacionado con permisos y autorizaciones de investigación cientifica en las áreas bajo administración de Parques Nacionales Naturales</v>
          </cell>
          <cell r="H92" t="str">
            <v>2 CONTRATACIÓN DIRECTA</v>
          </cell>
          <cell r="I92" t="str">
            <v>14 PRESTACIÓN DE SERVICIOS</v>
          </cell>
          <cell r="J92" t="str">
            <v>N/A</v>
          </cell>
          <cell r="K92">
            <v>9820</v>
          </cell>
          <cell r="L92">
            <v>13920</v>
          </cell>
          <cell r="M92">
            <v>43857</v>
          </cell>
          <cell r="N92">
            <v>43857</v>
          </cell>
          <cell r="P92">
            <v>3852124</v>
          </cell>
          <cell r="Q92">
            <v>41731343</v>
          </cell>
          <cell r="R92">
            <v>-0.3333333358168602</v>
          </cell>
          <cell r="S92" t="str">
            <v>1 PERSONA NATURAL</v>
          </cell>
          <cell r="T92" t="str">
            <v>3 CÉDULA DE CIUDADANÍA</v>
          </cell>
          <cell r="U92">
            <v>1010163614</v>
          </cell>
          <cell r="V92" t="str">
            <v>N/A</v>
          </cell>
          <cell r="W92" t="str">
            <v>11 NO SE DILIGENCIA INFORMACIÓN PARA ESTE FORMULARIO EN ESTE PERÍODO DE REPORTE</v>
          </cell>
          <cell r="X92" t="str">
            <v>N/A</v>
          </cell>
          <cell r="Y92" t="str">
            <v>GLORIA JOHANNA GONZALEZ LOPEZ</v>
          </cell>
          <cell r="Z92" t="str">
            <v>1 PÓLIZA</v>
          </cell>
          <cell r="AA92" t="str">
            <v xml:space="preserve">15 JMALUCELLI TRAVELERS SEGUROS S.A </v>
          </cell>
          <cell r="AB92" t="str">
            <v>2 CUMPLIMIENTO</v>
          </cell>
          <cell r="AC92">
            <v>43857</v>
          </cell>
          <cell r="AD92">
            <v>215304</v>
          </cell>
          <cell r="AE92" t="str">
            <v>GRUPO DE TRÁMITES Y EVALUACIÓN AMBIENTAL</v>
          </cell>
          <cell r="AF92" t="str">
            <v>2 SUPERVISOR</v>
          </cell>
          <cell r="AG92" t="str">
            <v>3 CÉDULA DE CIUDADANÍA</v>
          </cell>
          <cell r="AH92">
            <v>79690000</v>
          </cell>
          <cell r="AI92" t="str">
            <v>GUILLERMO ALBERTO SANTOS CEBALLOS</v>
          </cell>
          <cell r="AJ92">
            <v>325</v>
          </cell>
          <cell r="AK92" t="str">
            <v>3 NO PACTADOS</v>
          </cell>
          <cell r="AL92">
            <v>43857</v>
          </cell>
          <cell r="AM92">
            <v>43857</v>
          </cell>
          <cell r="AN92" t="str">
            <v>4 NO SE HA ADICIONADO NI EN VALOR y EN TIEMPO</v>
          </cell>
          <cell r="AO92">
            <v>0</v>
          </cell>
          <cell r="AP92">
            <v>0</v>
          </cell>
          <cell r="AR92">
            <v>0</v>
          </cell>
          <cell r="AT92">
            <v>43857</v>
          </cell>
          <cell r="AU92">
            <v>44186</v>
          </cell>
          <cell r="AW92" t="str">
            <v>2. NO</v>
          </cell>
          <cell r="AZ92" t="str">
            <v>2. NO</v>
          </cell>
          <cell r="BA92">
            <v>0</v>
          </cell>
          <cell r="BE92" t="str">
            <v>2020420501000087E</v>
          </cell>
          <cell r="BF92">
            <v>41731343</v>
          </cell>
          <cell r="BH92" t="str">
            <v>https://www.secop.gov.co/CO1BusinessLine/Tendering/BuyerWorkArea/Index?docUniqueIdentifier=CO1.BDOS.1062938&amp;prevCtxUrl=https%3a%2f%2fwww.secop.gov.co%2fCO1BusinessLine%2fTendering%2fBuyerDossierWorkspace%2fIndex%3fallWords2Search%3d91-2020%26filteringState%3d0%26sortingState%3dLastModifiedDESC%26showAdvancedSearch%3dFalse%26showAdvancedSearchFields%3dFalse%26folderCode%3dALL%26selectedDossier%3dCO1.BDOS.1062938%26selectedRequest%3dCO1.REQ.1100301%26&amp;prevCtxLbl=Procesos+de+la+Entidad+Estatal</v>
          </cell>
          <cell r="BI92" t="str">
            <v>VIGENTE</v>
          </cell>
          <cell r="BK92" t="str">
            <v xml:space="preserve">https://community.secop.gov.co/Public/Tendering/OpportunityDetail/Index?noticeUID=CO1.NTC.1065637&amp;isFromPublicArea=True&amp;isModal=False
</v>
          </cell>
        </row>
        <row r="93">
          <cell r="A93" t="str">
            <v>CPS-088-2020</v>
          </cell>
          <cell r="B93" t="str">
            <v>2 NACIONAL</v>
          </cell>
          <cell r="C93" t="str">
            <v>CD-NC-139-2020</v>
          </cell>
          <cell r="D93">
            <v>88</v>
          </cell>
          <cell r="E93" t="str">
            <v>JAMES AUGUSTO MONTEALEGRE GALEANO</v>
          </cell>
          <cell r="F93">
            <v>43857</v>
          </cell>
          <cell r="G93" t="str">
            <v>Prestación de Servicios Profesionales de apoyo a la gestión del Grupo de Comunicaciones y Educación Ambiental para posicionar a Parques Nacionales Naturales de Colombia a través de la realización de productos audiovisuales en el marco de la Estrategia de comunicación y educación para la conservación.</v>
          </cell>
          <cell r="H93" t="str">
            <v>2 CONTRATACIÓN DIRECTA</v>
          </cell>
          <cell r="I93" t="str">
            <v>14 PRESTACIÓN DE SERVICIOS</v>
          </cell>
          <cell r="J93" t="str">
            <v>N/A</v>
          </cell>
          <cell r="K93">
            <v>12920</v>
          </cell>
          <cell r="L93">
            <v>13820</v>
          </cell>
          <cell r="M93">
            <v>43857</v>
          </cell>
          <cell r="N93">
            <v>43857</v>
          </cell>
          <cell r="P93">
            <v>5397388</v>
          </cell>
          <cell r="Q93">
            <v>57931965</v>
          </cell>
          <cell r="R93">
            <v>0.46666666865348816</v>
          </cell>
          <cell r="S93" t="str">
            <v>1 PERSONA NATURAL</v>
          </cell>
          <cell r="T93" t="str">
            <v>3 CÉDULA DE CIUDADANÍA</v>
          </cell>
          <cell r="U93">
            <v>9930291</v>
          </cell>
          <cell r="V93" t="str">
            <v>N/A</v>
          </cell>
          <cell r="W93" t="str">
            <v>11 NO SE DILIGENCIA INFORMACIÓN PARA ESTE FORMULARIO EN ESTE PERÍODO DE REPORTE</v>
          </cell>
          <cell r="X93" t="str">
            <v>N/A</v>
          </cell>
          <cell r="Y93" t="str">
            <v>JAMES AUGUSTO MONTEALEGRE GALEANO</v>
          </cell>
          <cell r="Z93" t="str">
            <v>1 PÓLIZA</v>
          </cell>
          <cell r="AA93" t="str">
            <v>13 SURAMERICANA</v>
          </cell>
          <cell r="AB93" t="str">
            <v>2 CUMPLIMIENTO</v>
          </cell>
          <cell r="AC93">
            <v>43857</v>
          </cell>
          <cell r="AD93" t="str">
            <v>2551722-0</v>
          </cell>
          <cell r="AE93" t="str">
            <v>GRUPO DE COMUNICACIONES Y EDUCACION AMBIENTAL</v>
          </cell>
          <cell r="AF93" t="str">
            <v>2 SUPERVISOR</v>
          </cell>
          <cell r="AG93" t="str">
            <v>3 CÉDULA DE CIUDADANÍA</v>
          </cell>
          <cell r="AH93">
            <v>11342150</v>
          </cell>
          <cell r="AI93" t="str">
            <v>LUIS ALFONSO CANO RAMIREZ</v>
          </cell>
          <cell r="AJ93">
            <v>322</v>
          </cell>
          <cell r="AK93" t="str">
            <v>3 NO PACTADOS</v>
          </cell>
          <cell r="AL93">
            <v>43857</v>
          </cell>
          <cell r="AM93">
            <v>43857</v>
          </cell>
          <cell r="AN93" t="str">
            <v>4 NO SE HA ADICIONADO NI EN VALOR y EN TIEMPO</v>
          </cell>
          <cell r="AO93">
            <v>0</v>
          </cell>
          <cell r="AP93">
            <v>0</v>
          </cell>
          <cell r="AR93">
            <v>0</v>
          </cell>
          <cell r="AT93">
            <v>43857</v>
          </cell>
          <cell r="AU93">
            <v>44183</v>
          </cell>
          <cell r="AW93" t="str">
            <v>2. NO</v>
          </cell>
          <cell r="AZ93" t="str">
            <v>2. NO</v>
          </cell>
          <cell r="BA93">
            <v>0</v>
          </cell>
          <cell r="BE93" t="str">
            <v>2020420501000088E</v>
          </cell>
          <cell r="BF93">
            <v>57931965</v>
          </cell>
          <cell r="BH93" t="str">
            <v>https://www.secop.gov.co/CO1BusinessLine/Tendering/BuyerWorkArea/Index?docUniqueIdentifier=CO1.BDOS.1068210&amp;prevCtxUrl=https%3a%2f%2fwww.secop.gov.co%2fCO1BusinessLine%2fTendering%2fBuyerDossierWorkspace%2fIndex%3fallWords2Search%3d139-2020%26filteringState%3d0%26sortingState%3dLastModifiedDESC%26showAdvancedSearch%3dFalse%26showAdvancedSearchFields%3dFalse%26folderCode%3dALL%26selectedDossier%3dCO1.BDOS.1068210%26selectedRequest%3dCO1.REQ.1105007%26&amp;prevCtxLbl=Procesos+de+la+Entidad+Estatal</v>
          </cell>
          <cell r="BI93" t="str">
            <v>VIGENTE</v>
          </cell>
          <cell r="BK93" t="str">
            <v xml:space="preserve">https://community.secop.gov.co/Public/Tendering/OpportunityDetail/Index?noticeUID=CO1.NTC.1067220&amp;isFromPublicArea=True&amp;isModal=False
</v>
          </cell>
        </row>
        <row r="94">
          <cell r="A94" t="str">
            <v>CPS-089-2020</v>
          </cell>
          <cell r="B94" t="str">
            <v>2 NACIONAL</v>
          </cell>
          <cell r="C94" t="str">
            <v>CD-NC-122-2020</v>
          </cell>
          <cell r="D94">
            <v>89</v>
          </cell>
          <cell r="E94" t="str">
            <v>EDUARDO CORTES ZUBIETA</v>
          </cell>
          <cell r="F94">
            <v>43857</v>
          </cell>
          <cell r="G94" t="str">
            <v>Prestación de servicios profesionales para el mantenimiento y soporte de las aplicaciones que se encuentran en la nube y soporte al funcionamiento de la infraestructura de Google Cloud Platform</v>
          </cell>
          <cell r="H94" t="str">
            <v>2 CONTRATACIÓN DIRECTA</v>
          </cell>
          <cell r="I94" t="str">
            <v>14 PRESTACIÓN DE SERVICIOS</v>
          </cell>
          <cell r="J94" t="str">
            <v>N/A</v>
          </cell>
          <cell r="K94">
            <v>12520</v>
          </cell>
          <cell r="L94">
            <v>14020</v>
          </cell>
          <cell r="M94">
            <v>43857</v>
          </cell>
          <cell r="N94">
            <v>43857</v>
          </cell>
          <cell r="P94">
            <v>6434923</v>
          </cell>
          <cell r="Q94">
            <v>71642142</v>
          </cell>
          <cell r="R94">
            <v>-0.73333333432674408</v>
          </cell>
          <cell r="S94" t="str">
            <v>1 PERSONA NATURAL</v>
          </cell>
          <cell r="T94" t="str">
            <v>3 CÉDULA DE CIUDADANÍA</v>
          </cell>
          <cell r="U94">
            <v>80816932</v>
          </cell>
          <cell r="V94" t="str">
            <v>N/A</v>
          </cell>
          <cell r="W94" t="str">
            <v>11 NO SE DILIGENCIA INFORMACIÓN PARA ESTE FORMULARIO EN ESTE PERÍODO DE REPORTE</v>
          </cell>
          <cell r="X94" t="str">
            <v>N/A</v>
          </cell>
          <cell r="Y94" t="str">
            <v>EDUARDO CORTES ZUBIETA</v>
          </cell>
          <cell r="Z94" t="str">
            <v>1 PÓLIZA</v>
          </cell>
          <cell r="AA94" t="str">
            <v>13 SURAMERICANA</v>
          </cell>
          <cell r="AB94" t="str">
            <v>2 CUMPLIMIENTO</v>
          </cell>
          <cell r="AC94">
            <v>43857</v>
          </cell>
          <cell r="AD94" t="str">
            <v>2551714-1</v>
          </cell>
          <cell r="AE94" t="str">
            <v>GRUPO SISTEMAS DE INFORMACIÓN Y RADIOCOMUNICACIONES</v>
          </cell>
          <cell r="AF94" t="str">
            <v>2 SUPERVISOR</v>
          </cell>
          <cell r="AG94" t="str">
            <v>3 CÉDULA DE CIUDADANÍA</v>
          </cell>
          <cell r="AH94">
            <v>51723033</v>
          </cell>
          <cell r="AI94" t="str">
            <v>LUZ MILA SOTELO DELGADILLO</v>
          </cell>
          <cell r="AJ94">
            <v>334</v>
          </cell>
          <cell r="AK94" t="str">
            <v>3 NO PACTADOS</v>
          </cell>
          <cell r="AL94">
            <v>43857</v>
          </cell>
          <cell r="AM94">
            <v>43857</v>
          </cell>
          <cell r="AN94" t="str">
            <v>4 NO SE HA ADICIONADO NI EN VALOR y EN TIEMPO</v>
          </cell>
          <cell r="AO94">
            <v>0</v>
          </cell>
          <cell r="AP94">
            <v>0</v>
          </cell>
          <cell r="AR94">
            <v>0</v>
          </cell>
          <cell r="AT94">
            <v>43857</v>
          </cell>
          <cell r="AU94">
            <v>44195</v>
          </cell>
          <cell r="AW94" t="str">
            <v>2. NO</v>
          </cell>
          <cell r="AZ94" t="str">
            <v>2. NO</v>
          </cell>
          <cell r="BA94">
            <v>0</v>
          </cell>
          <cell r="BE94" t="str">
            <v>2020420501000089E</v>
          </cell>
          <cell r="BF94">
            <v>71642142</v>
          </cell>
          <cell r="BH94" t="str">
            <v>https://www.secop.gov.co/CO1BusinessLine/Tendering/BuyerWorkArea/Index?docUniqueIdentifier=CO1.BDOS.1069179&amp;prevCtxUrl=https%3a%2f%2fwww.secop.gov.co%2fCO1BusinessLine%2fTendering%2fBuyerDossierWorkspace%2fIndex%3fallWords2Search%3d122-2020%26filteringState%3d0%26sortingState%3dLastModifiedDESC%26showAdvancedSearch%3dFalse%26showAdvancedSearchFields%3dFalse%26folderCode%3dALL%26selectedDossier%3dCO1.BDOS.1069179%26selectedRequest%3dCO1.REQ.1105881%26&amp;prevCtxLbl=Procesos+de+la+Entidad+Estatal</v>
          </cell>
          <cell r="BI94" t="str">
            <v>VIGENTE</v>
          </cell>
          <cell r="BK94" t="str">
            <v xml:space="preserve">https://community.secop.gov.co/Public/Tendering/OpportunityDetail/Index?noticeUID=CO1.NTC.1068218&amp;isFromPublicArea=True&amp;isModal=False
</v>
          </cell>
        </row>
        <row r="95">
          <cell r="A95" t="str">
            <v>CPS-090-2020</v>
          </cell>
          <cell r="B95" t="str">
            <v>2 NACIONAL</v>
          </cell>
          <cell r="C95" t="str">
            <v>CD-NC-098-2020</v>
          </cell>
          <cell r="D95">
            <v>90</v>
          </cell>
          <cell r="E95" t="str">
            <v>AMELIA CAROLINA CHALAPUD NOGUERA</v>
          </cell>
          <cell r="F95">
            <v>43858</v>
          </cell>
          <cell r="G95" t="str">
            <v>Prestación de servicios profesionales y de apoyo a la gestión para que apoye procesos relacionados con función de administración y manejo de las áreas del SPNN, apoyo a procesos de participación social y apoyo a proceso de gestión judicial relacionada con comunidades étnicas.</v>
          </cell>
          <cell r="H95" t="str">
            <v>2 CONTRATACIÓN DIRECTA</v>
          </cell>
          <cell r="I95" t="str">
            <v>14 PRESTACIÓN DE SERVICIOS</v>
          </cell>
          <cell r="J95" t="str">
            <v>N/A</v>
          </cell>
          <cell r="K95">
            <v>13720</v>
          </cell>
          <cell r="L95">
            <v>14120</v>
          </cell>
          <cell r="M95">
            <v>43858</v>
          </cell>
          <cell r="N95">
            <v>43858</v>
          </cell>
          <cell r="P95">
            <v>6313510</v>
          </cell>
          <cell r="Q95">
            <v>67765007</v>
          </cell>
          <cell r="R95">
            <v>-0.3333333432674408</v>
          </cell>
          <cell r="S95" t="str">
            <v>1 PERSONA NATURAL</v>
          </cell>
          <cell r="T95" t="str">
            <v>3 CÉDULA DE CIUDADANÍA</v>
          </cell>
          <cell r="U95">
            <v>36862774</v>
          </cell>
          <cell r="V95" t="str">
            <v>N/A</v>
          </cell>
          <cell r="W95" t="str">
            <v>11 NO SE DILIGENCIA INFORMACIÓN PARA ESTE FORMULARIO EN ESTE PERÍODO DE REPORTE</v>
          </cell>
          <cell r="X95" t="str">
            <v>N/A</v>
          </cell>
          <cell r="Y95" t="str">
            <v>AMELIA CAROLINA CHALAPUD NOGUERA</v>
          </cell>
          <cell r="Z95" t="str">
            <v>1 PÓLIZA</v>
          </cell>
          <cell r="AA95" t="str">
            <v xml:space="preserve">15 JMALUCELLI TRAVELERS SEGUROS S.A </v>
          </cell>
          <cell r="AB95" t="str">
            <v>2 CUMPLIMIENTO</v>
          </cell>
          <cell r="AC95">
            <v>43858</v>
          </cell>
          <cell r="AD95">
            <v>2015346</v>
          </cell>
          <cell r="AE95" t="str">
            <v>OFICINA ASESORA JURIDICA</v>
          </cell>
          <cell r="AF95" t="str">
            <v>2 SUPERVISOR</v>
          </cell>
          <cell r="AG95" t="str">
            <v>3 CÉDULA DE CIUDADANÍA</v>
          </cell>
          <cell r="AH95">
            <v>13861878</v>
          </cell>
          <cell r="AI95" t="str">
            <v>JAIME ANDRES ECHEVERRIA RODRIGUEZ</v>
          </cell>
          <cell r="AJ95">
            <v>322</v>
          </cell>
          <cell r="AK95" t="str">
            <v>3 NO PACTADOS</v>
          </cell>
          <cell r="AL95">
            <v>43858</v>
          </cell>
          <cell r="AM95">
            <v>43858</v>
          </cell>
          <cell r="AN95" t="str">
            <v>4 NO SE HA ADICIONADO NI EN VALOR y EN TIEMPO</v>
          </cell>
          <cell r="AO95">
            <v>0</v>
          </cell>
          <cell r="AP95">
            <v>0</v>
          </cell>
          <cell r="AR95">
            <v>0</v>
          </cell>
          <cell r="AT95">
            <v>43858</v>
          </cell>
          <cell r="AU95">
            <v>44184</v>
          </cell>
          <cell r="AW95" t="str">
            <v>2. NO</v>
          </cell>
          <cell r="AZ95" t="str">
            <v>2. NO</v>
          </cell>
          <cell r="BA95">
            <v>0</v>
          </cell>
          <cell r="BE95" t="str">
            <v>2020420501000090E</v>
          </cell>
          <cell r="BF95">
            <v>67765007</v>
          </cell>
          <cell r="BH95" t="str">
            <v>https://www.secop.gov.co/CO1BusinessLine/Tendering/BuyerWorkArea/Index?docUniqueIdentifier=CO1.BDOS.1066412&amp;prevCtxUrl=https%3a%2f%2fwww.secop.gov.co%2fCO1BusinessLine%2fTendering%2fBuyerDossierWorkspace%2fIndex%3fallWords2Search%3d98-2020%26filteringState%3d0%26sortingState%3dLastModifiedDESC%26showAdvancedSearch%3dFalse%26showAdvancedSearchFields%3dFalse%26folderCode%3dALL%26selectedDossier%3dCO1.BDOS.1066412%26selectedRequest%3dCO1.REQ.1103039%26&amp;prevCtxLbl=Procesos+de+la+Entidad+Estatal</v>
          </cell>
          <cell r="BI95" t="str">
            <v>VIGENTE</v>
          </cell>
          <cell r="BK95" t="str">
            <v>https://community.secop.gov.co/Public/Tendering/OpportunityDetail/Index?noticeUID=CO1.NTC.1065335&amp;isFromPublicArea=True&amp;isModal=False</v>
          </cell>
        </row>
        <row r="96">
          <cell r="A96" t="str">
            <v>CPS-091-2020</v>
          </cell>
          <cell r="B96" t="str">
            <v>2 NACIONAL</v>
          </cell>
          <cell r="C96" t="str">
            <v>CD-NC-078-2020</v>
          </cell>
          <cell r="D96">
            <v>91</v>
          </cell>
          <cell r="E96" t="str">
            <v>AMERICA YADIRA MONGE ROMERO</v>
          </cell>
          <cell r="F96">
            <v>43858</v>
          </cell>
          <cell r="G96" t="str">
            <v>Prestación de servicios profesionales para apoyar la formulación y seguimiento de los planes, programas y proyectos de Parques Nacionales Naturales de Colombia en el marco del Modelo Integrado de Planeación y Gestión vigente</v>
          </cell>
          <cell r="H96" t="str">
            <v>2 CONTRATACIÓN DIRECTA</v>
          </cell>
          <cell r="I96" t="str">
            <v>14 PRESTACIÓN DE SERVICIOS</v>
          </cell>
          <cell r="J96" t="str">
            <v>N/A</v>
          </cell>
          <cell r="K96">
            <v>9620</v>
          </cell>
          <cell r="L96">
            <v>14220</v>
          </cell>
          <cell r="M96">
            <v>43858</v>
          </cell>
          <cell r="N96">
            <v>43858</v>
          </cell>
          <cell r="P96">
            <v>6434923</v>
          </cell>
          <cell r="Q96">
            <v>69926163</v>
          </cell>
          <cell r="R96">
            <v>-643492.56666666269</v>
          </cell>
          <cell r="S96" t="str">
            <v>1 PERSONA NATURAL</v>
          </cell>
          <cell r="T96" t="str">
            <v>3 CÉDULA DE CIUDADANÍA</v>
          </cell>
          <cell r="U96">
            <v>52818253</v>
          </cell>
          <cell r="V96" t="str">
            <v>N/A</v>
          </cell>
          <cell r="W96" t="str">
            <v>11 NO SE DILIGENCIA INFORMACIÓN PARA ESTE FORMULARIO EN ESTE PERÍODO DE REPORTE</v>
          </cell>
          <cell r="X96" t="str">
            <v>N/A</v>
          </cell>
          <cell r="Y96" t="str">
            <v>AMERICA YADIRA MONGE ROMERO</v>
          </cell>
          <cell r="Z96" t="str">
            <v>1 PÓLIZA</v>
          </cell>
          <cell r="AA96" t="str">
            <v xml:space="preserve">15 JMALUCELLI TRAVELERS SEGUROS S.A </v>
          </cell>
          <cell r="AB96" t="str">
            <v>2 CUMPLIMIENTO</v>
          </cell>
          <cell r="AC96">
            <v>43858</v>
          </cell>
          <cell r="AD96">
            <v>2015338</v>
          </cell>
          <cell r="AE96" t="str">
            <v>OFICINA ASESORA PLANEACIÓN</v>
          </cell>
          <cell r="AF96" t="str">
            <v>2 SUPERVISOR</v>
          </cell>
          <cell r="AG96" t="str">
            <v>3 CÉDULA DE CIUDADANÍA</v>
          </cell>
          <cell r="AH96">
            <v>52821677</v>
          </cell>
          <cell r="AI96" t="str">
            <v>ANDREA DEL PILAR MORENO HERNANDEZ</v>
          </cell>
          <cell r="AJ96">
            <v>329</v>
          </cell>
          <cell r="AK96" t="str">
            <v>3 NO PACTADOS</v>
          </cell>
          <cell r="AL96">
            <v>43858</v>
          </cell>
          <cell r="AM96">
            <v>43858</v>
          </cell>
          <cell r="AN96" t="str">
            <v>4 NO SE HA ADICIONADO NI EN VALOR y EN TIEMPO</v>
          </cell>
          <cell r="AO96">
            <v>0</v>
          </cell>
          <cell r="AP96">
            <v>0</v>
          </cell>
          <cell r="AR96">
            <v>0</v>
          </cell>
          <cell r="AT96">
            <v>43858</v>
          </cell>
          <cell r="AU96">
            <v>44191</v>
          </cell>
          <cell r="AW96" t="str">
            <v>2. NO</v>
          </cell>
          <cell r="AZ96" t="str">
            <v>2. NO</v>
          </cell>
          <cell r="BA96">
            <v>0</v>
          </cell>
          <cell r="BE96" t="str">
            <v>2020420501000091E</v>
          </cell>
          <cell r="BF96">
            <v>69926163</v>
          </cell>
          <cell r="BH96" t="str">
            <v>https://www.secop.gov.co/CO1BusinessLine/Tendering/BuyerWorkArea/Index?docUniqueIdentifier=CO1.BDOS.1058681&amp;prevCtxUrl=https%3a%2f%2fwww.secop.gov.co%2fCO1BusinessLine%2fTendering%2fBuyerDossierWorkspace%2fIndex%3fallWords2Search%3d78-2020%26filteringState%3d0%26sortingState%3dLastModifiedDESC%26showAdvancedSearch%3dFalse%26showAdvancedSearchFields%3dFalse%26folderCode%3dALL%26selectedDossier%3dCO1.BDOS.1058681%26selectedRequest%3dCO1.REQ.1095510%26&amp;prevCtxLbl=Procesos+de+la+Entidad+Estatal</v>
          </cell>
          <cell r="BI96" t="str">
            <v>VIGENTE</v>
          </cell>
          <cell r="BK96" t="str">
            <v>https://community.secop.gov.co/Public/Tendering/OpportunityDetail/Index?noticeUID=CO1.NTC.1060989&amp;isFromPublicArea=True&amp;isModal=False</v>
          </cell>
        </row>
        <row r="97">
          <cell r="A97" t="str">
            <v>CPS-092-2020</v>
          </cell>
          <cell r="B97" t="str">
            <v>2 NACIONAL</v>
          </cell>
          <cell r="C97" t="str">
            <v>CD-NC-095-2020</v>
          </cell>
          <cell r="D97">
            <v>92</v>
          </cell>
          <cell r="E97" t="str">
            <v>MARTA CECILIA DIAZ LEGUIZAMON</v>
          </cell>
          <cell r="F97">
            <v>43858</v>
          </cell>
          <cell r="G97" t="str">
            <v>Prestación de servicios profesionales y de apoyo a la gestión para realizar la orientación del diseño y seguimiento a la implementación de los instrumentos de planeación de las áreas protegidas y a las acciones de monitoreo e investigación, como parte del proceso adaptativo del manejo.</v>
          </cell>
          <cell r="H97" t="str">
            <v>2 CONTRATACIÓN DIRECTA</v>
          </cell>
          <cell r="I97" t="str">
            <v>14 PRESTACIÓN DE SERVICIOS</v>
          </cell>
          <cell r="J97" t="str">
            <v>N/A</v>
          </cell>
          <cell r="K97">
            <v>9320</v>
          </cell>
          <cell r="L97">
            <v>14320</v>
          </cell>
          <cell r="M97">
            <v>43858</v>
          </cell>
          <cell r="N97">
            <v>43858</v>
          </cell>
          <cell r="P97">
            <v>9083948</v>
          </cell>
          <cell r="Q97">
            <v>101134621</v>
          </cell>
          <cell r="R97">
            <v>-6.6666662693023682E-2</v>
          </cell>
          <cell r="S97" t="str">
            <v>1 PERSONA NATURAL</v>
          </cell>
          <cell r="T97" t="str">
            <v>3 CÉDULA DE CIUDADANÍA</v>
          </cell>
          <cell r="U97">
            <v>40023756</v>
          </cell>
          <cell r="V97" t="str">
            <v>N/A</v>
          </cell>
          <cell r="W97" t="str">
            <v>11 NO SE DILIGENCIA INFORMACIÓN PARA ESTE FORMULARIO EN ESTE PERÍODO DE REPORTE</v>
          </cell>
          <cell r="X97" t="str">
            <v>N/A</v>
          </cell>
          <cell r="Y97" t="str">
            <v>MARTA CECILIA DIAZ LEGUIZAMON</v>
          </cell>
          <cell r="Z97" t="str">
            <v>1 PÓLIZA</v>
          </cell>
          <cell r="AA97" t="str">
            <v xml:space="preserve">15 JMALUCELLI TRAVELERS SEGUROS S.A </v>
          </cell>
          <cell r="AB97" t="str">
            <v>2 CUMPLIMIENTO</v>
          </cell>
          <cell r="AC97">
            <v>43858</v>
          </cell>
          <cell r="AD97">
            <v>2015343</v>
          </cell>
          <cell r="AE97" t="str">
            <v>SUBDIRECCIÓN DE GESTIÓN Y MANEJO DE AREAS PROTEGIDAS</v>
          </cell>
          <cell r="AF97" t="str">
            <v>2 SUPERVISOR</v>
          </cell>
          <cell r="AG97" t="str">
            <v>3 CÉDULA DE CIUDADANÍA</v>
          </cell>
          <cell r="AH97">
            <v>52197050</v>
          </cell>
          <cell r="AI97" t="str">
            <v>EDNA MARIA CAROLINA JARRO FAJARDO</v>
          </cell>
          <cell r="AJ97">
            <v>334</v>
          </cell>
          <cell r="AK97" t="str">
            <v>3 NO PACTADOS</v>
          </cell>
          <cell r="AL97">
            <v>43858</v>
          </cell>
          <cell r="AM97">
            <v>43858</v>
          </cell>
          <cell r="AN97" t="str">
            <v>4 NO SE HA ADICIONADO NI EN VALOR y EN TIEMPO</v>
          </cell>
          <cell r="AO97">
            <v>0</v>
          </cell>
          <cell r="AP97">
            <v>0</v>
          </cell>
          <cell r="AR97">
            <v>0</v>
          </cell>
          <cell r="AT97">
            <v>43858</v>
          </cell>
          <cell r="AU97">
            <v>44196</v>
          </cell>
          <cell r="AW97" t="str">
            <v>2. NO</v>
          </cell>
          <cell r="AZ97" t="str">
            <v>2. NO</v>
          </cell>
          <cell r="BA97">
            <v>0</v>
          </cell>
          <cell r="BE97" t="str">
            <v>2020420501000092E</v>
          </cell>
          <cell r="BF97">
            <v>101134621</v>
          </cell>
          <cell r="BH97" t="str">
            <v>https://www.secop.gov.co/CO1BusinessLine/Tendering/BuyerWorkArea/Index?docUniqueIdentifier=CO1.BDOS.1061839&amp;prevCtxUrl=https%3a%2f%2fwww.secop.gov.co%2fCO1BusinessLine%2fTendering%2fBuyerDossierWorkspace%2fIndex%3fallWords2Search%3d95-2020%26filteringState%3d0%26sortingState%3dLastModifiedDESC%26showAdvancedSearch%3dFalse%26showAdvancedSearchFields%3dFalse%26folderCode%3dALL%26selectedDossier%3dCO1.BDOS.1061839%26selectedRequest%3dCO1.REQ.1099273%26&amp;prevCtxLbl=Procesos+de+la+Entidad+Estatal</v>
          </cell>
          <cell r="BI97" t="str">
            <v>VIGENTE</v>
          </cell>
          <cell r="BK97" t="str">
            <v xml:space="preserve">https://community.secop.gov.co/Public/Tendering/OpportunityDetail/Index?noticeUID=CO1.NTC.1065332&amp;isFromPublicArea=True&amp;isModal=False
</v>
          </cell>
        </row>
        <row r="98">
          <cell r="A98" t="str">
            <v>CPS-093-2020</v>
          </cell>
          <cell r="B98" t="str">
            <v>2 NACIONAL</v>
          </cell>
          <cell r="C98" t="str">
            <v>CD-NC-149-2020</v>
          </cell>
          <cell r="D98">
            <v>93</v>
          </cell>
          <cell r="E98" t="str">
            <v>HEIMUNTH ALEXANDER DUARTE CUBILLOS</v>
          </cell>
          <cell r="F98">
            <v>43858</v>
          </cell>
          <cell r="G98" t="str">
            <v>Prestación de servicios profesionales y de apoyo a la gestión de la Subdirección de Gestión y Manejo para realizar el acompañamiento a los espacios de diálogo y orientación técnica en la formulación de alternativas que generen ingresos a las comunidades locales entorno a la reducción de presiones en las áreas protegidas</v>
          </cell>
          <cell r="H98" t="str">
            <v>2 CONTRATACIÓN DIRECTA</v>
          </cell>
          <cell r="I98" t="str">
            <v>14 PRESTACIÓN DE SERVICIOS</v>
          </cell>
          <cell r="J98" t="str">
            <v>N/A</v>
          </cell>
          <cell r="K98">
            <v>19820</v>
          </cell>
          <cell r="L98">
            <v>14420</v>
          </cell>
          <cell r="M98">
            <v>43858</v>
          </cell>
          <cell r="N98">
            <v>43858</v>
          </cell>
          <cell r="P98">
            <v>6434923</v>
          </cell>
          <cell r="Q98">
            <v>68853676</v>
          </cell>
          <cell r="R98">
            <v>-9.9999994039535522E-2</v>
          </cell>
          <cell r="S98" t="str">
            <v>1 PERSONA NATURAL</v>
          </cell>
          <cell r="T98" t="str">
            <v>3 CÉDULA DE CIUDADANÍA</v>
          </cell>
          <cell r="U98">
            <v>82394159</v>
          </cell>
          <cell r="V98" t="str">
            <v>N/A</v>
          </cell>
          <cell r="W98" t="str">
            <v>11 NO SE DILIGENCIA INFORMACIÓN PARA ESTE FORMULARIO EN ESTE PERÍODO DE REPORTE</v>
          </cell>
          <cell r="X98" t="str">
            <v>N/A</v>
          </cell>
          <cell r="Y98" t="str">
            <v>HEIMUNTH ALEXANDER DUARTE CUBILLOS</v>
          </cell>
          <cell r="Z98" t="str">
            <v>1 PÓLIZA</v>
          </cell>
          <cell r="AA98" t="str">
            <v xml:space="preserve">15 JMALUCELLI TRAVELERS SEGUROS S.A </v>
          </cell>
          <cell r="AB98" t="str">
            <v>2 CUMPLIMIENTO</v>
          </cell>
          <cell r="AC98">
            <v>43858</v>
          </cell>
          <cell r="AD98">
            <v>2015344</v>
          </cell>
          <cell r="AE98" t="str">
            <v>GRUPO DE PLANEACIÓN Y MANEJO</v>
          </cell>
          <cell r="AF98" t="str">
            <v>2 SUPERVISOR</v>
          </cell>
          <cell r="AG98" t="str">
            <v>3 CÉDULA DE CIUDADANÍA</v>
          </cell>
          <cell r="AH98">
            <v>52197050</v>
          </cell>
          <cell r="AI98" t="str">
            <v>EDNA MARIA CAROLINA JARRO FAJARDO</v>
          </cell>
          <cell r="AJ98">
            <v>321</v>
          </cell>
          <cell r="AK98" t="str">
            <v>3 NO PACTADOS</v>
          </cell>
          <cell r="AL98">
            <v>43858</v>
          </cell>
          <cell r="AM98">
            <v>43858</v>
          </cell>
          <cell r="AN98" t="str">
            <v>4 NO SE HA ADICIONADO NI EN VALOR y EN TIEMPO</v>
          </cell>
          <cell r="AO98">
            <v>0</v>
          </cell>
          <cell r="AP98">
            <v>0</v>
          </cell>
          <cell r="AR98">
            <v>0</v>
          </cell>
          <cell r="AT98">
            <v>43858</v>
          </cell>
          <cell r="AU98">
            <v>44183</v>
          </cell>
          <cell r="AW98" t="str">
            <v>2. NO</v>
          </cell>
          <cell r="AZ98" t="str">
            <v>2. NO</v>
          </cell>
          <cell r="BA98">
            <v>0</v>
          </cell>
          <cell r="BE98" t="str">
            <v>2020420501000093E</v>
          </cell>
          <cell r="BF98">
            <v>68853676</v>
          </cell>
          <cell r="BH98" t="str">
            <v>https://www.secop.gov.co/CO1BusinessLine/Tendering/BuyerWorkArea/Index?docUniqueIdentifier=CO1.BDOS.1070614&amp;prevCtxUrl=https%3a%2f%2fwww.secop.gov.co%2fCO1BusinessLine%2fTendering%2fBuyerDossierWorkspace%2fIndex%3fallWords2Search%3d149-2020%26filteringState%3d0%26sortingState%3dLastModifiedDESC%26showAdvancedSearch%3dFalse%26showAdvancedSearchFields%3dFalse%26folderCode%3dALL%26selectedDossier%3dCO1.BDOS.1070614%26selectedRequest%3dCO1.REQ.1107417%26&amp;prevCtxLbl=Procesos+de+la+Entidad+Estatal</v>
          </cell>
          <cell r="BI98" t="str">
            <v>VIGENTE</v>
          </cell>
          <cell r="BK98" t="str">
            <v>https://community.secop.gov.co/Public/Tendering/OpportunityDetail/Index?noticeUID=CO1.NTC.1069503&amp;isFromPublicArea=True&amp;isModal=False</v>
          </cell>
        </row>
        <row r="99">
          <cell r="A99" t="str">
            <v>CPS-094-2020</v>
          </cell>
          <cell r="B99" t="str">
            <v>2 NACIONAL</v>
          </cell>
          <cell r="C99" t="str">
            <v>CD-NC-096-2020</v>
          </cell>
          <cell r="D99">
            <v>94</v>
          </cell>
          <cell r="E99" t="str">
            <v>OSCAR CAMILO CRUZ HERNANDEZ</v>
          </cell>
          <cell r="F99">
            <v>43858</v>
          </cell>
          <cell r="G99" t="str">
            <v>Prestación de servicios profesionales y de apoyo a la gestión para el apoyo a la función de coordinación del Sistema Nacional de Áreas Protegidas, además de la revisión y actualización de los planes de manejo, y la generación de lineamientos jurídicos en materia de uso u aprovechamiento de los recursos hidrobiológicos y pesqueros para las áreas del Sistema de Parques Nacionales Naturales de Colombia, así como en asuntos relacionados con el Sistema Integrado de Gestión y Planeación de la Oficina</v>
          </cell>
          <cell r="H99" t="str">
            <v>2 CONTRATACIÓN DIRECTA</v>
          </cell>
          <cell r="I99" t="str">
            <v>14 PRESTACIÓN DE SERVICIOS</v>
          </cell>
          <cell r="J99" t="str">
            <v>N/A</v>
          </cell>
          <cell r="K99">
            <v>6720</v>
          </cell>
          <cell r="L99">
            <v>14520</v>
          </cell>
          <cell r="M99">
            <v>43858</v>
          </cell>
          <cell r="N99">
            <v>43858</v>
          </cell>
          <cell r="P99">
            <v>5971344</v>
          </cell>
          <cell r="Q99">
            <v>64888605</v>
          </cell>
          <cell r="R99">
            <v>0.20000000298023224</v>
          </cell>
          <cell r="S99" t="str">
            <v>1 PERSONA NATURAL</v>
          </cell>
          <cell r="T99" t="str">
            <v>3 CÉDULA DE CIUDADANÍA</v>
          </cell>
          <cell r="U99">
            <v>1054093192</v>
          </cell>
          <cell r="V99" t="str">
            <v>N/A</v>
          </cell>
          <cell r="W99" t="str">
            <v>11 NO SE DILIGENCIA INFORMACIÓN PARA ESTE FORMULARIO EN ESTE PERÍODO DE REPORTE</v>
          </cell>
          <cell r="X99" t="str">
            <v>N/A</v>
          </cell>
          <cell r="Y99" t="str">
            <v>OSCAR CAMILO CRUZ HERNANDEZ</v>
          </cell>
          <cell r="Z99" t="str">
            <v>1 PÓLIZA</v>
          </cell>
          <cell r="AA99" t="str">
            <v xml:space="preserve">15 JMALUCELLI TRAVELERS SEGUROS S.A </v>
          </cell>
          <cell r="AB99" t="str">
            <v>2 CUMPLIMIENTO</v>
          </cell>
          <cell r="AC99">
            <v>43858</v>
          </cell>
          <cell r="AD99">
            <v>2015328</v>
          </cell>
          <cell r="AE99" t="str">
            <v>OFICINA ASESORA JURIDICA</v>
          </cell>
          <cell r="AF99" t="str">
            <v>2 SUPERVISOR</v>
          </cell>
          <cell r="AG99" t="str">
            <v>3 CÉDULA DE CIUDADANÍA</v>
          </cell>
          <cell r="AH99">
            <v>13861878</v>
          </cell>
          <cell r="AI99" t="str">
            <v>JAIME ANDRES ECHEVERRIA RODRIGUEZ</v>
          </cell>
          <cell r="AJ99">
            <v>326</v>
          </cell>
          <cell r="AK99" t="str">
            <v>3 NO PACTADOS</v>
          </cell>
          <cell r="AL99">
            <v>43858</v>
          </cell>
          <cell r="AM99">
            <v>43858</v>
          </cell>
          <cell r="AN99" t="str">
            <v>4 NO SE HA ADICIONADO NI EN VALOR y EN TIEMPO</v>
          </cell>
          <cell r="AO99">
            <v>0</v>
          </cell>
          <cell r="AP99">
            <v>0</v>
          </cell>
          <cell r="AR99">
            <v>0</v>
          </cell>
          <cell r="AT99">
            <v>43858</v>
          </cell>
          <cell r="AU99">
            <v>44188</v>
          </cell>
          <cell r="AW99" t="str">
            <v>2. NO</v>
          </cell>
          <cell r="AZ99" t="str">
            <v>2. NO</v>
          </cell>
          <cell r="BA99">
            <v>0</v>
          </cell>
          <cell r="BE99" t="str">
            <v>2020420501000094E</v>
          </cell>
          <cell r="BF99">
            <v>64888605</v>
          </cell>
          <cell r="BH99" t="str">
            <v>https://www.secop.gov.co/CO1BusinessLine/Tendering/BuyerWorkArea/Index?docUniqueIdentifier=CO1.BDOS.1061843&amp;prevCtxUrl=https%3a%2f%2fwww.secop.gov.co%2fCO1BusinessLine%2fTendering%2fBuyerDossierWorkspace%2fIndex%3fallWords2Search%3d96-2020%26filteringState%3d0%26sortingState%3dLastModifiedDESC%26showAdvancedSearch%3dFalse%26showAdvancedSearchFields%3dFalse%26folderCode%3dALL%26selectedDossier%3dCO1.BDOS.1061843%26selectedRequest%3dCO1.REQ.1098545%26&amp;prevCtxLbl=Procesos+de+la+Entidad+Estatal</v>
          </cell>
          <cell r="BI99" t="str">
            <v>VIGENTE</v>
          </cell>
          <cell r="BK99" t="str">
            <v xml:space="preserve">https://community.secop.gov.co/Public/Tendering/OpportunityDetail/Index?noticeUID=CO1.NTC.1062856&amp;isFromPublicArea=True&amp;isModal=False
</v>
          </cell>
        </row>
        <row r="100">
          <cell r="A100" t="str">
            <v>CPS-095-2020</v>
          </cell>
          <cell r="B100" t="str">
            <v>2 NACIONAL</v>
          </cell>
          <cell r="C100" t="str">
            <v>CD-NC-138-2020</v>
          </cell>
          <cell r="D100">
            <v>95</v>
          </cell>
          <cell r="E100" t="str">
            <v>STEFANIA PINEDA CASTRO</v>
          </cell>
          <cell r="F100">
            <v>43858</v>
          </cell>
          <cell r="G100" t="str">
            <v>Prestación de servicios profesionales para procesar, verificar y analizar información técnica, en el marco del procedimiento de registro de Reservas Naturales de la Sociedad Civil como figura de conservación privada, a cargo de Parques Nacionales Naturales, en la Subdirección de Gestión y Manejo de Áreas Protegidas</v>
          </cell>
          <cell r="H100" t="str">
            <v>2 CONTRATACIÓN DIRECTA</v>
          </cell>
          <cell r="I100" t="str">
            <v>14 PRESTACIÓN DE SERVICIOS</v>
          </cell>
          <cell r="J100" t="str">
            <v>N/A</v>
          </cell>
          <cell r="K100">
            <v>17720</v>
          </cell>
          <cell r="L100">
            <v>15420</v>
          </cell>
          <cell r="M100">
            <v>43858</v>
          </cell>
          <cell r="N100">
            <v>43858</v>
          </cell>
          <cell r="P100">
            <v>3565146</v>
          </cell>
          <cell r="Q100">
            <v>38265900</v>
          </cell>
          <cell r="R100">
            <v>-0.39999999850988388</v>
          </cell>
          <cell r="S100" t="str">
            <v>1 PERSONA NATURAL</v>
          </cell>
          <cell r="T100" t="str">
            <v>3 CÉDULA DE CIUDADANÍA</v>
          </cell>
          <cell r="U100">
            <v>1018408126</v>
          </cell>
          <cell r="V100" t="str">
            <v>N/A</v>
          </cell>
          <cell r="W100" t="str">
            <v>11 NO SE DILIGENCIA INFORMACIÓN PARA ESTE FORMULARIO EN ESTE PERÍODO DE REPORTE</v>
          </cell>
          <cell r="X100" t="str">
            <v>N/A</v>
          </cell>
          <cell r="Y100" t="str">
            <v>STEFANIA PINEDA CASTRO</v>
          </cell>
          <cell r="Z100" t="str">
            <v>1 PÓLIZA</v>
          </cell>
          <cell r="AA100" t="str">
            <v xml:space="preserve">15 JMALUCELLI TRAVELERS SEGUROS S.A </v>
          </cell>
          <cell r="AB100" t="str">
            <v>2 CUMPLIMIENTO</v>
          </cell>
          <cell r="AC100">
            <v>43858</v>
          </cell>
          <cell r="AD100">
            <v>2015345</v>
          </cell>
          <cell r="AE100" t="str">
            <v>GRUPO DE TRÁMITES Y EVALUACIÓN AMBIENTAL</v>
          </cell>
          <cell r="AF100" t="str">
            <v>2 SUPERVISOR</v>
          </cell>
          <cell r="AG100" t="str">
            <v>3 CÉDULA DE CIUDADANÍA</v>
          </cell>
          <cell r="AH100">
            <v>79690000</v>
          </cell>
          <cell r="AI100" t="str">
            <v>GUILLERMO ALBERTO SANTOS CEBALLOS</v>
          </cell>
          <cell r="AJ100">
            <v>322</v>
          </cell>
          <cell r="AK100" t="str">
            <v>3 NO PACTADOS</v>
          </cell>
          <cell r="AL100">
            <v>43858</v>
          </cell>
          <cell r="AM100">
            <v>43858</v>
          </cell>
          <cell r="AN100" t="str">
            <v>4 NO SE HA ADICIONADO NI EN VALOR y EN TIEMPO</v>
          </cell>
          <cell r="AO100">
            <v>0</v>
          </cell>
          <cell r="AP100">
            <v>0</v>
          </cell>
          <cell r="AR100">
            <v>0</v>
          </cell>
          <cell r="AT100">
            <v>43858</v>
          </cell>
          <cell r="AU100">
            <v>44184</v>
          </cell>
          <cell r="AW100" t="str">
            <v>2. NO</v>
          </cell>
          <cell r="AZ100" t="str">
            <v>2. NO</v>
          </cell>
          <cell r="BA100">
            <v>0</v>
          </cell>
          <cell r="BE100" t="str">
            <v>2020420501000095E</v>
          </cell>
          <cell r="BF100">
            <v>38265900</v>
          </cell>
          <cell r="BH100" t="str">
            <v>https://www.secop.gov.co/CO1BusinessLine/Tendering/BuyerWorkArea/Index?docUniqueIdentifier=CO1.BDOS.1068053&amp;prevCtxUrl=https%3a%2f%2fwww.secop.gov.co%2fCO1BusinessLine%2fTendering%2fBuyerDossierWorkspace%2fIndex%3fallWords2Search%3d138-2020%26filteringState%3d0%26sortingState%3dLastModifiedDESC%26showAdvancedSearch%3dFalse%26showAdvancedSearchFields%3dFalse%26folderCode%3dALL%26selectedDossier%3dCO1.BDOS.1068053%26selectedRequest%3dCO1.REQ.1104745%26&amp;prevCtxLbl=Procesos+de+la+Entidad+Estatal</v>
          </cell>
          <cell r="BI100" t="str">
            <v>VIGENTE</v>
          </cell>
          <cell r="BK100" t="str">
            <v>https://community.secop.gov.co/Public/Tendering/OpportunityDetail/Index?noticeUID=CO1.NTC.1066827&amp;isFromPublicArea=True&amp;isModal=False</v>
          </cell>
        </row>
        <row r="101">
          <cell r="A101" t="str">
            <v>CPS-096-2020</v>
          </cell>
          <cell r="B101" t="str">
            <v>2 NACIONAL</v>
          </cell>
          <cell r="C101" t="str">
            <v>CD-NC-133-2020</v>
          </cell>
          <cell r="D101">
            <v>96</v>
          </cell>
          <cell r="E101" t="str">
            <v>MANUEL JESUS MEDINA CHAMORRO</v>
          </cell>
          <cell r="F101">
            <v>43858</v>
          </cell>
          <cell r="G101" t="str">
            <v>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v>
          </cell>
          <cell r="H101" t="str">
            <v>2 CONTRATACIÓN DIRECTA</v>
          </cell>
          <cell r="I101" t="str">
            <v>14 PRESTACIÓN DE SERVICIOS</v>
          </cell>
          <cell r="J101" t="str">
            <v>N/A</v>
          </cell>
          <cell r="K101">
            <v>18220</v>
          </cell>
          <cell r="L101">
            <v>15520</v>
          </cell>
          <cell r="M101">
            <v>43858</v>
          </cell>
          <cell r="N101">
            <v>43858</v>
          </cell>
          <cell r="P101">
            <v>2663850</v>
          </cell>
          <cell r="Q101">
            <v>28858375</v>
          </cell>
          <cell r="R101">
            <v>0</v>
          </cell>
          <cell r="S101" t="str">
            <v>1 PERSONA NATURAL</v>
          </cell>
          <cell r="T101" t="str">
            <v>3 CÉDULA DE CIUDADANÍA</v>
          </cell>
          <cell r="U101">
            <v>79144699</v>
          </cell>
          <cell r="V101" t="str">
            <v>N/A</v>
          </cell>
          <cell r="W101" t="str">
            <v>11 NO SE DILIGENCIA INFORMACIÓN PARA ESTE FORMULARIO EN ESTE PERÍODO DE REPORTE</v>
          </cell>
          <cell r="X101" t="str">
            <v>N/A</v>
          </cell>
          <cell r="Y101" t="str">
            <v>MANUEL JESUS MEDINA CHAVARRO</v>
          </cell>
          <cell r="Z101" t="str">
            <v>1 PÓLIZA</v>
          </cell>
          <cell r="AA101" t="str">
            <v>12 SEGUROS DEL ESTADO</v>
          </cell>
          <cell r="AB101" t="str">
            <v>2 CUMPLIMIENTO</v>
          </cell>
          <cell r="AC101">
            <v>43858</v>
          </cell>
          <cell r="AD101" t="str">
            <v>36-44-101046277</v>
          </cell>
          <cell r="AE101" t="str">
            <v>GRUPO DE GESTIÓN FINANCIERA</v>
          </cell>
          <cell r="AF101" t="str">
            <v>2 SUPERVISOR</v>
          </cell>
          <cell r="AG101" t="str">
            <v>3 CÉDULA DE CIUDADANÍA</v>
          </cell>
          <cell r="AI101" t="str">
            <v>DORIS JEANETH HERNANDEZ RIOS</v>
          </cell>
          <cell r="AJ101">
            <v>325</v>
          </cell>
          <cell r="AK101" t="str">
            <v>3 NO PACTADOS</v>
          </cell>
          <cell r="AL101">
            <v>43858</v>
          </cell>
          <cell r="AM101">
            <v>43858</v>
          </cell>
          <cell r="AN101" t="str">
            <v>4 NO SE HA ADICIONADO NI EN VALOR y EN TIEMPO</v>
          </cell>
          <cell r="AO101">
            <v>0</v>
          </cell>
          <cell r="AP101">
            <v>0</v>
          </cell>
          <cell r="AR101">
            <v>0</v>
          </cell>
          <cell r="AT101">
            <v>43858</v>
          </cell>
          <cell r="AU101">
            <v>44187</v>
          </cell>
          <cell r="AW101" t="str">
            <v>2. NO</v>
          </cell>
          <cell r="AZ101" t="str">
            <v>2. NO</v>
          </cell>
          <cell r="BA101">
            <v>0</v>
          </cell>
          <cell r="BE101" t="str">
            <v>2020420501000096E</v>
          </cell>
          <cell r="BF101">
            <v>28858375</v>
          </cell>
          <cell r="BH101" t="str">
            <v>https://www.secop.gov.co/CO1BusinessLine/Tendering/BuyerWorkArea/Index?docUniqueIdentifier=CO1.BDOS.1068461&amp;prevCtxUrl=https%3a%2f%2fwww.secop.gov.co%2fCO1BusinessLine%2fTendering%2fBuyerDossierWorkspace%2fIndex%3fallWords2Search%3d133-2020%26filteringState%3d0%26sortingState%3dLastModifiedDESC%26showAdvancedSearch%3dFalse%26showAdvancedSearchFields%3dFalse%26folderCode%3dALL%26selectedDossier%3dCO1.BDOS.1068461%26selectedRequest%3dCO1.REQ.1106214%26&amp;prevCtxLbl=Procesos+de+la+Entidad+Estatal</v>
          </cell>
          <cell r="BI101" t="str">
            <v>VIGENTE</v>
          </cell>
          <cell r="BK101" t="str">
            <v xml:space="preserve">https://community.secop.gov.co/Public/Tendering/OpportunityDetail/Index?noticeUID=CO1.NTC.1069313&amp;isFromPublicArea=True&amp;isModal=False
</v>
          </cell>
        </row>
        <row r="102">
          <cell r="A102" t="str">
            <v>CPS-097-2020</v>
          </cell>
          <cell r="B102" t="str">
            <v>2 NACIONAL</v>
          </cell>
          <cell r="C102" t="str">
            <v>CD-NC-119-2020</v>
          </cell>
          <cell r="D102">
            <v>97</v>
          </cell>
          <cell r="E102" t="str">
            <v>EMANUELE VIRZI</v>
          </cell>
          <cell r="F102">
            <v>43858</v>
          </cell>
          <cell r="G102" t="str">
            <v>Prestación de servicios profesionales y de apoyo a la gestión en la Subdirección Administrativa y Financiera – Grupo de Infraestructura para el fortalecimiento, ejecución y desarrollo de las actividades propias de la Arquitectura e Infraestructura.</v>
          </cell>
          <cell r="H102" t="str">
            <v>2 CONTRATACIÓN DIRECTA</v>
          </cell>
          <cell r="I102" t="str">
            <v>14 PRESTACIÓN DE SERVICIOS</v>
          </cell>
          <cell r="J102" t="str">
            <v>N/A</v>
          </cell>
          <cell r="K102">
            <v>13520</v>
          </cell>
          <cell r="L102">
            <v>15620</v>
          </cell>
          <cell r="M102">
            <v>43858</v>
          </cell>
          <cell r="N102">
            <v>43858</v>
          </cell>
          <cell r="P102">
            <v>5397388</v>
          </cell>
          <cell r="Q102">
            <v>59371268</v>
          </cell>
          <cell r="R102">
            <v>0</v>
          </cell>
          <cell r="S102" t="str">
            <v>1 PERSONA NATURAL</v>
          </cell>
          <cell r="T102" t="str">
            <v>3 CÉDULA DE CIUDADANÍA</v>
          </cell>
          <cell r="U102">
            <v>427735</v>
          </cell>
          <cell r="V102" t="str">
            <v>N/A</v>
          </cell>
          <cell r="W102" t="str">
            <v>11 NO SE DILIGENCIA INFORMACIÓN PARA ESTE FORMULARIO EN ESTE PERÍODO DE REPORTE</v>
          </cell>
          <cell r="X102" t="str">
            <v>N/A</v>
          </cell>
          <cell r="Y102" t="str">
            <v>EMANUELE VIRZI</v>
          </cell>
          <cell r="Z102" t="str">
            <v>1 PÓLIZA</v>
          </cell>
          <cell r="AA102" t="str">
            <v>12 SEGUROS DEL ESTADO</v>
          </cell>
          <cell r="AB102" t="str">
            <v>2 CUMPLIMIENTO</v>
          </cell>
          <cell r="AC102">
            <v>43858</v>
          </cell>
          <cell r="AD102" t="str">
            <v>37-46-101000799</v>
          </cell>
          <cell r="AE102" t="str">
            <v>GRUPO DE INFRAESTRUCTURA</v>
          </cell>
          <cell r="AF102" t="str">
            <v>2 SUPERVISOR</v>
          </cell>
          <cell r="AG102" t="str">
            <v>3 CÉDULA DE CIUDADANÍA</v>
          </cell>
          <cell r="AH102">
            <v>91209676</v>
          </cell>
          <cell r="AI102" t="str">
            <v>CARLOS ALBERTO PINZON BARCO</v>
          </cell>
          <cell r="AJ102">
            <v>330</v>
          </cell>
          <cell r="AK102" t="str">
            <v>3 NO PACTADOS</v>
          </cell>
          <cell r="AL102">
            <v>43858</v>
          </cell>
          <cell r="AM102">
            <v>43858</v>
          </cell>
          <cell r="AN102" t="str">
            <v>4 NO SE HA ADICIONADO NI EN VALOR y EN TIEMPO</v>
          </cell>
          <cell r="AO102">
            <v>0</v>
          </cell>
          <cell r="AP102">
            <v>0</v>
          </cell>
          <cell r="AR102">
            <v>0</v>
          </cell>
          <cell r="AT102">
            <v>43858</v>
          </cell>
          <cell r="AU102">
            <v>44192</v>
          </cell>
          <cell r="AW102" t="str">
            <v>2. NO</v>
          </cell>
          <cell r="AZ102" t="str">
            <v>2. NO</v>
          </cell>
          <cell r="BA102">
            <v>0</v>
          </cell>
          <cell r="BE102" t="str">
            <v>2020420501000097E</v>
          </cell>
          <cell r="BF102">
            <v>59371268</v>
          </cell>
          <cell r="BH102" t="str">
            <v>https://www.secop.gov.co/CO1BusinessLine/Tendering/BuyerWorkArea/Index?docUniqueIdentifier=CO1.BDOS.1069461&amp;prevCtxUrl=https%3a%2f%2fwww.secop.gov.co%2fCO1BusinessLine%2fTendering%2fBuyerDossierWorkspace%2fIndex%3fallWords2Search%3d119-2020%26filteringState%3d0%26sortingState%3dLastModifiedDESC%26showAdvancedSearch%3dFalse%26showAdvancedSearchFields%3dFalse%26folderCode%3dALL%26selectedDossier%3dCO1.BDOS.1069461%26selectedRequest%3dCO1.REQ.1106501%26&amp;prevCtxLbl=Procesos+de+la+Entidad+Estatal</v>
          </cell>
          <cell r="BI102" t="str">
            <v>VIGENTE</v>
          </cell>
          <cell r="BK102" t="str">
            <v>https://community.secop.gov.co/Public/Tendering/OpportunityDetail/Index?noticeUID=CO1.NTC.1069271&amp;isFromPublicArea=True&amp;isModal=False</v>
          </cell>
        </row>
        <row r="103">
          <cell r="A103" t="str">
            <v>CPS-098-2020</v>
          </cell>
          <cell r="B103" t="str">
            <v>2 NACIONAL</v>
          </cell>
          <cell r="C103" t="str">
            <v>CD-NC-113-2020</v>
          </cell>
          <cell r="D103">
            <v>98</v>
          </cell>
          <cell r="E103" t="str">
            <v>MAYRA ALEJANDRA LUNA GELVEZ</v>
          </cell>
          <cell r="F103">
            <v>43858</v>
          </cell>
          <cell r="G103" t="str">
            <v>Prestación de servicios profesionales y de apoyo a la gestión de la Oficina Asesora Jurídica de Parques Nacionales Naturales para el desarrollo de asuntos misionales de la Entidad, como el apoyo jurídico en la proyección de conceptos, revisión a proyectos normativos e instrumentos de planificación y resolución de conflictos socio ambientales con comunidades; así como en los asuntos prediales y las actividades que se deriven de los mismos en las áreas protegidas y actualización de bases de datos</v>
          </cell>
          <cell r="H103" t="str">
            <v>2 CONTRATACIÓN DIRECTA</v>
          </cell>
          <cell r="I103" t="str">
            <v>14 PRESTACIÓN DE SERVICIOS</v>
          </cell>
          <cell r="J103" t="str">
            <v>N/A</v>
          </cell>
          <cell r="K103">
            <v>19320</v>
          </cell>
          <cell r="L103">
            <v>15720</v>
          </cell>
          <cell r="M103">
            <v>43858</v>
          </cell>
          <cell r="N103">
            <v>43858</v>
          </cell>
          <cell r="P103">
            <v>5971344</v>
          </cell>
          <cell r="Q103">
            <v>64092426</v>
          </cell>
          <cell r="R103">
            <v>0</v>
          </cell>
          <cell r="S103" t="str">
            <v>1 PERSONA NATURAL</v>
          </cell>
          <cell r="T103" t="str">
            <v>3 CÉDULA DE CIUDADANÍA</v>
          </cell>
          <cell r="U103">
            <v>1020759512</v>
          </cell>
          <cell r="V103" t="str">
            <v>N/A</v>
          </cell>
          <cell r="W103" t="str">
            <v>11 NO SE DILIGENCIA INFORMACIÓN PARA ESTE FORMULARIO EN ESTE PERÍODO DE REPORTE</v>
          </cell>
          <cell r="X103" t="str">
            <v>N/A</v>
          </cell>
          <cell r="Y103" t="str">
            <v>MAYRA ALEJANDRA LUNA GELVEZ</v>
          </cell>
          <cell r="Z103" t="str">
            <v>1 PÓLIZA</v>
          </cell>
          <cell r="AA103" t="str">
            <v>12 SEGUROS DEL ESTADO</v>
          </cell>
          <cell r="AB103" t="str">
            <v>2 CUMPLIMIENTO</v>
          </cell>
          <cell r="AC103">
            <v>43858</v>
          </cell>
          <cell r="AD103" t="str">
            <v>15-46-101013572</v>
          </cell>
          <cell r="AE103" t="str">
            <v>OFICINA ASESORA JURIDICA</v>
          </cell>
          <cell r="AF103" t="str">
            <v>2 SUPERVISOR</v>
          </cell>
          <cell r="AG103" t="str">
            <v>3 CÉDULA DE CIUDADANÍA</v>
          </cell>
          <cell r="AH103">
            <v>13861878</v>
          </cell>
          <cell r="AI103" t="str">
            <v>JAIME ANDRES ECHEVERRIA RODRIGUEZ</v>
          </cell>
          <cell r="AJ103">
            <v>322</v>
          </cell>
          <cell r="AK103" t="str">
            <v>3 NO PACTADOS</v>
          </cell>
          <cell r="AL103">
            <v>43858</v>
          </cell>
          <cell r="AM103">
            <v>43858</v>
          </cell>
          <cell r="AN103" t="str">
            <v>4 NO SE HA ADICIONADO NI EN VALOR y EN TIEMPO</v>
          </cell>
          <cell r="AO103">
            <v>0</v>
          </cell>
          <cell r="AP103">
            <v>0</v>
          </cell>
          <cell r="AR103">
            <v>0</v>
          </cell>
          <cell r="AT103">
            <v>43858</v>
          </cell>
          <cell r="AU103">
            <v>44184</v>
          </cell>
          <cell r="AW103" t="str">
            <v>2. NO</v>
          </cell>
          <cell r="AZ103" t="str">
            <v>2. NO</v>
          </cell>
          <cell r="BA103">
            <v>0</v>
          </cell>
          <cell r="BE103" t="str">
            <v>2020420501000098E</v>
          </cell>
          <cell r="BF103">
            <v>64092426</v>
          </cell>
          <cell r="BH103" t="str">
            <v>https://www.secop.gov.co/CO1BusinessLine/Tendering/BuyerWorkArea/Index?docUniqueIdentifier=CO1.BDOS.1064950&amp;prevCtxUrl=https%3a%2f%2fwww.secop.gov.co%2fCO1BusinessLine%2fTendering%2fBuyerDossierWorkspace%2fIndex%3fallWords2Search%3d113-2020%26filteringState%3d0%26sortingState%3dLastModifiedDESC%26showAdvancedSearch%3dFalse%26showAdvancedSearchFields%3dFalse%26folderCode%3dALL%26selectedDossier%3dCO1.BDOS.1064950%26selectedRequest%3dCO1.REQ.1101731%26&amp;prevCtxLbl=Procesos+de+la+Entidad+Estatal</v>
          </cell>
          <cell r="BI103" t="str">
            <v>VIGENTE</v>
          </cell>
          <cell r="BK103" t="str">
            <v xml:space="preserve">https://community.secop.gov.co/Public/Tendering/OpportunityDetail/Index?noticeUID=CO1.NTC.1065238&amp;isFromPublicArea=True&amp;isModal=False
</v>
          </cell>
        </row>
        <row r="104">
          <cell r="A104" t="str">
            <v>CPS-099-2020</v>
          </cell>
          <cell r="B104" t="str">
            <v>2 NACIONAL</v>
          </cell>
          <cell r="C104" t="str">
            <v>CD-NC-146-2020</v>
          </cell>
          <cell r="D104">
            <v>99</v>
          </cell>
          <cell r="E104" t="str">
            <v>INGRY JOHANA POVEDA AVILA</v>
          </cell>
          <cell r="F104">
            <v>43858</v>
          </cell>
          <cell r="G104" t="str">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apoyar y fortalecer el diálogo social en los procesos priorizados; así mismo apoyar la gestión administrativa, logística y operativa de cada uno de los procesos y el seguimiento a convenios relacionados.</v>
          </cell>
          <cell r="H104" t="str">
            <v>2 CONTRATACIÓN DIRECTA</v>
          </cell>
          <cell r="I104" t="str">
            <v>14 PRESTACIÓN DE SERVICIOS</v>
          </cell>
          <cell r="J104" t="str">
            <v>N/A</v>
          </cell>
          <cell r="K104">
            <v>15020</v>
          </cell>
          <cell r="L104">
            <v>15820</v>
          </cell>
          <cell r="M104">
            <v>43858</v>
          </cell>
          <cell r="N104">
            <v>43858</v>
          </cell>
          <cell r="P104">
            <v>5971344</v>
          </cell>
          <cell r="Q104">
            <v>64092426</v>
          </cell>
          <cell r="R104">
            <v>0.40000000596046448</v>
          </cell>
          <cell r="S104" t="str">
            <v>1 PERSONA NATURAL</v>
          </cell>
          <cell r="T104" t="str">
            <v>3 CÉDULA DE CIUDADANÍA</v>
          </cell>
          <cell r="U104">
            <v>1015393325</v>
          </cell>
          <cell r="V104" t="str">
            <v>N/A</v>
          </cell>
          <cell r="W104" t="str">
            <v>11 NO SE DILIGENCIA INFORMACIÓN PARA ESTE FORMULARIO EN ESTE PERÍODO DE REPORTE</v>
          </cell>
          <cell r="X104" t="str">
            <v>N/A</v>
          </cell>
          <cell r="Y104" t="str">
            <v>INGRY JOHANA POVEDA AVILA</v>
          </cell>
          <cell r="Z104" t="str">
            <v>1 PÓLIZA</v>
          </cell>
          <cell r="AA104" t="str">
            <v>12 SEGUROS DEL ESTADO</v>
          </cell>
          <cell r="AB104" t="str">
            <v>2 CUMPLIMIENTO</v>
          </cell>
          <cell r="AC104">
            <v>43858</v>
          </cell>
          <cell r="AD104" t="str">
            <v>37-46-101000801</v>
          </cell>
          <cell r="AE104" t="str">
            <v>GRUPO DE GESTIÓN E INTEGRACIÓN DEL SINAP</v>
          </cell>
          <cell r="AF104" t="str">
            <v>2 SUPERVISOR</v>
          </cell>
          <cell r="AG104" t="str">
            <v>3 CÉDULA DE CIUDADANÍA</v>
          </cell>
          <cell r="AH104">
            <v>5947992</v>
          </cell>
          <cell r="AI104" t="str">
            <v>LUIS ALBERTO CRUZ COLORADO</v>
          </cell>
          <cell r="AJ104">
            <v>322</v>
          </cell>
          <cell r="AK104" t="str">
            <v>3 NO PACTADOS</v>
          </cell>
          <cell r="AL104">
            <v>43858</v>
          </cell>
          <cell r="AM104">
            <v>43858</v>
          </cell>
          <cell r="AN104" t="str">
            <v>4 NO SE HA ADICIONADO NI EN VALOR y EN TIEMPO</v>
          </cell>
          <cell r="AO104">
            <v>0</v>
          </cell>
          <cell r="AP104">
            <v>0</v>
          </cell>
          <cell r="AR104">
            <v>0</v>
          </cell>
          <cell r="AT104">
            <v>43858</v>
          </cell>
          <cell r="AU104">
            <v>44184</v>
          </cell>
          <cell r="AW104" t="str">
            <v>2. NO</v>
          </cell>
          <cell r="AZ104" t="str">
            <v>2. NO</v>
          </cell>
          <cell r="BA104">
            <v>0</v>
          </cell>
          <cell r="BE104" t="str">
            <v>2020420501000099E</v>
          </cell>
          <cell r="BF104">
            <v>64092426</v>
          </cell>
          <cell r="BH104" t="str">
            <v>https://www.secop.gov.co/CO1BusinessLine/Tendering/BuyerWorkArea/Index?docUniqueIdentifier=CO1.BDOS.1068528&amp;prevCtxUrl=https%3a%2f%2fwww.secop.gov.co%2fCO1BusinessLine%2fTendering%2fBuyerDossierWorkspace%2fIndex%3fallWords2Search%3d146-2020%26filteringState%3d0%26sortingState%3dLastModifiedDESC%26showAdvancedSearch%3dFalse%26showAdvancedSearchFields%3dFalse%26folderCode%3dALL%26selectedDossier%3dCO1.BDOS.1068528%26selectedRequest%3dCO1.REQ.1105098%26&amp;prevCtxLbl=Procesos+de+la+Entidad+Estatal</v>
          </cell>
          <cell r="BI104" t="str">
            <v>VIGENTE</v>
          </cell>
          <cell r="BK104" t="str">
            <v xml:space="preserve">https://community.secop.gov.co/Public/Tendering/OpportunityDetail/Index?noticeUID=CO1.NTC.1067371&amp;isFromPublicArea=True&amp;isModal=False
</v>
          </cell>
        </row>
        <row r="105">
          <cell r="A105" t="str">
            <v>CPS-100-2020</v>
          </cell>
          <cell r="B105" t="str">
            <v>2 NACIONAL</v>
          </cell>
          <cell r="C105" t="str">
            <v>CD-NC-090-2020</v>
          </cell>
          <cell r="D105">
            <v>100</v>
          </cell>
          <cell r="E105" t="str">
            <v>KAREN PAOLA SANCHEZ GARCIA</v>
          </cell>
          <cell r="F105">
            <v>43858</v>
          </cell>
          <cell r="G105" t="str">
            <v>Prestación de servicios técnicos a la gestión administrativa en la Subdirección de Gestión y Manejo de Áreas Protegidas y en el Grupo de Gestión e Integración del SINAP.</v>
          </cell>
          <cell r="H105" t="str">
            <v>2 CONTRATACIÓN DIRECTA</v>
          </cell>
          <cell r="I105" t="str">
            <v>14 PRESTACIÓN DE SERVICIOS</v>
          </cell>
          <cell r="J105" t="str">
            <v>N/A</v>
          </cell>
          <cell r="K105">
            <v>12320</v>
          </cell>
          <cell r="L105">
            <v>15920</v>
          </cell>
          <cell r="M105">
            <v>43858</v>
          </cell>
          <cell r="N105">
            <v>43858</v>
          </cell>
          <cell r="P105">
            <v>2206872</v>
          </cell>
          <cell r="Q105">
            <v>24496279</v>
          </cell>
          <cell r="R105">
            <v>-73562.599999997765</v>
          </cell>
          <cell r="S105" t="str">
            <v>1 PERSONA NATURAL</v>
          </cell>
          <cell r="T105" t="str">
            <v>3 CÉDULA DE CIUDADANÍA</v>
          </cell>
          <cell r="U105">
            <v>1024519301</v>
          </cell>
          <cell r="V105" t="str">
            <v>N/A</v>
          </cell>
          <cell r="W105" t="str">
            <v>11 NO SE DILIGENCIA INFORMACIÓN PARA ESTE FORMULARIO EN ESTE PERÍODO DE REPORTE</v>
          </cell>
          <cell r="X105" t="str">
            <v>N/A</v>
          </cell>
          <cell r="Y105" t="str">
            <v>KAREN PAOLA SANCHEZ GARCIA</v>
          </cell>
          <cell r="Z105" t="str">
            <v>1 PÓLIZA</v>
          </cell>
          <cell r="AA105" t="str">
            <v xml:space="preserve">15 JMALUCELLI TRAVELERS SEGUROS S.A </v>
          </cell>
          <cell r="AB105" t="str">
            <v>2 CUMPLIMIENTO</v>
          </cell>
          <cell r="AC105">
            <v>43858</v>
          </cell>
          <cell r="AD105">
            <v>2015357</v>
          </cell>
          <cell r="AE105" t="str">
            <v>GRUPO DE GESTIÓN E INTEGRACIÓN DEL SINAP</v>
          </cell>
          <cell r="AF105" t="str">
            <v>2 SUPERVISOR</v>
          </cell>
          <cell r="AG105" t="str">
            <v>3 CÉDULA DE CIUDADANÍA</v>
          </cell>
          <cell r="AH105">
            <v>5947992</v>
          </cell>
          <cell r="AI105" t="str">
            <v>LUIS ALBERTO CRUZ COLORADO</v>
          </cell>
          <cell r="AJ105">
            <v>334</v>
          </cell>
          <cell r="AK105" t="str">
            <v>3 NO PACTADOS</v>
          </cell>
          <cell r="AL105">
            <v>43858</v>
          </cell>
          <cell r="AM105">
            <v>43858</v>
          </cell>
          <cell r="AN105" t="str">
            <v>4 NO SE HA ADICIONADO NI EN VALOR y EN TIEMPO</v>
          </cell>
          <cell r="AO105">
            <v>0</v>
          </cell>
          <cell r="AP105">
            <v>0</v>
          </cell>
          <cell r="AR105">
            <v>0</v>
          </cell>
          <cell r="AT105">
            <v>43858</v>
          </cell>
          <cell r="AU105">
            <v>44195</v>
          </cell>
          <cell r="AW105" t="str">
            <v>2. NO</v>
          </cell>
          <cell r="AZ105" t="str">
            <v>2. NO</v>
          </cell>
          <cell r="BA105">
            <v>0</v>
          </cell>
          <cell r="BE105" t="str">
            <v>2020420501000100E</v>
          </cell>
          <cell r="BF105">
            <v>24496279</v>
          </cell>
          <cell r="BH105" t="str">
            <v>https://www.secop.gov.co/CO1BusinessLine/Tendering/BuyerWorkArea/Index?docUniqueIdentifier=CO1.BDOS.1066140&amp;prevCtxUrl=https%3a%2f%2fwww.secop.gov.co%2fCO1BusinessLine%2fTendering%2fBuyerDossierWorkspace%2fIndex%3fallWords2Search%3d90-2020%26filteringState%3d0%26sortingState%3dLastModifiedDESC%26showAdvancedSearch%3dFalse%26showAdvancedSearchFields%3dFalse%26folderCode%3dALL%26selectedDossier%3dCO1.BDOS.1066140%26selectedRequest%3dCO1.REQ.1102944%26&amp;prevCtxLbl=Procesos+de+la+Entidad+Estatal</v>
          </cell>
          <cell r="BI105" t="str">
            <v>VIGENTE</v>
          </cell>
          <cell r="BK105" t="str">
            <v xml:space="preserve">https://community.secop.gov.co/Public/Tendering/OpportunityDetail/Index?noticeUID=CO1.NTC.1069392&amp;isFromPublicArea=True&amp;isModal=False
</v>
          </cell>
        </row>
        <row r="106">
          <cell r="A106" t="str">
            <v>CPS-101-2020</v>
          </cell>
          <cell r="B106" t="str">
            <v>2 NACIONAL</v>
          </cell>
          <cell r="C106" t="str">
            <v>CD-NC-101-2020</v>
          </cell>
          <cell r="D106">
            <v>101</v>
          </cell>
          <cell r="E106" t="str">
            <v>LAURA CAMILA QUIROGA LUGO</v>
          </cell>
          <cell r="F106">
            <v>43858</v>
          </cell>
          <cell r="G106" t="str">
            <v>Prestación de servicios profesionales para apoyar el diseño, formulación y seguimiento a los proyectos e iniciativas de cooperación con recursos provenientes de fuentes oficiales y no oficiales.</v>
          </cell>
          <cell r="H106" t="str">
            <v>2 CONTRATACIÓN DIRECTA</v>
          </cell>
          <cell r="I106" t="str">
            <v>14 PRESTACIÓN DE SERVICIOS</v>
          </cell>
          <cell r="J106" t="str">
            <v>N/A</v>
          </cell>
          <cell r="K106">
            <v>7020</v>
          </cell>
          <cell r="L106">
            <v>16020</v>
          </cell>
          <cell r="M106">
            <v>43858</v>
          </cell>
          <cell r="N106">
            <v>43858</v>
          </cell>
          <cell r="P106">
            <v>5397388</v>
          </cell>
          <cell r="Q106">
            <v>58651616</v>
          </cell>
          <cell r="R106">
            <v>-0.26666666567325592</v>
          </cell>
          <cell r="S106" t="str">
            <v>1 PERSONA NATURAL</v>
          </cell>
          <cell r="T106" t="str">
            <v>3 CÉDULA DE CIUDADANÍA</v>
          </cell>
          <cell r="U106">
            <v>1020770337</v>
          </cell>
          <cell r="V106" t="str">
            <v>N/A</v>
          </cell>
          <cell r="W106" t="str">
            <v>11 NO SE DILIGENCIA INFORMACIÓN PARA ESTE FORMULARIO EN ESTE PERÍODO DE REPORTE</v>
          </cell>
          <cell r="X106" t="str">
            <v>N/A</v>
          </cell>
          <cell r="Y106" t="str">
            <v>LAURA CAMILA QUIROGA LUGO</v>
          </cell>
          <cell r="Z106" t="str">
            <v>1 PÓLIZA</v>
          </cell>
          <cell r="AA106" t="str">
            <v>12 SEGUROS DEL ESTADO</v>
          </cell>
          <cell r="AB106" t="str">
            <v>2 CUMPLIMIENTO</v>
          </cell>
          <cell r="AC106">
            <v>43858</v>
          </cell>
          <cell r="AD106" t="str">
            <v>15-46-101013557</v>
          </cell>
          <cell r="AE106" t="str">
            <v>OFICINA ASESORA PLANEACIÓN</v>
          </cell>
          <cell r="AF106" t="str">
            <v>2 SUPERVISOR</v>
          </cell>
          <cell r="AG106" t="str">
            <v>3 CÉDULA DE CIUDADANÍA</v>
          </cell>
          <cell r="AH106">
            <v>52821677</v>
          </cell>
          <cell r="AI106" t="str">
            <v>ANDREA DEL PILAR MORENO HERNANDEZ</v>
          </cell>
          <cell r="AJ106">
            <v>326</v>
          </cell>
          <cell r="AK106" t="str">
            <v>3 NO PACTADOS</v>
          </cell>
          <cell r="AL106">
            <v>43858</v>
          </cell>
          <cell r="AM106">
            <v>43858</v>
          </cell>
          <cell r="AN106" t="str">
            <v>4 NO SE HA ADICIONADO NI EN VALOR y EN TIEMPO</v>
          </cell>
          <cell r="AO106">
            <v>0</v>
          </cell>
          <cell r="AP106">
            <v>0</v>
          </cell>
          <cell r="AR106">
            <v>0</v>
          </cell>
          <cell r="AT106">
            <v>43858</v>
          </cell>
          <cell r="AU106">
            <v>44188</v>
          </cell>
          <cell r="AW106" t="str">
            <v>2. NO</v>
          </cell>
          <cell r="AZ106" t="str">
            <v>2. NO</v>
          </cell>
          <cell r="BA106">
            <v>0</v>
          </cell>
          <cell r="BE106" t="str">
            <v>2020420501000101E</v>
          </cell>
          <cell r="BF106">
            <v>58651616</v>
          </cell>
          <cell r="BH106" t="str">
            <v>https://www.secop.gov.co/CO1BusinessLine/Tendering/BuyerWorkArea/Index?docUniqueIdentifier=CO1.BDOS.1063143&amp;prevCtxUrl=https%3a%2f%2fwww.secop.gov.co%2fCO1BusinessLine%2fTendering%2fBuyerDossierWorkspace%2fIndex%3fallWords2Search%3d101-2020%26filteringState%3d0%26sortingState%3dLastModifiedDESC%26showAdvancedSearch%3dFalse%26showAdvancedSearchFields%3dFalse%26folderCode%3dALL%26selectedDossier%3dCO1.BDOS.1063143%26selectedRequest%3dCO1.REQ.1100140%26&amp;prevCtxLbl=Procesos+de+la+Entidad+Estatal</v>
          </cell>
          <cell r="BI106" t="str">
            <v>VIGENTE</v>
          </cell>
          <cell r="BK106" t="str">
            <v>https://community.secop.gov.co/Public/Tendering/OpportunityDetail/Index?noticeUID=CO1.NTC.1062867&amp;isFromPublicArea=True&amp;isModal=False</v>
          </cell>
        </row>
        <row r="107">
          <cell r="A107" t="str">
            <v>CPS-102-2020</v>
          </cell>
          <cell r="B107" t="str">
            <v>2 NACIONAL</v>
          </cell>
          <cell r="C107" t="str">
            <v>CD-NC-012-2020</v>
          </cell>
          <cell r="D107">
            <v>102</v>
          </cell>
          <cell r="E107" t="str">
            <v>WILLIAM ALBERTO GARZON ROMERO</v>
          </cell>
          <cell r="F107">
            <v>43858</v>
          </cell>
          <cell r="G107" t="str">
            <v>Prestación de servicios profesionales para brindar apoyo al seguimiento de las actividades, indicadores y recursos registrados en las herramientas e instrumentos de planeación en el marco del Modelo Integrado de Planeación y gestión vigente</v>
          </cell>
          <cell r="H107" t="str">
            <v>2 CONTRATACIÓN DIRECTA</v>
          </cell>
          <cell r="I107" t="str">
            <v>14 PRESTACIÓN DE SERVICIOS</v>
          </cell>
          <cell r="J107" t="str">
            <v>N/A</v>
          </cell>
          <cell r="K107">
            <v>4520</v>
          </cell>
          <cell r="L107">
            <v>16120</v>
          </cell>
          <cell r="M107">
            <v>43858</v>
          </cell>
          <cell r="N107">
            <v>43858</v>
          </cell>
          <cell r="P107">
            <v>4426079</v>
          </cell>
          <cell r="Q107">
            <v>47359045</v>
          </cell>
          <cell r="R107">
            <v>-0.30000000447034836</v>
          </cell>
          <cell r="S107" t="str">
            <v>1 PERSONA NATURAL</v>
          </cell>
          <cell r="T107" t="str">
            <v>3 CÉDULA DE CIUDADANÍA</v>
          </cell>
          <cell r="U107">
            <v>80926500</v>
          </cell>
          <cell r="V107" t="str">
            <v>N/A</v>
          </cell>
          <cell r="W107" t="str">
            <v>11 NO SE DILIGENCIA INFORMACIÓN PARA ESTE FORMULARIO EN ESTE PERÍODO DE REPORTE</v>
          </cell>
          <cell r="X107" t="str">
            <v>N/A</v>
          </cell>
          <cell r="Y107" t="str">
            <v>WILLIAM ALBERTO GARZON ROMERO</v>
          </cell>
          <cell r="Z107" t="str">
            <v>1 PÓLIZA</v>
          </cell>
          <cell r="AA107" t="str">
            <v>12 SEGUROS DEL ESTADO</v>
          </cell>
          <cell r="AB107" t="str">
            <v>2 CUMPLIMIENTO</v>
          </cell>
          <cell r="AC107">
            <v>43858</v>
          </cell>
          <cell r="AD107" t="str">
            <v>15-46-101013562</v>
          </cell>
          <cell r="AE107" t="str">
            <v>OFICINA ASESORA PLANEACIÓN</v>
          </cell>
          <cell r="AF107" t="str">
            <v>2 SUPERVISOR</v>
          </cell>
          <cell r="AG107" t="str">
            <v>3 CÉDULA DE CIUDADANÍA</v>
          </cell>
          <cell r="AH107">
            <v>52821677</v>
          </cell>
          <cell r="AI107" t="str">
            <v>ANDREA DEL PILAR MORENO HERNANDEZ</v>
          </cell>
          <cell r="AJ107">
            <v>321</v>
          </cell>
          <cell r="AK107" t="str">
            <v>3 NO PACTADOS</v>
          </cell>
          <cell r="AL107">
            <v>43858</v>
          </cell>
          <cell r="AM107">
            <v>43858</v>
          </cell>
          <cell r="AN107" t="str">
            <v>4 NO SE HA ADICIONADO NI EN VALOR y EN TIEMPO</v>
          </cell>
          <cell r="AO107">
            <v>0</v>
          </cell>
          <cell r="AP107">
            <v>0</v>
          </cell>
          <cell r="AR107">
            <v>0</v>
          </cell>
          <cell r="AT107">
            <v>43858</v>
          </cell>
          <cell r="AU107">
            <v>44183</v>
          </cell>
          <cell r="AW107" t="str">
            <v>2. NO</v>
          </cell>
          <cell r="AZ107" t="str">
            <v>2. NO</v>
          </cell>
          <cell r="BA107">
            <v>0</v>
          </cell>
          <cell r="BE107" t="str">
            <v>2020420501000102E</v>
          </cell>
          <cell r="BF107">
            <v>47359045</v>
          </cell>
          <cell r="BH107" t="str">
            <v>https://www.secop.gov.co/CO1BusinessLine/Tendering/BuyerWorkArea/Index?docUniqueIdentifier=CO1.BDOS.1043866&amp;prevCtxUrl=https%3a%2f%2fwww.secop.gov.co%2fCO1BusinessLine%2fTendering%2fBuyerDossierWorkspace%2fIndex%3fallWords2Search%3d12-2020%26filteringState%3d0%26sortingState%3dLastModifiedDESC%26showAdvancedSearch%3dFalse%26showAdvancedSearchFields%3dFalse%26folderCode%3dALL%26selectedDossier%3dCO1.BDOS.1043866%26selectedRequest%3dCO1.REQ.1080364%26&amp;prevCtxLbl=Procesos+de+la+Entidad+Estatal</v>
          </cell>
          <cell r="BI107" t="str">
            <v>VIGENTE</v>
          </cell>
          <cell r="BK107" t="str">
            <v xml:space="preserve">https://community.secop.gov.co/Public/Tendering/OpportunityDetail/Index?noticeUID=CO1.NTC.1069455&amp;isFromPublicArea=True&amp;isModal=False
</v>
          </cell>
        </row>
        <row r="108">
          <cell r="A108" t="str">
            <v>CPS-103-2020</v>
          </cell>
          <cell r="B108" t="str">
            <v>2 NACIONAL</v>
          </cell>
          <cell r="C108" t="str">
            <v>CD-NC-102-2020</v>
          </cell>
          <cell r="D108">
            <v>103</v>
          </cell>
          <cell r="E108" t="str">
            <v>RICARDO ANDRES LOZADA RODRIGUEZ</v>
          </cell>
          <cell r="F108">
            <v>43858</v>
          </cell>
          <cell r="G108" t="str">
            <v>Prestación de servicios profesionales para brindar apoyo técnico y articular el programa Herencia Colombia con los procesos de cooperación de Parques Nacionales Naturales de Colombia.</v>
          </cell>
          <cell r="H108" t="str">
            <v>2 CONTRATACIÓN DIRECTA</v>
          </cell>
          <cell r="I108" t="str">
            <v>14 PRESTACIÓN DE SERVICIOS</v>
          </cell>
          <cell r="J108" t="str">
            <v>N/A</v>
          </cell>
          <cell r="K108">
            <v>10720</v>
          </cell>
          <cell r="L108">
            <v>16220</v>
          </cell>
          <cell r="M108">
            <v>43858</v>
          </cell>
          <cell r="N108">
            <v>43858</v>
          </cell>
          <cell r="P108">
            <v>7174442</v>
          </cell>
          <cell r="Q108">
            <v>77005677</v>
          </cell>
          <cell r="R108">
            <v>-0.46666666865348816</v>
          </cell>
          <cell r="S108" t="str">
            <v>1 PERSONA NATURAL</v>
          </cell>
          <cell r="T108" t="str">
            <v>3 CÉDULA DE CIUDADANÍA</v>
          </cell>
          <cell r="U108">
            <v>80166501</v>
          </cell>
          <cell r="V108" t="str">
            <v>N/A</v>
          </cell>
          <cell r="W108" t="str">
            <v>11 NO SE DILIGENCIA INFORMACIÓN PARA ESTE FORMULARIO EN ESTE PERÍODO DE REPORTE</v>
          </cell>
          <cell r="X108" t="str">
            <v>N/A</v>
          </cell>
          <cell r="Y108" t="str">
            <v>RICARDO ANDRES LOZADA RODRIGUEZ</v>
          </cell>
          <cell r="Z108" t="str">
            <v>1 PÓLIZA</v>
          </cell>
          <cell r="AA108" t="str">
            <v>12 SEGUROS DEL ESTADO</v>
          </cell>
          <cell r="AB108" t="str">
            <v>2 CUMPLIMIENTO</v>
          </cell>
          <cell r="AC108">
            <v>43858</v>
          </cell>
          <cell r="AD108" t="str">
            <v>15-46-101013568</v>
          </cell>
          <cell r="AE108" t="str">
            <v>OFICINA ASESORA PLANEACIÓN</v>
          </cell>
          <cell r="AF108" t="str">
            <v>2 SUPERVISOR</v>
          </cell>
          <cell r="AG108" t="str">
            <v>3 CÉDULA DE CIUDADANÍA</v>
          </cell>
          <cell r="AH108">
            <v>52821677</v>
          </cell>
          <cell r="AI108" t="str">
            <v>ANDREA DEL PILAR MORENO HERNANDEZ</v>
          </cell>
          <cell r="AJ108">
            <v>322</v>
          </cell>
          <cell r="AK108" t="str">
            <v>3 NO PACTADOS</v>
          </cell>
          <cell r="AL108">
            <v>43858</v>
          </cell>
          <cell r="AM108">
            <v>43858</v>
          </cell>
          <cell r="AN108" t="str">
            <v>4 NO SE HA ADICIONADO NI EN VALOR y EN TIEMPO</v>
          </cell>
          <cell r="AO108">
            <v>0</v>
          </cell>
          <cell r="AP108">
            <v>0</v>
          </cell>
          <cell r="AR108">
            <v>0</v>
          </cell>
          <cell r="AT108">
            <v>43858</v>
          </cell>
          <cell r="AU108">
            <v>44184</v>
          </cell>
          <cell r="AW108" t="str">
            <v>2. NO</v>
          </cell>
          <cell r="AZ108" t="str">
            <v>2. NO</v>
          </cell>
          <cell r="BA108">
            <v>0</v>
          </cell>
          <cell r="BE108" t="str">
            <v>2020420501000103E</v>
          </cell>
          <cell r="BF108">
            <v>77005677</v>
          </cell>
          <cell r="BH108" t="str">
            <v>https://www.secop.gov.co/CO1BusinessLine/Tendering/BuyerWorkArea/Index?docUniqueIdentifier=CO1.BDOS.1066236&amp;prevCtxUrl=https%3a%2f%2fwww.secop.gov.co%2fCO1BusinessLine%2fTendering%2fBuyerDossierWorkspace%2fIndex%3fallWords2Search%3d102-2020%26filteringState%3d0%26sortingState%3dLastModifiedDESC%26showAdvancedSearch%3dFalse%26showAdvancedSearchFields%3dFalse%26folderCode%3dALL%26selectedDossier%3dCO1.BDOS.1066236%26selectedRequest%3dCO1.REQ.1102938%26&amp;prevCtxLbl=Procesos+de+la+Entidad+Estatal</v>
          </cell>
          <cell r="BI108" t="str">
            <v>VIGENTE</v>
          </cell>
          <cell r="BK108" t="str">
            <v>https://community.secop.gov.co/Public/Tendering/OpportunityDetail/Index?noticeUID=CO1.NTC.1065338&amp;isFromPublicArea=True&amp;isModal=False</v>
          </cell>
        </row>
        <row r="109">
          <cell r="A109" t="str">
            <v>CPS-104-2020</v>
          </cell>
          <cell r="B109" t="str">
            <v>2 NACIONAL</v>
          </cell>
          <cell r="C109" t="str">
            <v>CD-NC-088-2020</v>
          </cell>
          <cell r="D109">
            <v>104</v>
          </cell>
          <cell r="E109" t="str">
            <v>FRANCISCO ANDRES CEDIEL PEDRAZA</v>
          </cell>
          <cell r="F109">
            <v>43859</v>
          </cell>
          <cell r="G109" t="str">
            <v>Prestación de Servicios Técnicos de apoyo en el Grupo de Comunicaciones y Educación Ambiental para la realización de las actividades necesarias en la implementación del mecanismo de comunicación externa de la Estrategia de comunicación y educación para la conservación mediante el manejo y operación de la emisora virtual de Parques Nacionales Naturales de Colombia In situ Radio</v>
          </cell>
          <cell r="H109" t="str">
            <v>2 CONTRATACIÓN DIRECTA</v>
          </cell>
          <cell r="I109" t="str">
            <v>14 PRESTACIÓN DE SERVICIOS</v>
          </cell>
          <cell r="J109" t="str">
            <v>N/A</v>
          </cell>
          <cell r="K109">
            <v>10920</v>
          </cell>
          <cell r="L109">
            <v>16320</v>
          </cell>
          <cell r="M109">
            <v>43859</v>
          </cell>
          <cell r="N109">
            <v>43859</v>
          </cell>
          <cell r="P109">
            <v>2663850</v>
          </cell>
          <cell r="Q109">
            <v>28591990</v>
          </cell>
          <cell r="R109">
            <v>0</v>
          </cell>
          <cell r="S109" t="str">
            <v>1 PERSONA NATURAL</v>
          </cell>
          <cell r="T109" t="str">
            <v>3 CÉDULA DE CIUDADANÍA</v>
          </cell>
          <cell r="U109">
            <v>16936850</v>
          </cell>
          <cell r="V109" t="str">
            <v>N/A</v>
          </cell>
          <cell r="W109" t="str">
            <v>11 NO SE DILIGENCIA INFORMACIÓN PARA ESTE FORMULARIO EN ESTE PERÍODO DE REPORTE</v>
          </cell>
          <cell r="X109" t="str">
            <v>N/A</v>
          </cell>
          <cell r="Y109" t="str">
            <v>FRANCISCO ANDRES CEDIEL PEDRAZA</v>
          </cell>
          <cell r="Z109" t="str">
            <v>1 PÓLIZA</v>
          </cell>
          <cell r="AA109" t="str">
            <v xml:space="preserve">15 JMALUCELLI TRAVELERS SEGUROS S.A </v>
          </cell>
          <cell r="AB109" t="str">
            <v>2 CUMPLIMIENTO</v>
          </cell>
          <cell r="AC109">
            <v>43859</v>
          </cell>
          <cell r="AD109">
            <v>2015400</v>
          </cell>
          <cell r="AE109" t="str">
            <v>GRUPO DE COMUNICACIONES Y EDUCACION AMBIENTAL</v>
          </cell>
          <cell r="AF109" t="str">
            <v>2 SUPERVISOR</v>
          </cell>
          <cell r="AG109" t="str">
            <v>3 CÉDULA DE CIUDADANÍA</v>
          </cell>
          <cell r="AH109">
            <v>11342150</v>
          </cell>
          <cell r="AI109" t="str">
            <v>LUIS ALFONSO CANO RAMIREZ</v>
          </cell>
          <cell r="AJ109">
            <v>322</v>
          </cell>
          <cell r="AK109" t="str">
            <v>3 NO PACTADOS</v>
          </cell>
          <cell r="AL109">
            <v>43859</v>
          </cell>
          <cell r="AM109">
            <v>43859</v>
          </cell>
          <cell r="AN109" t="str">
            <v>4 NO SE HA ADICIONADO NI EN VALOR y EN TIEMPO</v>
          </cell>
          <cell r="AO109">
            <v>0</v>
          </cell>
          <cell r="AP109">
            <v>0</v>
          </cell>
          <cell r="AR109">
            <v>0</v>
          </cell>
          <cell r="AT109">
            <v>43859</v>
          </cell>
          <cell r="AU109">
            <v>44185</v>
          </cell>
          <cell r="AW109" t="str">
            <v>2. NO</v>
          </cell>
          <cell r="AZ109" t="str">
            <v>2. NO</v>
          </cell>
          <cell r="BA109">
            <v>0</v>
          </cell>
          <cell r="BE109" t="str">
            <v>2020420501000104E</v>
          </cell>
          <cell r="BF109">
            <v>28591990</v>
          </cell>
          <cell r="BH109" t="str">
            <v>https://www.secop.gov.co/CO1BusinessLine/Tendering/BuyerWorkArea/Index?docUniqueIdentifier=CO1.BDOS.1069803&amp;prevCtxUrl=https%3a%2f%2fwww.secop.gov.co%2fCO1BusinessLine%2fTendering%2fBuyerDossierWorkspace%2fIndex%3fallWords2Search%3d88-2020%26filteringState%3d0%26sortingState%3dLastModifiedDESC%26showAdvancedSearch%3dFalse%26showAdvancedSearchFields%3dFalse%26folderCode%3dALL%26selectedDossier%3dCO1.BDOS.1069803%26selectedRequest%3dCO1.REQ.1106604%26&amp;prevCtxLbl=Procesos+de+la+Entidad+Estatal</v>
          </cell>
          <cell r="BI109" t="str">
            <v>VIGENTE</v>
          </cell>
          <cell r="BK109" t="str">
            <v>https://community.secop.gov.co/Public/Tendering/OpportunityDetail/Index?noticeUID=CO1.NTC.1069210&amp;isFromPublicArea=True&amp;isModal=False</v>
          </cell>
        </row>
        <row r="110">
          <cell r="A110" t="str">
            <v>CPS-105-2020</v>
          </cell>
          <cell r="B110" t="str">
            <v>2 NACIONAL</v>
          </cell>
          <cell r="C110" t="str">
            <v>CD-NC-104-2020</v>
          </cell>
          <cell r="D110">
            <v>105</v>
          </cell>
          <cell r="E110" t="str">
            <v>ANAMARIA FUENTES BACA</v>
          </cell>
          <cell r="F110">
            <v>43859</v>
          </cell>
          <cell r="G110" t="str">
            <v>Prestación de servicios profesionales y de apoyo a la gestión para realizar el desarrollo del atributo equitativamente gestionado en el marco del CONPES SINAP, en articulación con los desarrollos técnicos de Uso, Ocupación y Tenencia, así como su vinculación con los Planes de Acción de los Subsistemas de Áreas Protegidas.</v>
          </cell>
          <cell r="H110" t="str">
            <v>2 CONTRATACIÓN DIRECTA</v>
          </cell>
          <cell r="I110" t="str">
            <v>14 PRESTACIÓN DE SERVICIOS</v>
          </cell>
          <cell r="J110" t="str">
            <v>N/A</v>
          </cell>
          <cell r="K110">
            <v>12120</v>
          </cell>
          <cell r="L110">
            <v>16420</v>
          </cell>
          <cell r="M110">
            <v>43859</v>
          </cell>
          <cell r="N110">
            <v>43859</v>
          </cell>
          <cell r="P110">
            <v>7174442</v>
          </cell>
          <cell r="Q110">
            <v>76766529</v>
          </cell>
          <cell r="R110">
            <v>-0.40000000596046448</v>
          </cell>
          <cell r="S110" t="str">
            <v>1 PERSONA NATURAL</v>
          </cell>
          <cell r="T110" t="str">
            <v>3 CÉDULA DE CIUDADANÍA</v>
          </cell>
          <cell r="U110">
            <v>51985434</v>
          </cell>
          <cell r="V110" t="str">
            <v>N/A</v>
          </cell>
          <cell r="W110" t="str">
            <v>11 NO SE DILIGENCIA INFORMACIÓN PARA ESTE FORMULARIO EN ESTE PERÍODO DE REPORTE</v>
          </cell>
          <cell r="X110" t="str">
            <v>N/A</v>
          </cell>
          <cell r="Y110" t="str">
            <v>ANAMARIA FUENTES BACA</v>
          </cell>
          <cell r="Z110" t="str">
            <v>1 PÓLIZA</v>
          </cell>
          <cell r="AA110" t="str">
            <v xml:space="preserve">15 JMALUCELLI TRAVELERS SEGUROS S.A </v>
          </cell>
          <cell r="AB110" t="str">
            <v>2 CUMPLIMIENTO</v>
          </cell>
          <cell r="AC110">
            <v>43859</v>
          </cell>
          <cell r="AD110">
            <v>2015397</v>
          </cell>
          <cell r="AE110" t="str">
            <v>GRUPO DE PLANEACIÓN Y MANEJO</v>
          </cell>
          <cell r="AF110" t="str">
            <v>2 SUPERVISOR</v>
          </cell>
          <cell r="AG110" t="str">
            <v>3 CÉDULA DE CIUDADANÍA</v>
          </cell>
          <cell r="AH110">
            <v>52197050</v>
          </cell>
          <cell r="AI110" t="str">
            <v>EDNA MARIA CAROLINA JARRO FAJARDO</v>
          </cell>
          <cell r="AJ110">
            <v>321</v>
          </cell>
          <cell r="AK110" t="str">
            <v>3 NO PACTADOS</v>
          </cell>
          <cell r="AL110">
            <v>43859</v>
          </cell>
          <cell r="AM110">
            <v>43859</v>
          </cell>
          <cell r="AN110" t="str">
            <v>4 NO SE HA ADICIONADO NI EN VALOR y EN TIEMPO</v>
          </cell>
          <cell r="AO110">
            <v>0</v>
          </cell>
          <cell r="AP110">
            <v>0</v>
          </cell>
          <cell r="AR110">
            <v>0</v>
          </cell>
          <cell r="AT110">
            <v>43859</v>
          </cell>
          <cell r="AU110">
            <v>44184</v>
          </cell>
          <cell r="AW110" t="str">
            <v>2. NO</v>
          </cell>
          <cell r="AZ110" t="str">
            <v>2. NO</v>
          </cell>
          <cell r="BA110">
            <v>0</v>
          </cell>
          <cell r="BE110" t="str">
            <v>2020420501000105E</v>
          </cell>
          <cell r="BF110">
            <v>76766529</v>
          </cell>
          <cell r="BH110" t="str">
            <v>https://www.secop.gov.co/CO1BusinessLine/Tendering/BuyerWorkArea/Index?docUniqueIdentifier=CO1.BDOS.1070212&amp;prevCtxUrl=https%3a%2f%2fwww.secop.gov.co%2fCO1BusinessLine%2fTendering%2fBuyerDossierWorkspace%2fIndex%3fallWords2Search%3d104-2020%26filteringState%3d0%26sortingState%3dLastModifiedDESC%26showAdvancedSearch%3dFalse%26showAdvancedSearchFields%3dFalse%26folderCode%3dALL%26selectedDossier%3dCO1.BDOS.1070212%26selectedRequest%3dCO1.REQ.1106811%26&amp;prevCtxLbl=Procesos+de+la+Entidad+Estatal</v>
          </cell>
          <cell r="BI110" t="str">
            <v>VIGENTE</v>
          </cell>
          <cell r="BK110" t="str">
            <v xml:space="preserve">https://community.secop.gov.co/Public/Tendering/OpportunityDetail/Index?noticeUID=CO1.NTC.1069971&amp;isFromPublicArea=True&amp;isModal=False
</v>
          </cell>
        </row>
        <row r="111">
          <cell r="A111" t="str">
            <v>CPS-106-2020</v>
          </cell>
          <cell r="B111" t="str">
            <v>2 NACIONAL</v>
          </cell>
          <cell r="C111" t="str">
            <v>CD-NC-148-2020</v>
          </cell>
          <cell r="D111">
            <v>106</v>
          </cell>
          <cell r="E111" t="str">
            <v>JENNIFER LEONELA CONDIA GODOY</v>
          </cell>
          <cell r="F111">
            <v>43859</v>
          </cell>
          <cell r="G111" t="str">
            <v>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v>
          </cell>
          <cell r="H111" t="str">
            <v>2 CONTRATACIÓN DIRECTA</v>
          </cell>
          <cell r="I111" t="str">
            <v>14 PRESTACIÓN DE SERVICIOS</v>
          </cell>
          <cell r="J111" t="str">
            <v>N/A</v>
          </cell>
          <cell r="K111">
            <v>19420</v>
          </cell>
          <cell r="L111">
            <v>16520</v>
          </cell>
          <cell r="M111">
            <v>43859</v>
          </cell>
          <cell r="N111">
            <v>43859</v>
          </cell>
          <cell r="P111">
            <v>2663850</v>
          </cell>
          <cell r="Q111">
            <v>28947170</v>
          </cell>
          <cell r="R111">
            <v>0</v>
          </cell>
          <cell r="S111" t="str">
            <v>1 PERSONA NATURAL</v>
          </cell>
          <cell r="T111" t="str">
            <v>3 CÉDULA DE CIUDADANÍA</v>
          </cell>
          <cell r="U111">
            <v>1022400218</v>
          </cell>
          <cell r="V111" t="str">
            <v>N/A</v>
          </cell>
          <cell r="W111" t="str">
            <v>11 NO SE DILIGENCIA INFORMACIÓN PARA ESTE FORMULARIO EN ESTE PERÍODO DE REPORTE</v>
          </cell>
          <cell r="X111" t="str">
            <v>N/A</v>
          </cell>
          <cell r="Y111" t="str">
            <v>JENNIFER LEONELA CONDIA GODOY</v>
          </cell>
          <cell r="Z111" t="str">
            <v>1 PÓLIZA</v>
          </cell>
          <cell r="AA111" t="str">
            <v xml:space="preserve">15 JMALUCELLI TRAVELERS SEGUROS S.A </v>
          </cell>
          <cell r="AB111" t="str">
            <v>2 CUMPLIMIENTO</v>
          </cell>
          <cell r="AC111">
            <v>43859</v>
          </cell>
          <cell r="AD111">
            <v>2015416</v>
          </cell>
          <cell r="AE111" t="str">
            <v>GRUPO DE PROCESOS CORPORATIVOS</v>
          </cell>
          <cell r="AF111" t="str">
            <v>2 SUPERVISOR</v>
          </cell>
          <cell r="AG111" t="str">
            <v>3 CÉDULA DE CIUDADANÍA</v>
          </cell>
          <cell r="AH111">
            <v>16356940</v>
          </cell>
          <cell r="AI111" t="str">
            <v>LUIS ALBERTO ORTIZ MORALES</v>
          </cell>
          <cell r="AJ111">
            <v>326</v>
          </cell>
          <cell r="AK111" t="str">
            <v>3 NO PACTADOS</v>
          </cell>
          <cell r="AL111">
            <v>43859</v>
          </cell>
          <cell r="AM111">
            <v>43859</v>
          </cell>
          <cell r="AN111" t="str">
            <v>4 NO SE HA ADICIONADO NI EN VALOR y EN TIEMPO</v>
          </cell>
          <cell r="AO111">
            <v>0</v>
          </cell>
          <cell r="AP111">
            <v>0</v>
          </cell>
          <cell r="AR111">
            <v>0</v>
          </cell>
          <cell r="AT111">
            <v>43859</v>
          </cell>
          <cell r="AU111">
            <v>44189</v>
          </cell>
          <cell r="AW111" t="str">
            <v>2. NO</v>
          </cell>
          <cell r="AZ111" t="str">
            <v>2. NO</v>
          </cell>
          <cell r="BA111">
            <v>0</v>
          </cell>
          <cell r="BE111" t="str">
            <v>2020420501000106E</v>
          </cell>
          <cell r="BF111">
            <v>28947170</v>
          </cell>
          <cell r="BH111" t="str">
            <v>https://www.secop.gov.co/CO1BusinessLine/Tendering/BuyerWorkArea/Index?docUniqueIdentifier=CO1.BDOS.1071525&amp;prevCtxUrl=https%3a%2f%2fwww.secop.gov.co%2fCO1BusinessLine%2fTendering%2fBuyerDossierWorkspace%2fIndex%3fallWords2Search%3d148-2020%26filteringState%3d0%26sortingState%3dLastModifiedDESC%26showAdvancedSearch%3dFalse%26showAdvancedSearchFields%3dFalse%26folderCode%3dALL%26selectedDossier%3dCO1.BDOS.1071525%26selectedRequest%3dCO1.REQ.1108191%26&amp;prevCtxLbl=Procesos+de+la+Entidad+Estatal</v>
          </cell>
          <cell r="BI111" t="str">
            <v>VIGENTE</v>
          </cell>
          <cell r="BK111" t="str">
            <v>https://community.secop.gov.co/Public/Tendering/OpportunityDetail/Index?noticeUID=CO1.NTC.1071910&amp;isFromPublicArea=True&amp;isModal=False</v>
          </cell>
        </row>
        <row r="112">
          <cell r="A112" t="str">
            <v>CPS-107-2020</v>
          </cell>
          <cell r="B112" t="str">
            <v>2 NACIONAL</v>
          </cell>
          <cell r="C112" t="str">
            <v>CD-NC-108-2020</v>
          </cell>
          <cell r="D112">
            <v>107</v>
          </cell>
          <cell r="E112" t="str">
            <v>LAURA SOFIA RAMIREZ RIVERO</v>
          </cell>
          <cell r="F112">
            <v>43859</v>
          </cell>
          <cell r="G112" t="str">
            <v>Prestación de servicios profesionales para liderar la consolidación de acuerdos de conservación en el marco del apoyo presupuestario para el desarrollo local sostenible financiado por la unión europea así como brindar apoyo jurídico a la línea de uso, ocupación y tenencia.</v>
          </cell>
          <cell r="H112" t="str">
            <v>2 CONTRATACIÓN DIRECTA</v>
          </cell>
          <cell r="I112" t="str">
            <v>14 PRESTACIÓN DE SERVICIOS</v>
          </cell>
          <cell r="J112" t="str">
            <v>N/A</v>
          </cell>
          <cell r="K112">
            <v>11820</v>
          </cell>
          <cell r="L112">
            <v>16620</v>
          </cell>
          <cell r="M112">
            <v>43859</v>
          </cell>
          <cell r="N112">
            <v>43859</v>
          </cell>
          <cell r="P112">
            <v>5397388</v>
          </cell>
          <cell r="Q112">
            <v>43179104</v>
          </cell>
          <cell r="R112">
            <v>0</v>
          </cell>
          <cell r="S112" t="str">
            <v>1 PERSONA NATURAL</v>
          </cell>
          <cell r="T112" t="str">
            <v>3 CÉDULA DE CIUDADANÍA</v>
          </cell>
          <cell r="U112">
            <v>1143346917</v>
          </cell>
          <cell r="V112" t="str">
            <v>N/A</v>
          </cell>
          <cell r="W112" t="str">
            <v>11 NO SE DILIGENCIA INFORMACIÓN PARA ESTE FORMULARIO EN ESTE PERÍODO DE REPORTE</v>
          </cell>
          <cell r="X112" t="str">
            <v>N/A</v>
          </cell>
          <cell r="Y112" t="str">
            <v>LAURA SOFIA RAMIREZ RIVERO</v>
          </cell>
          <cell r="Z112" t="str">
            <v>1 PÓLIZA</v>
          </cell>
          <cell r="AA112" t="str">
            <v>13 SURAMERICANA</v>
          </cell>
          <cell r="AB112" t="str">
            <v>2 CUMPLIMIENTO</v>
          </cell>
          <cell r="AC112">
            <v>43859</v>
          </cell>
          <cell r="AD112" t="str">
            <v>2553618-1</v>
          </cell>
          <cell r="AE112" t="str">
            <v>GRUPO DE PLANEACIÓN Y MANEJO</v>
          </cell>
          <cell r="AF112" t="str">
            <v>2 SUPERVISOR</v>
          </cell>
          <cell r="AG112" t="str">
            <v>3 CÉDULA DE CIUDADANÍA</v>
          </cell>
          <cell r="AH112">
            <v>52197050</v>
          </cell>
          <cell r="AI112" t="str">
            <v>EDNA MARIA CAROLINA JARRO FAJARDO</v>
          </cell>
          <cell r="AJ112">
            <v>240</v>
          </cell>
          <cell r="AK112" t="str">
            <v>3 NO PACTADOS</v>
          </cell>
          <cell r="AL112">
            <v>43859</v>
          </cell>
          <cell r="AM112">
            <v>43859</v>
          </cell>
          <cell r="AN112" t="str">
            <v>4 NO SE HA ADICIONADO NI EN VALOR y EN TIEMPO</v>
          </cell>
          <cell r="AO112">
            <v>0</v>
          </cell>
          <cell r="AP112">
            <v>0</v>
          </cell>
          <cell r="AR112">
            <v>0</v>
          </cell>
          <cell r="AT112">
            <v>43859</v>
          </cell>
          <cell r="AU112">
            <v>44102</v>
          </cell>
          <cell r="AW112" t="str">
            <v>2. NO</v>
          </cell>
          <cell r="AZ112" t="str">
            <v>2. NO</v>
          </cell>
          <cell r="BA112">
            <v>0</v>
          </cell>
          <cell r="BE112" t="str">
            <v>2020420501000107E</v>
          </cell>
          <cell r="BF112">
            <v>43179104</v>
          </cell>
          <cell r="BH112" t="str">
            <v>https://www.secop.gov.co/CO1BusinessLine/Tendering/BuyerWorkArea/Index?docUniqueIdentifier=CO1.BDOS.1066121&amp;prevCtxUrl=https%3a%2f%2fwww.secop.gov.co%2fCO1BusinessLine%2fTendering%2fBuyerDossierWorkspace%2fIndex%3fallWords2Search%3d108-2020%26filteringState%3d0%26sortingState%3dLastModifiedDESC%26showAdvancedSearch%3dFalse%26showAdvancedSearchFields%3dFalse%26folderCode%3dALL%26selectedDossier%3dCO1.BDOS.1066121%26selectedRequest%3dCO1.REQ.1103318%26&amp;prevCtxLbl=Procesos+de+la+Entidad+Estatal</v>
          </cell>
          <cell r="BI112" t="str">
            <v>VIGENTE</v>
          </cell>
          <cell r="BK112" t="str">
            <v xml:space="preserve">https://community.secop.gov.co/Public/Tendering/OpportunityDetail/Index?noticeUID=CO1.NTC.1066936&amp;isFromPublicArea=True&amp;isModal=False
</v>
          </cell>
        </row>
        <row r="113">
          <cell r="A113" t="str">
            <v>CPS-108-2020</v>
          </cell>
          <cell r="B113" t="str">
            <v>2 NACIONAL</v>
          </cell>
          <cell r="C113" t="str">
            <v>CD-NC-128-2020</v>
          </cell>
          <cell r="D113">
            <v>108</v>
          </cell>
          <cell r="E113" t="str">
            <v>DAVID SANTIAGO TORRES MARTINEZ</v>
          </cell>
          <cell r="F113">
            <v>43859</v>
          </cell>
          <cell r="G113" t="str">
            <v>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 y apoyo a algunas de las alianzas que se ejecutan desde la Subdirección con otras entidades y apoyo en la estrategia de promoción y divulgación para las áreas protegidas con vocación ecoturística. Responsable de la carga de contenido de la plataforma de reservas en línea y apoyo en las capacitaciones necesarias para las áreas protegidas que van a estar disponibles en la plataforma.</v>
          </cell>
          <cell r="H113" t="str">
            <v>2 CONTRATACIÓN DIRECTA</v>
          </cell>
          <cell r="I113" t="str">
            <v>14 PRESTACIÓN DE SERVICIOS</v>
          </cell>
          <cell r="J113" t="str">
            <v>N/A</v>
          </cell>
          <cell r="K113">
            <v>16520</v>
          </cell>
          <cell r="L113">
            <v>16720</v>
          </cell>
          <cell r="M113">
            <v>43859</v>
          </cell>
          <cell r="N113">
            <v>43859</v>
          </cell>
          <cell r="P113">
            <v>3852124</v>
          </cell>
          <cell r="Q113">
            <v>41346131</v>
          </cell>
          <cell r="R113">
            <v>6.6666670143604279E-2</v>
          </cell>
          <cell r="S113" t="str">
            <v>1 PERSONA NATURAL</v>
          </cell>
          <cell r="T113" t="str">
            <v>3 CÉDULA DE CIUDADANÍA</v>
          </cell>
          <cell r="U113">
            <v>1020745397</v>
          </cell>
          <cell r="V113" t="str">
            <v>N/A</v>
          </cell>
          <cell r="W113" t="str">
            <v>11 NO SE DILIGENCIA INFORMACIÓN PARA ESTE FORMULARIO EN ESTE PERÍODO DE REPORTE</v>
          </cell>
          <cell r="X113" t="str">
            <v>N/A</v>
          </cell>
          <cell r="Y113" t="str">
            <v>DAVID SANTIAGO TORRES MARTINEZ</v>
          </cell>
          <cell r="Z113" t="str">
            <v>1 PÓLIZA</v>
          </cell>
          <cell r="AA113" t="str">
            <v>8 MUNDIAL SEGUROS</v>
          </cell>
          <cell r="AB113" t="str">
            <v>2 CUMPLIMIENTO</v>
          </cell>
          <cell r="AC113">
            <v>43859</v>
          </cell>
          <cell r="AD113" t="str">
            <v xml:space="preserve">	NB-100124061</v>
          </cell>
          <cell r="AE113" t="str">
            <v>SUBDIRECCIÓN DE SOSTENIBILIDAD Y NEGOCIOS AMBIENTALES</v>
          </cell>
          <cell r="AF113" t="str">
            <v>2 SUPERVISOR</v>
          </cell>
          <cell r="AG113" t="str">
            <v>3 CÉDULA DE CIUDADANÍA</v>
          </cell>
          <cell r="AH113">
            <v>70547559</v>
          </cell>
          <cell r="AI113" t="str">
            <v>CARLOS MARIO TAMAYO SALDARRIAGA</v>
          </cell>
          <cell r="AJ113">
            <v>322</v>
          </cell>
          <cell r="AK113" t="str">
            <v>3 NO PACTADOS</v>
          </cell>
          <cell r="AL113">
            <v>43859</v>
          </cell>
          <cell r="AM113">
            <v>43859</v>
          </cell>
          <cell r="AN113" t="str">
            <v>4 NO SE HA ADICIONADO NI EN VALOR y EN TIEMPO</v>
          </cell>
          <cell r="AO113">
            <v>0</v>
          </cell>
          <cell r="AP113">
            <v>0</v>
          </cell>
          <cell r="AR113">
            <v>0</v>
          </cell>
          <cell r="AT113">
            <v>43859</v>
          </cell>
          <cell r="AU113">
            <v>44185</v>
          </cell>
          <cell r="AW113" t="str">
            <v>2. NO</v>
          </cell>
          <cell r="AZ113" t="str">
            <v>2. NO</v>
          </cell>
          <cell r="BA113">
            <v>0</v>
          </cell>
          <cell r="BE113" t="str">
            <v>2020420501000108E</v>
          </cell>
          <cell r="BF113">
            <v>41346131</v>
          </cell>
          <cell r="BH113" t="str">
            <v>https://www.secop.gov.co/CO1BusinessLine/Tendering/BuyerWorkArea/Index?docUniqueIdentifier=CO1.BDOS.1069677&amp;prevCtxUrl=https%3a%2f%2fwww.secop.gov.co%2fCO1BusinessLine%2fTendering%2fBuyerDossierWorkspace%2fIndex%3fallWords2Search%3d128-2020%26filteringState%3d0%26sortingState%3dLastModifiedDESC%26showAdvancedSearch%3dFalse%26showAdvancedSearchFields%3dFalse%26folderCode%3dALL%26selectedDossier%3dCO1.BDOS.1069677%26selectedRequest%3dCO1.REQ.1107001%26&amp;prevCtxLbl=Procesos+de+la+Entidad+Estatal</v>
          </cell>
          <cell r="BI113" t="str">
            <v>VIGENTE</v>
          </cell>
          <cell r="BK113" t="str">
            <v>https://community.secop.gov.co/Public/Tendering/OpportunityDetail/Index?noticeUID=CO1.NTC.1070604&amp;isFromPublicArea=True&amp;isModal=False</v>
          </cell>
        </row>
        <row r="114">
          <cell r="A114" t="str">
            <v>CPS-109-2020</v>
          </cell>
          <cell r="B114" t="str">
            <v>2 NACIONAL</v>
          </cell>
          <cell r="C114" t="str">
            <v>CD-NC-158-2020</v>
          </cell>
          <cell r="D114">
            <v>109</v>
          </cell>
          <cell r="E114" t="str">
            <v>DALIA MARCELA ALVEAR PACHECO</v>
          </cell>
          <cell r="F114">
            <v>43859</v>
          </cell>
          <cell r="G114" t="str">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la aplicación de los criterios biofísicos, que permitan el seguimiento, análisis y evaluación de la información generada en el componente de biología de la conservación a fin de integrarla a los documentos síntesis que sustentan los procesos priorizados; así como dar orientaciones a los subsistemas regionales de áreas protegidas en los componentes de representatividad y conectividad</v>
          </cell>
          <cell r="H114" t="str">
            <v>2 CONTRATACIÓN DIRECTA</v>
          </cell>
          <cell r="I114" t="str">
            <v>14 PRESTACIÓN DE SERVICIOS</v>
          </cell>
          <cell r="J114" t="str">
            <v>N/A</v>
          </cell>
          <cell r="K114">
            <v>19520</v>
          </cell>
          <cell r="L114">
            <v>16820</v>
          </cell>
          <cell r="M114">
            <v>43859</v>
          </cell>
          <cell r="N114">
            <v>43859</v>
          </cell>
          <cell r="P114">
            <v>5971344</v>
          </cell>
          <cell r="Q114">
            <v>64092426</v>
          </cell>
          <cell r="R114">
            <v>0.40000000596046448</v>
          </cell>
          <cell r="S114" t="str">
            <v>1 PERSONA NATURAL</v>
          </cell>
          <cell r="T114" t="str">
            <v>3 CÉDULA DE CIUDADANÍA</v>
          </cell>
          <cell r="U114">
            <v>52249482</v>
          </cell>
          <cell r="V114" t="str">
            <v>N/A</v>
          </cell>
          <cell r="W114" t="str">
            <v>11 NO SE DILIGENCIA INFORMACIÓN PARA ESTE FORMULARIO EN ESTE PERÍODO DE REPORTE</v>
          </cell>
          <cell r="X114" t="str">
            <v>N/A</v>
          </cell>
          <cell r="Y114" t="str">
            <v>DALIA MARCELA ALVEAR PACHECO</v>
          </cell>
          <cell r="Z114" t="str">
            <v>1 PÓLIZA</v>
          </cell>
          <cell r="AA114" t="str">
            <v xml:space="preserve">15 JMALUCELLI TRAVELERS SEGUROS S.A </v>
          </cell>
          <cell r="AB114" t="str">
            <v>2 CUMPLIMIENTO</v>
          </cell>
          <cell r="AC114">
            <v>43859</v>
          </cell>
          <cell r="AD114">
            <v>2015415</v>
          </cell>
          <cell r="AE114" t="str">
            <v>GRUPO DE GESTIÓN E INTEGRACIÓN DEL SINAP</v>
          </cell>
          <cell r="AF114" t="str">
            <v>2 SUPERVISOR</v>
          </cell>
          <cell r="AG114" t="str">
            <v>3 CÉDULA DE CIUDADANÍA</v>
          </cell>
          <cell r="AH114">
            <v>5947992</v>
          </cell>
          <cell r="AI114" t="str">
            <v>LUIS ALBERTO CRUZ COLORADO</v>
          </cell>
          <cell r="AJ114">
            <v>322</v>
          </cell>
          <cell r="AK114" t="str">
            <v>3 NO PACTADOS</v>
          </cell>
          <cell r="AL114">
            <v>43859</v>
          </cell>
          <cell r="AM114">
            <v>43859</v>
          </cell>
          <cell r="AN114" t="str">
            <v>4 NO SE HA ADICIONADO NI EN VALOR y EN TIEMPO</v>
          </cell>
          <cell r="AO114">
            <v>0</v>
          </cell>
          <cell r="AP114">
            <v>0</v>
          </cell>
          <cell r="AR114">
            <v>0</v>
          </cell>
          <cell r="AT114">
            <v>43859</v>
          </cell>
          <cell r="AU114">
            <v>44185</v>
          </cell>
          <cell r="AW114" t="str">
            <v>2. NO</v>
          </cell>
          <cell r="AZ114" t="str">
            <v>2. NO</v>
          </cell>
          <cell r="BA114">
            <v>0</v>
          </cell>
          <cell r="BE114" t="str">
            <v>2020420501000109E</v>
          </cell>
          <cell r="BF114">
            <v>64092426</v>
          </cell>
          <cell r="BH114" t="str">
            <v>https://www.secop.gov.co/CO1BusinessLine/Tendering/BuyerWorkArea/Index?docUniqueIdentifier=CO1.BDOS.1072725&amp;prevCtxUrl=https%3a%2f%2fwww.secop.gov.co%2fCO1BusinessLine%2fTendering%2fBuyerDossierWorkspace%2fIndex%3fallWords2Search%3d158-2020%26filteringState%3d0%26sortingState%3dLastModifiedDESC%26showAdvancedSearch%3dFalse%26showAdvancedSearchFields%3dFalse%26folderCode%3dALL%26selectedDossier%3dCO1.BDOS.1072725%26selectedRequest%3dCO1.REQ.1109523%26&amp;prevCtxLbl=Procesos+de+la+Entidad+Estatal</v>
          </cell>
          <cell r="BI114" t="str">
            <v>VIGENTE</v>
          </cell>
          <cell r="BK114" t="str">
            <v xml:space="preserve">https://community.secop.gov.co/Public/Tendering/OpportunityDetail/Index?noticeUID=CO1.NTC.1071630&amp;isFromPublicArea=True&amp;isModal=False
</v>
          </cell>
        </row>
        <row r="115">
          <cell r="A115" t="str">
            <v>CPS-110-2020</v>
          </cell>
          <cell r="B115" t="str">
            <v>2 NACIONAL</v>
          </cell>
          <cell r="C115" t="str">
            <v>CD-NC-157-2020</v>
          </cell>
          <cell r="D115">
            <v>110</v>
          </cell>
          <cell r="E115" t="str">
            <v>EMERSON CRUZ ALDANA</v>
          </cell>
          <cell r="F115">
            <v>43859</v>
          </cell>
          <cell r="G115" t="str">
            <v>Prestación de servicios profesionales para administrar, monitorear y dar soporte a la infraestructura de servidores de información, así como también el esquema de almacenamiento y red de datos de Parques Nacionales Naturales de Colombia.</v>
          </cell>
          <cell r="H115" t="str">
            <v>2 CONTRATACIÓN DIRECTA</v>
          </cell>
          <cell r="I115" t="str">
            <v>14 PRESTACIÓN DE SERVICIOS</v>
          </cell>
          <cell r="J115" t="str">
            <v>N/A</v>
          </cell>
          <cell r="K115">
            <v>14820</v>
          </cell>
          <cell r="L115">
            <v>16920</v>
          </cell>
          <cell r="M115">
            <v>43859</v>
          </cell>
          <cell r="N115">
            <v>43859</v>
          </cell>
          <cell r="P115">
            <v>3852124</v>
          </cell>
          <cell r="Q115">
            <v>41089323</v>
          </cell>
          <cell r="R115">
            <v>-128403.79999999702</v>
          </cell>
          <cell r="S115" t="str">
            <v>1 PERSONA NATURAL</v>
          </cell>
          <cell r="T115" t="str">
            <v>3 CÉDULA DE CIUDADANÍA</v>
          </cell>
          <cell r="U115">
            <v>79771679</v>
          </cell>
          <cell r="V115" t="str">
            <v>N/A</v>
          </cell>
          <cell r="W115" t="str">
            <v>11 NO SE DILIGENCIA INFORMACIÓN PARA ESTE FORMULARIO EN ESTE PERÍODO DE REPORTE</v>
          </cell>
          <cell r="X115" t="str">
            <v>N/A</v>
          </cell>
          <cell r="Y115" t="str">
            <v>EMERSON CRUZ ALDANA</v>
          </cell>
          <cell r="Z115" t="str">
            <v>1 PÓLIZA</v>
          </cell>
          <cell r="AA115" t="str">
            <v>12 SEGUROS DEL ESTADO</v>
          </cell>
          <cell r="AB115" t="str">
            <v>2 CUMPLIMIENTO</v>
          </cell>
          <cell r="AC115">
            <v>43859</v>
          </cell>
          <cell r="AD115" t="str">
            <v>15-44-101223177</v>
          </cell>
          <cell r="AE115" t="str">
            <v>GRUPO SISTEMAS DE INFORMACIÓN Y RADIOCOMUNICACIONES</v>
          </cell>
          <cell r="AF115" t="str">
            <v>2 SUPERVISOR</v>
          </cell>
          <cell r="AG115" t="str">
            <v>3 CÉDULA DE CIUDADANÍA</v>
          </cell>
          <cell r="AH115">
            <v>51723033</v>
          </cell>
          <cell r="AI115" t="str">
            <v>LUZ MILA SOTELO DELGADILLO</v>
          </cell>
          <cell r="AJ115">
            <v>321</v>
          </cell>
          <cell r="AK115" t="str">
            <v>3 NO PACTADOS</v>
          </cell>
          <cell r="AL115">
            <v>43859</v>
          </cell>
          <cell r="AM115">
            <v>43859</v>
          </cell>
          <cell r="AN115" t="str">
            <v>4 NO SE HA ADICIONADO NI EN VALOR y EN TIEMPO</v>
          </cell>
          <cell r="AO115">
            <v>0</v>
          </cell>
          <cell r="AP115">
            <v>0</v>
          </cell>
          <cell r="AR115">
            <v>0</v>
          </cell>
          <cell r="AT115">
            <v>43859</v>
          </cell>
          <cell r="AU115">
            <v>44184</v>
          </cell>
          <cell r="AW115" t="str">
            <v>2. NO</v>
          </cell>
          <cell r="AZ115" t="str">
            <v>2. NO</v>
          </cell>
          <cell r="BA115">
            <v>0</v>
          </cell>
          <cell r="BE115" t="str">
            <v>2020420501000110E</v>
          </cell>
          <cell r="BF115">
            <v>41089323</v>
          </cell>
          <cell r="BH115" t="str">
            <v>https://www.secop.gov.co/CO1BusinessLine/Tendering/BuyerWorkArea/Index?docUniqueIdentifier=CO1.BDOS.1073394&amp;prevCtxUrl=https%3a%2f%2fwww.secop.gov.co%2fCO1BusinessLine%2fTendering%2fBuyerDossierWorkspace%2fIndex%3fallWords2Search%3d157-2020%26filteringState%3d0%26sortingState%3dLastModifiedDESC%26showAdvancedSearch%3dFalse%26showAdvancedSearchFields%3dFalse%26folderCode%3dALL%26selectedDossier%3dCO1.BDOS.1073394%26selectedRequest%3dCO1.REQ.1110572%26&amp;prevCtxLbl=Procesos+de+la+Entidad+Estatal</v>
          </cell>
          <cell r="BI115" t="str">
            <v>VIGENTE</v>
          </cell>
          <cell r="BK115" t="str">
            <v xml:space="preserve">https://community.secop.gov.co/Public/Tendering/OpportunityDetail/Index?noticeUID=CO1.NTC.1071985&amp;isFromPublicArea=True&amp;isModal=False
</v>
          </cell>
        </row>
        <row r="116">
          <cell r="A116" t="str">
            <v>CPS-111-2020</v>
          </cell>
          <cell r="B116" t="str">
            <v>2 NACIONAL</v>
          </cell>
          <cell r="C116" t="str">
            <v>CD-NC-127-2020</v>
          </cell>
          <cell r="D116">
            <v>111</v>
          </cell>
          <cell r="E116" t="str">
            <v>PAULA ANDREA MOJICA MEDELLIN</v>
          </cell>
          <cell r="F116">
            <v>43859</v>
          </cell>
          <cell r="G116" t="str">
            <v>Prestación de Servicios profesionales y de apoyo a la gestión en la Subdirección Administrativa y Financiera - Grupo de Infraestructura para el fortalecimiento, ejecución y desarrollo de las actividades propias de la arquitectura e infraestructura.</v>
          </cell>
          <cell r="H116" t="str">
            <v>2 CONTRATACIÓN DIRECTA</v>
          </cell>
          <cell r="I116" t="str">
            <v>14 PRESTACIÓN DE SERVICIOS</v>
          </cell>
          <cell r="J116" t="str">
            <v>N/A</v>
          </cell>
          <cell r="K116">
            <v>14220</v>
          </cell>
          <cell r="L116">
            <v>17020</v>
          </cell>
          <cell r="M116">
            <v>43859</v>
          </cell>
          <cell r="N116">
            <v>43859</v>
          </cell>
          <cell r="P116">
            <v>5397388</v>
          </cell>
          <cell r="Q116">
            <v>59371268</v>
          </cell>
          <cell r="R116">
            <v>0</v>
          </cell>
          <cell r="S116" t="str">
            <v>1 PERSONA NATURAL</v>
          </cell>
          <cell r="T116" t="str">
            <v>3 CÉDULA DE CIUDADANÍA</v>
          </cell>
          <cell r="U116">
            <v>35530986</v>
          </cell>
          <cell r="V116" t="str">
            <v>N/A</v>
          </cell>
          <cell r="W116" t="str">
            <v>11 NO SE DILIGENCIA INFORMACIÓN PARA ESTE FORMULARIO EN ESTE PERÍODO DE REPORTE</v>
          </cell>
          <cell r="X116" t="str">
            <v>N/A</v>
          </cell>
          <cell r="Y116" t="str">
            <v>PAULA ANDREA MOJICA MEDELLIN</v>
          </cell>
          <cell r="Z116" t="str">
            <v>1 PÓLIZA</v>
          </cell>
          <cell r="AA116" t="str">
            <v xml:space="preserve">15 JMALUCELLI TRAVELERS SEGUROS S.A </v>
          </cell>
          <cell r="AB116" t="str">
            <v>2 CUMPLIMIENTO</v>
          </cell>
          <cell r="AC116">
            <v>43859</v>
          </cell>
          <cell r="AD116">
            <v>2015418</v>
          </cell>
          <cell r="AE116" t="str">
            <v>GRUPO DE INFRAESTRUCTURA</v>
          </cell>
          <cell r="AF116" t="str">
            <v>2 SUPERVISOR</v>
          </cell>
          <cell r="AG116" t="str">
            <v>3 CÉDULA DE CIUDADANÍA</v>
          </cell>
          <cell r="AH116">
            <v>91209676</v>
          </cell>
          <cell r="AI116" t="str">
            <v>CARLOS ALBERTO PINZON BARCO</v>
          </cell>
          <cell r="AJ116">
            <v>330</v>
          </cell>
          <cell r="AK116" t="str">
            <v>3 NO PACTADOS</v>
          </cell>
          <cell r="AL116">
            <v>43859</v>
          </cell>
          <cell r="AM116">
            <v>43859</v>
          </cell>
          <cell r="AN116" t="str">
            <v>4 NO SE HA ADICIONADO NI EN VALOR y EN TIEMPO</v>
          </cell>
          <cell r="AO116">
            <v>0</v>
          </cell>
          <cell r="AP116">
            <v>0</v>
          </cell>
          <cell r="AR116">
            <v>0</v>
          </cell>
          <cell r="AT116">
            <v>43859</v>
          </cell>
          <cell r="AU116">
            <v>44193</v>
          </cell>
          <cell r="AW116" t="str">
            <v>2. NO</v>
          </cell>
          <cell r="AZ116" t="str">
            <v>2. NO</v>
          </cell>
          <cell r="BA116">
            <v>0</v>
          </cell>
          <cell r="BE116" t="str">
            <v>2020420501000111E</v>
          </cell>
          <cell r="BF116">
            <v>59371268</v>
          </cell>
          <cell r="BH116" t="str">
            <v>https://www.secop.gov.co/CO1BusinessLine/Tendering/BuyerWorkArea/Index?docUniqueIdentifier=CO1.BDOS.1071539&amp;prevCtxUrl=https%3a%2f%2fwww.secop.gov.co%2fCO1BusinessLine%2fTendering%2fBuyerDossierWorkspace%2fIndex%3fallWords2Search%3d127-2020%26filteringState%3d0%26sortingState%3dLastModifiedDESC%26showAdvancedSearch%3dFalse%26showAdvancedSearchFields%3dFalse%26folderCode%3dALL%26selectedDossier%3dCO1.BDOS.1071539%26selectedRequest%3dCO1.REQ.1107992%26&amp;prevCtxLbl=Procesos+de+la+Entidad+Estatal</v>
          </cell>
          <cell r="BI116" t="str">
            <v>VIGENTE</v>
          </cell>
          <cell r="BK116" t="str">
            <v>https://community.secop.gov.co/Public/Tendering/OpportunityDetail/Index?noticeUID=CO1.NTC.1071161&amp;isFromPublicArea=True&amp;isModal=False</v>
          </cell>
        </row>
        <row r="117">
          <cell r="A117" t="str">
            <v>CPS-112-2020</v>
          </cell>
          <cell r="B117" t="str">
            <v>2 NACIONAL</v>
          </cell>
          <cell r="C117" t="str">
            <v>CD-NC-124-2020</v>
          </cell>
          <cell r="D117">
            <v>112</v>
          </cell>
          <cell r="E117" t="str">
            <v>ENRIQUE HARLEY CANO MORENO</v>
          </cell>
          <cell r="F117">
            <v>43859</v>
          </cell>
          <cell r="G117" t="str">
            <v>Prestación de servicios técnicos y de apoyo a la gestión para adelantar las actividades, relacionadas con elaboración y seguimiento a las bases de datos, seguimiento de Convenios, creación, apoyo y seguimiento de la Documentación del Sistema de Gestión de Calidad y Seguridad y Salud en Trabajo, así mismo liderar los procesos asociados con la documentación contractual y logística de eventos y apoyo para su estructuración</v>
          </cell>
          <cell r="H117" t="str">
            <v>2 CONTRATACIÓN DIRECTA</v>
          </cell>
          <cell r="I117" t="str">
            <v>14 PRESTACIÓN DE SERVICIOS</v>
          </cell>
          <cell r="J117" t="str">
            <v>N/A</v>
          </cell>
          <cell r="K117">
            <v>14720</v>
          </cell>
          <cell r="L117">
            <v>17120</v>
          </cell>
          <cell r="M117">
            <v>43859</v>
          </cell>
          <cell r="N117">
            <v>43859</v>
          </cell>
          <cell r="P117">
            <v>2663850</v>
          </cell>
          <cell r="Q117">
            <v>28503195</v>
          </cell>
          <cell r="R117">
            <v>0</v>
          </cell>
          <cell r="S117" t="str">
            <v>1 PERSONA NATURAL</v>
          </cell>
          <cell r="T117" t="str">
            <v>3 CÉDULA DE CIUDADANÍA</v>
          </cell>
          <cell r="U117">
            <v>79657592</v>
          </cell>
          <cell r="V117" t="str">
            <v>N/A</v>
          </cell>
          <cell r="W117" t="str">
            <v>11 NO SE DILIGENCIA INFORMACIÓN PARA ESTE FORMULARIO EN ESTE PERÍODO DE REPORTE</v>
          </cell>
          <cell r="X117" t="str">
            <v>N/A</v>
          </cell>
          <cell r="Y117" t="str">
            <v>ENRIQUE HARLEY CANO MORENO</v>
          </cell>
          <cell r="Z117" t="str">
            <v>1 PÓLIZA</v>
          </cell>
          <cell r="AA117" t="str">
            <v>8 MUNDIAL SEGUROS</v>
          </cell>
          <cell r="AB117" t="str">
            <v>2 CUMPLIMIENTO</v>
          </cell>
          <cell r="AC117">
            <v>43859</v>
          </cell>
          <cell r="AD117" t="str">
            <v>NB-100124079</v>
          </cell>
          <cell r="AE117" t="str">
            <v>SUBDIRECCIÓN DE SOSTENIBILIDAD Y NEGOCIOS AMBIENTALES</v>
          </cell>
          <cell r="AF117" t="str">
            <v>2 SUPERVISOR</v>
          </cell>
          <cell r="AG117" t="str">
            <v>3 CÉDULA DE CIUDADANÍA</v>
          </cell>
          <cell r="AH117">
            <v>70547559</v>
          </cell>
          <cell r="AI117" t="str">
            <v>CARLOS MARIO TAMAYO SALDARRIAGA</v>
          </cell>
          <cell r="AJ117">
            <v>321</v>
          </cell>
          <cell r="AK117" t="str">
            <v>3 NO PACTADOS</v>
          </cell>
          <cell r="AL117">
            <v>43859</v>
          </cell>
          <cell r="AM117">
            <v>43859</v>
          </cell>
          <cell r="AN117" t="str">
            <v>4 NO SE HA ADICIONADO NI EN VALOR y EN TIEMPO</v>
          </cell>
          <cell r="AO117">
            <v>0</v>
          </cell>
          <cell r="AP117">
            <v>0</v>
          </cell>
          <cell r="AR117">
            <v>0</v>
          </cell>
          <cell r="AT117">
            <v>43859</v>
          </cell>
          <cell r="AU117">
            <v>44184</v>
          </cell>
          <cell r="AW117" t="str">
            <v>2. NO</v>
          </cell>
          <cell r="AZ117" t="str">
            <v>2. NO</v>
          </cell>
          <cell r="BA117">
            <v>0</v>
          </cell>
          <cell r="BE117" t="str">
            <v>2020420501000112E</v>
          </cell>
          <cell r="BF117">
            <v>28503195</v>
          </cell>
          <cell r="BH117" t="str">
            <v>https://www.secop.gov.co/CO1BusinessLine/Tendering/BuyerWorkArea/Index?docUniqueIdentifier=CO1.BDOS.1071561&amp;prevCtxUrl=https%3a%2f%2fwww.secop.gov.co%2fCO1BusinessLine%2fTendering%2fBuyerDossierWorkspace%2fIndex%3fallWords2Search%3d124-2020%26filteringState%3d0%26sortingState%3dLastModifiedDESC%26showAdvancedSearch%3dFalse%26showAdvancedSearchFields%3dFalse%26folderCode%3dALL%26selectedDossier%3dCO1.BDOS.1071561%26selectedRequest%3dCO1.REQ.1108336%26&amp;prevCtxLbl=Procesos+de+la+Entidad+Estatal</v>
          </cell>
          <cell r="BI117" t="str">
            <v>VIGENTE</v>
          </cell>
          <cell r="BK117" t="str">
            <v>https://community.secop.gov.co/Public/Tendering/OpportunityDetail/Index?noticeUID=CO1.NTC.1072074&amp;isFromPublicArea=True&amp;isModal=False</v>
          </cell>
        </row>
        <row r="118">
          <cell r="A118" t="str">
            <v>CPS-113-2020</v>
          </cell>
          <cell r="B118" t="str">
            <v>2 NACIONAL</v>
          </cell>
          <cell r="C118" t="str">
            <v>CD-NC-152-2020</v>
          </cell>
          <cell r="D118">
            <v>113</v>
          </cell>
          <cell r="E118" t="str">
            <v>VIVIANA MORENO QUINTERO</v>
          </cell>
          <cell r="F118">
            <v>43859</v>
          </cell>
          <cell r="G118" t="str">
            <v>Prestación de servicios profesionales y de apoyo a la gestión para acompañar a los equipos de trabajo y a los actores vinculados en el ajuste y seguimiento a la implementación de los instrumentos de planificación, así como en el análisis de la percepción de los beneficios derivados de la conservación de las áreas protegidas</v>
          </cell>
          <cell r="H118" t="str">
            <v>2 CONTRATACIÓN DIRECTA</v>
          </cell>
          <cell r="I118" t="str">
            <v>14 PRESTACIÓN DE SERVICIOS</v>
          </cell>
          <cell r="J118" t="str">
            <v>N/A</v>
          </cell>
          <cell r="K118">
            <v>18920</v>
          </cell>
          <cell r="L118">
            <v>17520</v>
          </cell>
          <cell r="M118">
            <v>43860</v>
          </cell>
          <cell r="N118">
            <v>43860</v>
          </cell>
          <cell r="P118">
            <v>5397388</v>
          </cell>
          <cell r="Q118">
            <v>57572139</v>
          </cell>
          <cell r="R118">
            <v>0.3333333358168602</v>
          </cell>
          <cell r="S118" t="str">
            <v>1 PERSONA NATURAL</v>
          </cell>
          <cell r="T118" t="str">
            <v>3 CÉDULA DE CIUDADANÍA</v>
          </cell>
          <cell r="U118">
            <v>34321413</v>
          </cell>
          <cell r="V118" t="str">
            <v>N/A</v>
          </cell>
          <cell r="W118" t="str">
            <v>11 NO SE DILIGENCIA INFORMACIÓN PARA ESTE FORMULARIO EN ESTE PERÍODO DE REPORTE</v>
          </cell>
          <cell r="X118" t="str">
            <v>N/A</v>
          </cell>
          <cell r="Y118" t="str">
            <v>VIVIANA MORENO QUINTERO</v>
          </cell>
          <cell r="Z118" t="str">
            <v>1 PÓLIZA</v>
          </cell>
          <cell r="AA118" t="str">
            <v xml:space="preserve">15 JMALUCELLI TRAVELERS SEGUROS S.A </v>
          </cell>
          <cell r="AB118" t="str">
            <v>2 CUMPLIMIENTO</v>
          </cell>
          <cell r="AC118">
            <v>43860</v>
          </cell>
          <cell r="AD118">
            <v>2015425</v>
          </cell>
          <cell r="AE118" t="str">
            <v>GRUPO DE PLANEACIÓN Y MANEJO</v>
          </cell>
          <cell r="AF118" t="str">
            <v>2 SUPERVISOR</v>
          </cell>
          <cell r="AG118" t="str">
            <v>3 CÉDULA DE CIUDADANÍA</v>
          </cell>
          <cell r="AH118">
            <v>52854468</v>
          </cell>
          <cell r="AI118" t="str">
            <v>ADRIANA MARGARITA ROZO MELO</v>
          </cell>
          <cell r="AJ118">
            <v>320</v>
          </cell>
          <cell r="AK118" t="str">
            <v>3 NO PACTADOS</v>
          </cell>
          <cell r="AL118">
            <v>43860</v>
          </cell>
          <cell r="AM118">
            <v>43859</v>
          </cell>
          <cell r="AN118" t="str">
            <v>4 NO SE HA ADICIONADO NI EN VALOR y EN TIEMPO</v>
          </cell>
          <cell r="AO118">
            <v>0</v>
          </cell>
          <cell r="AP118">
            <v>0</v>
          </cell>
          <cell r="AR118">
            <v>0</v>
          </cell>
          <cell r="AT118">
            <v>43860</v>
          </cell>
          <cell r="AU118">
            <v>44184</v>
          </cell>
          <cell r="AW118" t="str">
            <v>2. NO</v>
          </cell>
          <cell r="AZ118" t="str">
            <v>2. NO</v>
          </cell>
          <cell r="BA118">
            <v>0</v>
          </cell>
          <cell r="BE118" t="str">
            <v>2020420501000113E</v>
          </cell>
          <cell r="BF118">
            <v>57572139</v>
          </cell>
          <cell r="BH118" t="str">
            <v>https://www.secop.gov.co/CO1BusinessLine/Tendering/BuyerWorkArea/Index?docUniqueIdentifier=CO1.BDOS.1071949&amp;prevCtxUrl=https%3a%2f%2fwww.secop.gov.co%2fCO1BusinessLine%2fTendering%2fBuyerDossierWorkspace%2fIndex%3fallWords2Search%3d152-2020%26filteringState%3d0%26sortingState%3dLastModifiedDESC%26showAdvancedSearch%3dFalse%26showAdvancedSearchFields%3dFalse%26folderCode%3dALL%26selectedDossier%3dCO1.BDOS.1071949%26selectedRequest%3dCO1.REQ.1108917%26&amp;prevCtxLbl=Procesos+de+la+Entidad+Estatal</v>
          </cell>
          <cell r="BI118" t="str">
            <v>VIGENTE</v>
          </cell>
          <cell r="BK118" t="str">
            <v>https://community.secop.gov.co/Public/Tendering/OpportunityDetail/Index?noticeUID=CO1.NTC.1071913&amp;isFromPublicArea=True&amp;isModal=False</v>
          </cell>
        </row>
        <row r="119">
          <cell r="A119" t="str">
            <v>CPS-114-2020</v>
          </cell>
          <cell r="B119" t="str">
            <v>2 NACIONAL</v>
          </cell>
          <cell r="C119" t="str">
            <v>CD-NC-126-2020</v>
          </cell>
          <cell r="D119">
            <v>114</v>
          </cell>
          <cell r="E119" t="str">
            <v>ELIAS BOTERO GARCÍA</v>
          </cell>
          <cell r="F119">
            <v>43859</v>
          </cell>
          <cell r="G119" t="str">
            <v>Prestación de servicios profesionales y de apoyo a la gestión para el diseño, seguimiento, implementación y evaluación de estrategias de negocios ambientales en las áreas protegidas y/o en sus zonas de influencia, y de fortalecimiento a estrategias de negocios y otros productos de ordenamiento ecoturístico e interpretación del patrimonio natural y cultural.</v>
          </cell>
          <cell r="H119" t="str">
            <v>2 CONTRATACIÓN DIRECTA</v>
          </cell>
          <cell r="I119" t="str">
            <v>14 PRESTACIÓN DE SERVICIOS</v>
          </cell>
          <cell r="J119" t="str">
            <v>N/A</v>
          </cell>
          <cell r="K119">
            <v>14420</v>
          </cell>
          <cell r="L119">
            <v>17620</v>
          </cell>
          <cell r="M119">
            <v>43860</v>
          </cell>
          <cell r="N119">
            <v>43860</v>
          </cell>
          <cell r="P119">
            <v>4426079</v>
          </cell>
          <cell r="Q119">
            <v>47359045</v>
          </cell>
          <cell r="R119">
            <v>-0.30000000447034836</v>
          </cell>
          <cell r="S119" t="str">
            <v>1 PERSONA NATURAL</v>
          </cell>
          <cell r="T119" t="str">
            <v>3 CÉDULA DE CIUDADANÍA</v>
          </cell>
          <cell r="U119">
            <v>1053823698</v>
          </cell>
          <cell r="V119" t="str">
            <v>N/A</v>
          </cell>
          <cell r="W119" t="str">
            <v>11 NO SE DILIGENCIA INFORMACIÓN PARA ESTE FORMULARIO EN ESTE PERÍODO DE REPORTE</v>
          </cell>
          <cell r="X119" t="str">
            <v>N/A</v>
          </cell>
          <cell r="Y119" t="str">
            <v>ELIAS BOTERO GARCÍA</v>
          </cell>
          <cell r="Z119" t="str">
            <v>1 PÓLIZA</v>
          </cell>
          <cell r="AA119" t="str">
            <v>12 SEGUROS DEL ESTADO</v>
          </cell>
          <cell r="AB119" t="str">
            <v>2 CUMPLIMIENTO</v>
          </cell>
          <cell r="AC119">
            <v>43860</v>
          </cell>
          <cell r="AD119" t="str">
            <v>18-46-101006071</v>
          </cell>
          <cell r="AE119" t="str">
            <v>SUBDIRECCIÓN DE SOSTENIBILIDAD Y NEGOCIOS AMBIENTALES</v>
          </cell>
          <cell r="AF119" t="str">
            <v>2 SUPERVISOR</v>
          </cell>
          <cell r="AG119" t="str">
            <v>3 CÉDULA DE CIUDADANÍA</v>
          </cell>
          <cell r="AH119">
            <v>70547559</v>
          </cell>
          <cell r="AI119" t="str">
            <v>CARLOS MARIO TAMAYO SALDARRIAGA</v>
          </cell>
          <cell r="AJ119">
            <v>321</v>
          </cell>
          <cell r="AK119" t="str">
            <v>3 NO PACTADOS</v>
          </cell>
          <cell r="AL119">
            <v>43860</v>
          </cell>
          <cell r="AM119">
            <v>43859</v>
          </cell>
          <cell r="AN119" t="str">
            <v>4 NO SE HA ADICIONADO NI EN VALOR y EN TIEMPO</v>
          </cell>
          <cell r="AO119">
            <v>0</v>
          </cell>
          <cell r="AP119">
            <v>0</v>
          </cell>
          <cell r="AR119">
            <v>0</v>
          </cell>
          <cell r="AT119">
            <v>43860</v>
          </cell>
          <cell r="AU119">
            <v>44185</v>
          </cell>
          <cell r="AW119" t="str">
            <v>2. NO</v>
          </cell>
          <cell r="AZ119" t="str">
            <v>2. NO</v>
          </cell>
          <cell r="BA119">
            <v>0</v>
          </cell>
          <cell r="BE119" t="str">
            <v>2020420501000114E</v>
          </cell>
          <cell r="BF119">
            <v>47359045</v>
          </cell>
          <cell r="BH119" t="str">
            <v>https://www.secop.gov.co/CO1BusinessLine/Tendering/BuyerWorkArea/Index?docUniqueIdentifier=CO1.BDOS.1072629&amp;prevCtxUrl=https%3a%2f%2fwww.secop.gov.co%2fCO1BusinessLine%2fTendering%2fBuyerDossierWorkspace%2fIndex%3fallWords2Search%3d126-2020%26filteringState%3d0%26sortingState%3dLastModifiedDESC%26showAdvancedSearch%3dFalse%26showAdvancedSearchFields%3dFalse%26folderCode%3dALL%26selectedDossier%3dCO1.BDOS.1072629%26selectedRequest%3dCO1.REQ.1108992%26&amp;prevCtxLbl=Procesos+de+la+Entidad+Estatal</v>
          </cell>
          <cell r="BI119" t="str">
            <v>VIGENTE</v>
          </cell>
          <cell r="BK119" t="str">
            <v>https://community.secop.gov.co/Public/Tendering/OpportunityDetail/Index?noticeUID=CO1.NTC.1071329&amp;isFromPublicArea=True&amp;isModal=False</v>
          </cell>
        </row>
        <row r="120">
          <cell r="A120" t="str">
            <v>CPS-115-2020</v>
          </cell>
          <cell r="B120" t="str">
            <v>2 NACIONAL</v>
          </cell>
          <cell r="C120" t="str">
            <v>CD-NC-107-2020</v>
          </cell>
          <cell r="D120">
            <v>115</v>
          </cell>
          <cell r="E120" t="str">
            <v>EVELYN PAOLA MORENO NIETO</v>
          </cell>
          <cell r="F120">
            <v>43859</v>
          </cell>
          <cell r="G120" t="str">
            <v>Prestación de servicios profesionales y de apoyo a la gestión para liderar la orientación técnica del componente de Emprendimientos económicos - Estrategias Especial de Manejo, requerido por el Apoyo Presupuestario de Desarrollo Local Sostenible financiado por la Unión Europea en el Sistema de Parques Nacionales Naturales de Colombia durante el año 2020</v>
          </cell>
          <cell r="H120" t="str">
            <v>2 CONTRATACIÓN DIRECTA</v>
          </cell>
          <cell r="I120" t="str">
            <v>14 PRESTACIÓN DE SERVICIOS</v>
          </cell>
          <cell r="J120" t="str">
            <v>N/A</v>
          </cell>
          <cell r="K120">
            <v>10020</v>
          </cell>
          <cell r="L120">
            <v>17720</v>
          </cell>
          <cell r="M120">
            <v>43860</v>
          </cell>
          <cell r="N120">
            <v>43860</v>
          </cell>
          <cell r="P120">
            <v>7174442</v>
          </cell>
          <cell r="Q120">
            <v>77005677</v>
          </cell>
          <cell r="R120">
            <v>-0.46666666865348816</v>
          </cell>
          <cell r="S120" t="str">
            <v>1 PERSONA NATURAL</v>
          </cell>
          <cell r="T120" t="str">
            <v>3 CÉDULA DE CIUDADANÍA</v>
          </cell>
          <cell r="U120">
            <v>52269310</v>
          </cell>
          <cell r="V120" t="str">
            <v>N/A</v>
          </cell>
          <cell r="W120" t="str">
            <v>11 NO SE DILIGENCIA INFORMACIÓN PARA ESTE FORMULARIO EN ESTE PERÍODO DE REPORTE</v>
          </cell>
          <cell r="X120" t="str">
            <v>N/A</v>
          </cell>
          <cell r="Y120" t="str">
            <v>EVELYN PAOLA MORENO NIETO</v>
          </cell>
          <cell r="Z120" t="str">
            <v>1 PÓLIZA</v>
          </cell>
          <cell r="AA120" t="str">
            <v>13 SURAMERICANA</v>
          </cell>
          <cell r="AB120" t="str">
            <v>2 CUMPLIMIENTO</v>
          </cell>
          <cell r="AC120">
            <v>43859</v>
          </cell>
          <cell r="AD120" t="str">
            <v>2553610-3</v>
          </cell>
          <cell r="AE120" t="str">
            <v>GRUPO DE PLANEACIÓN Y MANEJO</v>
          </cell>
          <cell r="AF120" t="str">
            <v>2 SUPERVISOR</v>
          </cell>
          <cell r="AG120" t="str">
            <v>3 CÉDULA DE CIUDADANÍA</v>
          </cell>
          <cell r="AH120">
            <v>52197050</v>
          </cell>
          <cell r="AI120" t="str">
            <v>EDNA MARIA CAROLINA JARRO FAJARDO</v>
          </cell>
          <cell r="AJ120">
            <v>322</v>
          </cell>
          <cell r="AK120" t="str">
            <v>3 NO PACTADOS</v>
          </cell>
          <cell r="AL120">
            <v>43860</v>
          </cell>
          <cell r="AM120">
            <v>43859</v>
          </cell>
          <cell r="AN120" t="str">
            <v>4 NO SE HA ADICIONADO NI EN VALOR y EN TIEMPO</v>
          </cell>
          <cell r="AO120">
            <v>0</v>
          </cell>
          <cell r="AP120">
            <v>0</v>
          </cell>
          <cell r="AR120">
            <v>0</v>
          </cell>
          <cell r="AT120">
            <v>43860</v>
          </cell>
          <cell r="AU120">
            <v>44186</v>
          </cell>
          <cell r="AW120" t="str">
            <v>2. NO</v>
          </cell>
          <cell r="AZ120" t="str">
            <v>2. NO</v>
          </cell>
          <cell r="BA120">
            <v>0</v>
          </cell>
          <cell r="BE120" t="str">
            <v>2020420501000115E</v>
          </cell>
          <cell r="BF120">
            <v>77005677</v>
          </cell>
          <cell r="BH120" t="str">
            <v>https://www.secop.gov.co/CO1BusinessLine/Tendering/BuyerWorkArea/Index?docUniqueIdentifier=CO1.BDOS.1072210&amp;prevCtxUrl=https%3a%2f%2fwww.secop.gov.co%2fCO1BusinessLine%2fTendering%2fBuyerDossierWorkspace%2fIndex%3fallWords2Search%3d107-2020%26filteringState%3d0%26sortingState%3dLastModifiedDESC%26showAdvancedSearch%3dFalse%26showAdvancedSearchFields%3dFalse%26folderCode%3dALL%26selectedDossier%3dCO1.BDOS.1072210%26selectedRequest%3dCO1.REQ.1108961%26&amp;prevCtxLbl=Procesos+de+la+Entidad+Estatal</v>
          </cell>
          <cell r="BI120" t="str">
            <v>VIGENTE</v>
          </cell>
          <cell r="BK120" t="str">
            <v xml:space="preserve">https://community.secop.gov.co/Public/Tendering/OpportunityDetail/Index?noticeUID=CO1.NTC.1071357&amp;isFromPublicArea=True&amp;isModal=False
</v>
          </cell>
        </row>
        <row r="121">
          <cell r="A121" t="str">
            <v>CPS-116-2020</v>
          </cell>
          <cell r="B121" t="str">
            <v>2 NACIONAL</v>
          </cell>
          <cell r="C121" t="str">
            <v>CD-NC-103-2020</v>
          </cell>
          <cell r="D121">
            <v>116</v>
          </cell>
          <cell r="E121" t="str">
            <v>MANUEL ANTONIO MALDONADO DUEÑAS</v>
          </cell>
          <cell r="F121">
            <v>43859</v>
          </cell>
          <cell r="G121" t="str">
            <v>Prestación de servicios profesionales para brindar apoyo metodológico a la formulación de los proyectos de inversión de Parques Nacionales Naturales de Colombia y el seguimiento a la ejecución de los mismos.</v>
          </cell>
          <cell r="H121" t="str">
            <v>2 CONTRATACIÓN DIRECTA</v>
          </cell>
          <cell r="I121" t="str">
            <v>14 PRESTACIÓN DE SERVICIOS</v>
          </cell>
          <cell r="J121" t="str">
            <v>N/A</v>
          </cell>
          <cell r="K121">
            <v>6020</v>
          </cell>
          <cell r="L121">
            <v>17820</v>
          </cell>
          <cell r="M121">
            <v>43860</v>
          </cell>
          <cell r="N121">
            <v>43860</v>
          </cell>
          <cell r="P121">
            <v>6434923</v>
          </cell>
          <cell r="Q121">
            <v>69068174</v>
          </cell>
          <cell r="R121">
            <v>0.46666666865348816</v>
          </cell>
          <cell r="S121" t="str">
            <v>1 PERSONA NATURAL</v>
          </cell>
          <cell r="T121" t="str">
            <v>3 CÉDULA DE CIUDADANÍA</v>
          </cell>
          <cell r="U121">
            <v>19311119</v>
          </cell>
          <cell r="V121" t="str">
            <v>N/A</v>
          </cell>
          <cell r="W121" t="str">
            <v>11 NO SE DILIGENCIA INFORMACIÓN PARA ESTE FORMULARIO EN ESTE PERÍODO DE REPORTE</v>
          </cell>
          <cell r="X121" t="str">
            <v>N/A</v>
          </cell>
          <cell r="Y121" t="str">
            <v>MANUEL ANTONIO MALDONADO DUEÑAS</v>
          </cell>
          <cell r="Z121" t="str">
            <v>1 PÓLIZA</v>
          </cell>
          <cell r="AA121" t="str">
            <v>12 SEGUROS DEL ESTADO</v>
          </cell>
          <cell r="AB121" t="str">
            <v>2 CUMPLIMIENTO</v>
          </cell>
          <cell r="AC121">
            <v>43859</v>
          </cell>
          <cell r="AD121" t="str">
            <v>15-46-101013671</v>
          </cell>
          <cell r="AE121" t="str">
            <v>OFICINA ASESORA PLANEACIÓN</v>
          </cell>
          <cell r="AF121" t="str">
            <v>2 SUPERVISOR</v>
          </cell>
          <cell r="AG121" t="str">
            <v>3 CÉDULA DE CIUDADANÍA</v>
          </cell>
          <cell r="AH121">
            <v>52821677</v>
          </cell>
          <cell r="AI121" t="str">
            <v>ANDREA DEL PILAR MORENO HERNANDEZ</v>
          </cell>
          <cell r="AJ121">
            <v>322</v>
          </cell>
          <cell r="AK121" t="str">
            <v>3 NO PACTADOS</v>
          </cell>
          <cell r="AL121">
            <v>43860</v>
          </cell>
          <cell r="AM121">
            <v>43859</v>
          </cell>
          <cell r="AN121" t="str">
            <v>4 NO SE HA ADICIONADO NI EN VALOR y EN TIEMPO</v>
          </cell>
          <cell r="AO121">
            <v>0</v>
          </cell>
          <cell r="AP121">
            <v>0</v>
          </cell>
          <cell r="AR121">
            <v>0</v>
          </cell>
          <cell r="AT121">
            <v>43860</v>
          </cell>
          <cell r="AU121">
            <v>44186</v>
          </cell>
          <cell r="AW121" t="str">
            <v>2. NO</v>
          </cell>
          <cell r="AZ121" t="str">
            <v>2. NO</v>
          </cell>
          <cell r="BA121">
            <v>0</v>
          </cell>
          <cell r="BE121" t="str">
            <v>2020420501000116E</v>
          </cell>
          <cell r="BF121">
            <v>69068174</v>
          </cell>
          <cell r="BH121" t="str">
            <v>https://www.secop.gov.co/CO1BusinessLine/Tendering/BuyerWorkArea/Index?docUniqueIdentifier=CO1.BDOS.1066237&amp;prevCtxUrl=https%3a%2f%2fwww.secop.gov.co%2fCO1BusinessLine%2fTendering%2fBuyerDossierWorkspace%2fIndex%3fallWords2Search%3d103-2020%26filteringState%3d0%26sortingState%3dLastModifiedDESC%26showAdvancedSearch%3dFalse%26showAdvancedSearchFields%3dFalse%26folderCode%3dALL%26selectedDossier%3dCO1.BDOS.1066237%26selectedRequest%3dCO1.REQ.1103047%26&amp;prevCtxLbl=Procesos+de+la+Entidad+Estatal</v>
          </cell>
          <cell r="BI121" t="str">
            <v>VIGENTE</v>
          </cell>
          <cell r="BK121" t="str">
            <v xml:space="preserve">https://community.secop.gov.co/Public/Tendering/OpportunityDetail/Index?noticeUID=CO1.NTC.1065337&amp;isFromPublicArea=True&amp;isModal=False
</v>
          </cell>
        </row>
        <row r="122">
          <cell r="A122" t="str">
            <v>CPS-117-2020</v>
          </cell>
          <cell r="B122" t="str">
            <v>2 NACIONAL</v>
          </cell>
          <cell r="C122" t="str">
            <v>CD-NC-168-2020</v>
          </cell>
          <cell r="D122">
            <v>117</v>
          </cell>
          <cell r="E122" t="str">
            <v>XIMENA CAROLINA CUBILLOS VARGAS</v>
          </cell>
          <cell r="F122">
            <v>43860</v>
          </cell>
          <cell r="G122" t="str">
            <v>Prestación de servicios profesionales y de apoyo a la gestión, para realizar orientación técnica del componente de fortalecimiento organizativo, asociativo y empresarial de las comunidades beneficiadas por el Apoyo Presupuestario para el Desarrollo Local Sostenible de Parques nacionales financiado por la Unión Europea para el año 2020</v>
          </cell>
          <cell r="H122" t="str">
            <v>2 CONTRATACIÓN DIRECTA</v>
          </cell>
          <cell r="I122" t="str">
            <v>14 PRESTACIÓN DE SERVICIOS</v>
          </cell>
          <cell r="J122" t="str">
            <v>N/A</v>
          </cell>
          <cell r="K122">
            <v>9420</v>
          </cell>
          <cell r="L122">
            <v>18020</v>
          </cell>
          <cell r="M122">
            <v>43860</v>
          </cell>
          <cell r="N122">
            <v>43860</v>
          </cell>
          <cell r="P122">
            <v>5397388</v>
          </cell>
          <cell r="Q122">
            <v>51275186</v>
          </cell>
          <cell r="R122">
            <v>0</v>
          </cell>
          <cell r="S122" t="str">
            <v>1 PERSONA NATURAL</v>
          </cell>
          <cell r="T122" t="str">
            <v>3 CÉDULA DE CIUDADANÍA</v>
          </cell>
          <cell r="U122">
            <v>1116781543</v>
          </cell>
          <cell r="V122" t="str">
            <v>N/A</v>
          </cell>
          <cell r="W122" t="str">
            <v>11 NO SE DILIGENCIA INFORMACIÓN PARA ESTE FORMULARIO EN ESTE PERÍODO DE REPORTE</v>
          </cell>
          <cell r="X122" t="str">
            <v>N/A</v>
          </cell>
          <cell r="Y122" t="str">
            <v>XIMENA CAROLINA CUBILLOS VARGAS</v>
          </cell>
          <cell r="Z122" t="str">
            <v>1 PÓLIZA</v>
          </cell>
          <cell r="AA122" t="str">
            <v>12 SEGUROS DEL ESTADO</v>
          </cell>
          <cell r="AB122" t="str">
            <v>2 CUMPLIMIENTO</v>
          </cell>
          <cell r="AC122">
            <v>43860</v>
          </cell>
          <cell r="AD122" t="str">
            <v>33-44-101196845</v>
          </cell>
          <cell r="AE122" t="str">
            <v>SUBDIRECCIÓN DE GESTIÓN Y MANEJO DE AREAS PROTEGIDAS</v>
          </cell>
          <cell r="AF122" t="str">
            <v>2 SUPERVISOR</v>
          </cell>
          <cell r="AG122" t="str">
            <v>3 CÉDULA DE CIUDADANÍA</v>
          </cell>
          <cell r="AH122">
            <v>52197050</v>
          </cell>
          <cell r="AI122" t="str">
            <v>EDNA MARIA CAROLINA JARRO FAJARDO</v>
          </cell>
          <cell r="AJ122">
            <v>285</v>
          </cell>
          <cell r="AK122" t="str">
            <v>3 NO PACTADOS</v>
          </cell>
          <cell r="AL122">
            <v>43860</v>
          </cell>
          <cell r="AM122">
            <v>43860</v>
          </cell>
          <cell r="AN122" t="str">
            <v>3 ADICIÓN EN VALOR y EN TIEMPO</v>
          </cell>
          <cell r="AO122">
            <v>1</v>
          </cell>
          <cell r="AP122">
            <v>8275995</v>
          </cell>
          <cell r="AQ122">
            <v>44140</v>
          </cell>
          <cell r="AR122">
            <v>47</v>
          </cell>
          <cell r="AS122">
            <v>44140</v>
          </cell>
          <cell r="AT122">
            <v>43860</v>
          </cell>
          <cell r="AU122">
            <v>44195</v>
          </cell>
          <cell r="AW122" t="str">
            <v>2. NO</v>
          </cell>
          <cell r="AZ122" t="str">
            <v>2. NO</v>
          </cell>
          <cell r="BA122">
            <v>0</v>
          </cell>
          <cell r="BD122" t="str">
            <v>FECHA TERMINACIÓN INICIAL 14/11/2020 ANTES DE PRORROGA</v>
          </cell>
          <cell r="BE122" t="str">
            <v>2020420501000117E</v>
          </cell>
          <cell r="BF122">
            <v>59551181</v>
          </cell>
          <cell r="BH122" t="str">
            <v>https://www.secop.gov.co/CO1BusinessLine/Tendering/BuyerWorkArea/Index?docUniqueIdentifier=CO1.BDOS.1075368&amp;prevCtxUrl=https%3a%2f%2fwww.secop.gov.co%2fCO1BusinessLine%2fTendering%2fBuyerDossierWorkspace%2fIndex%3fallWords2Search%3d168-2020%26filteringState%3d0%26sortingState%3dLastModifiedDESC%26showAdvancedSearch%3dFalse%26showAdvancedSearchFields%3dFalse%26folderCode%3dALL%26selectedDossier%3dCO1.BDOS.1075368%26selectedRequest%3dCO1.REQ.1112143%26&amp;prevCtxLbl=Procesos+de+la+Entidad+Estatal</v>
          </cell>
          <cell r="BI122" t="str">
            <v>VIGENTE</v>
          </cell>
          <cell r="BK122" t="str">
            <v xml:space="preserve">https://community.secop.gov.co/Public/Tendering/OpportunityDetail/Index?noticeUID=CO1.NTC.1073689&amp;isFromPublicArea=True&amp;isModal=False
</v>
          </cell>
        </row>
        <row r="123">
          <cell r="A123" t="str">
            <v>CPS-118-2020</v>
          </cell>
          <cell r="B123" t="str">
            <v>2 NACIONAL</v>
          </cell>
          <cell r="C123" t="str">
            <v>CD-NC-092-2020</v>
          </cell>
          <cell r="D123">
            <v>118</v>
          </cell>
          <cell r="E123" t="str">
            <v>ANDREA JOHANNA TORRES SUAREZ</v>
          </cell>
          <cell r="F123">
            <v>43860</v>
          </cell>
          <cell r="G123" t="str">
            <v>Prestación de servicios jurídicos, como apoyo al registro de Reservas Naturales de la Sociedad Civil en su componente legal, en el marco de la consolidación del SINAP en lo referente a las iniciativas privadas de conservación.</v>
          </cell>
          <cell r="H123" t="str">
            <v>2 CONTRATACIÓN DIRECTA</v>
          </cell>
          <cell r="I123" t="str">
            <v>14 PRESTACIÓN DE SERVICIOS</v>
          </cell>
          <cell r="J123" t="str">
            <v>N/A</v>
          </cell>
          <cell r="K123">
            <v>12020</v>
          </cell>
          <cell r="L123">
            <v>18120</v>
          </cell>
          <cell r="M123">
            <v>43860</v>
          </cell>
          <cell r="N123">
            <v>43860</v>
          </cell>
          <cell r="P123">
            <v>3156754</v>
          </cell>
          <cell r="Q123">
            <v>33882493</v>
          </cell>
          <cell r="R123">
            <v>6.6666670143604279E-2</v>
          </cell>
          <cell r="S123" t="str">
            <v>1 PERSONA NATURAL</v>
          </cell>
          <cell r="T123" t="str">
            <v>3 CÉDULA DE CIUDADANÍA</v>
          </cell>
          <cell r="U123">
            <v>53070993</v>
          </cell>
          <cell r="V123" t="str">
            <v>N/A</v>
          </cell>
          <cell r="W123" t="str">
            <v>11 NO SE DILIGENCIA INFORMACIÓN PARA ESTE FORMULARIO EN ESTE PERÍODO DE REPORTE</v>
          </cell>
          <cell r="X123" t="str">
            <v>N/A</v>
          </cell>
          <cell r="Y123" t="str">
            <v>ANDREA JOHANNA TORRES SUAREZ</v>
          </cell>
          <cell r="Z123" t="str">
            <v>1 PÓLIZA</v>
          </cell>
          <cell r="AA123" t="str">
            <v xml:space="preserve">15 JMALUCELLI TRAVELERS SEGUROS S.A </v>
          </cell>
          <cell r="AB123" t="str">
            <v>2 CUMPLIMIENTO</v>
          </cell>
          <cell r="AC123">
            <v>43860</v>
          </cell>
          <cell r="AD123">
            <v>2015458</v>
          </cell>
          <cell r="AE123" t="str">
            <v>GRUPO DE TRÁMITES Y EVALUACIÓN AMBIENTAL</v>
          </cell>
          <cell r="AF123" t="str">
            <v>2 SUPERVISOR</v>
          </cell>
          <cell r="AG123" t="str">
            <v>3 CÉDULA DE CIUDADANÍA</v>
          </cell>
          <cell r="AH123">
            <v>79690000</v>
          </cell>
          <cell r="AI123" t="str">
            <v>GUILLERMO ALBERTO SANTOS CEBALLOS</v>
          </cell>
          <cell r="AJ123">
            <v>322</v>
          </cell>
          <cell r="AK123" t="str">
            <v>3 NO PACTADOS</v>
          </cell>
          <cell r="AL123">
            <v>43860</v>
          </cell>
          <cell r="AM123">
            <v>43860</v>
          </cell>
          <cell r="AN123" t="str">
            <v>4 NO SE HA ADICIONADO NI EN VALOR y EN TIEMPO</v>
          </cell>
          <cell r="AO123">
            <v>0</v>
          </cell>
          <cell r="AP123">
            <v>0</v>
          </cell>
          <cell r="AR123">
            <v>0</v>
          </cell>
          <cell r="AT123">
            <v>43860</v>
          </cell>
          <cell r="AU123">
            <v>44186</v>
          </cell>
          <cell r="AW123" t="str">
            <v>2. NO</v>
          </cell>
          <cell r="AZ123" t="str">
            <v>2. NO</v>
          </cell>
          <cell r="BA123">
            <v>0</v>
          </cell>
          <cell r="BE123" t="str">
            <v>2020420501000118E</v>
          </cell>
          <cell r="BF123">
            <v>33882493</v>
          </cell>
          <cell r="BH123" t="str">
            <v>https://www.secop.gov.co/CO1BusinessLine/Tendering/BuyerWorkArea/Index?docUniqueIdentifier=CO1.BDOS.1066418&amp;prevCtxUrl=https%3a%2f%2fwww.secop.gov.co%2fCO1BusinessLine%2fTendering%2fBuyerDossierWorkspace%2fIndex%3fallWords2Search%3d92-2020%26filteringState%3d0%26sortingState%3dLastModifiedDESC%26showAdvancedSearch%3dFalse%26showAdvancedSearchFields%3dFalse%26folderCode%3dALL%26selectedDossier%3dCO1.BDOS.1066418%26selectedRequest%3dCO1.REQ.1102937%26&amp;prevCtxLbl=Procesos+de+la+Entidad+Estatal</v>
          </cell>
          <cell r="BI123" t="str">
            <v>VIGENTE</v>
          </cell>
          <cell r="BK123" t="str">
            <v xml:space="preserve">https://community.secop.gov.co/Public/Tendering/OpportunityDetail/Index?noticeUID=CO1.NTC.1068825&amp;isFromPublicArea=True&amp;isModal=False
</v>
          </cell>
        </row>
        <row r="124">
          <cell r="A124" t="str">
            <v>CPS-119-2020</v>
          </cell>
          <cell r="B124" t="str">
            <v>2 NACIONAL</v>
          </cell>
          <cell r="C124" t="str">
            <v>CD-NC-114-2020</v>
          </cell>
          <cell r="D124">
            <v>119</v>
          </cell>
          <cell r="E124" t="str">
            <v>CARMEN CONSTANZA ATUESTA</v>
          </cell>
          <cell r="F124">
            <v>43860</v>
          </cell>
          <cell r="G124" t="str">
            <v>Asesorar a Parques Nacionales Naturales de Colombia en la construcción e implementación de políticas públicas y planes de acción, la coordinación de procesos y la implementación de estrategias para la consolidación de un Sistema Nacional de Áreas Protegidas ecológicamente representativo, bien conectado, efectiva y equitativamente gestionado, en el marco de esquemas de gobernanza incluyentes; así como orientar la implementación de la ruta para la declaratoria de nuevas áreas protegidas y ampliación de las ya existentes</v>
          </cell>
          <cell r="H124" t="str">
            <v>2 CONTRATACIÓN DIRECTA</v>
          </cell>
          <cell r="I124" t="str">
            <v>14 PRESTACIÓN DE SERVICIOS</v>
          </cell>
          <cell r="J124" t="str">
            <v>N/A</v>
          </cell>
          <cell r="K124">
            <v>13120</v>
          </cell>
          <cell r="L124">
            <v>18220</v>
          </cell>
          <cell r="M124">
            <v>43860</v>
          </cell>
          <cell r="N124">
            <v>43860</v>
          </cell>
          <cell r="P124">
            <v>11655710</v>
          </cell>
          <cell r="Q124">
            <v>125881668</v>
          </cell>
          <cell r="R124">
            <v>0</v>
          </cell>
          <cell r="S124" t="str">
            <v>1 PERSONA NATURAL</v>
          </cell>
          <cell r="T124" t="str">
            <v>3 CÉDULA DE CIUDADANÍA</v>
          </cell>
          <cell r="U124">
            <v>37547431</v>
          </cell>
          <cell r="V124" t="str">
            <v>N/A</v>
          </cell>
          <cell r="W124" t="str">
            <v>11 NO SE DILIGENCIA INFORMACIÓN PARA ESTE FORMULARIO EN ESTE PERÍODO DE REPORTE</v>
          </cell>
          <cell r="X124" t="str">
            <v>N/A</v>
          </cell>
          <cell r="Y124" t="str">
            <v>CARMEN CONSTANZA ATUESTA</v>
          </cell>
          <cell r="Z124" t="str">
            <v>1 PÓLIZA</v>
          </cell>
          <cell r="AA124" t="str">
            <v>12 SEGUROS DEL ESTADO</v>
          </cell>
          <cell r="AB124" t="str">
            <v>2 CUMPLIMIENTO</v>
          </cell>
          <cell r="AC124">
            <v>43861</v>
          </cell>
          <cell r="AD124" t="str">
            <v>37-44-101033786</v>
          </cell>
          <cell r="AE124" t="str">
            <v>GRUPO DE GESTIÓN E INTEGRACIÓN DEL SINAP</v>
          </cell>
          <cell r="AF124" t="str">
            <v>2 SUPERVISOR</v>
          </cell>
          <cell r="AG124" t="str">
            <v>3 CÉDULA DE CIUDADANÍA</v>
          </cell>
          <cell r="AH124">
            <v>5947992</v>
          </cell>
          <cell r="AI124" t="str">
            <v>LUIS ALBERTO CRUZ COLORADO</v>
          </cell>
          <cell r="AJ124">
            <v>324</v>
          </cell>
          <cell r="AK124" t="str">
            <v>3 NO PACTADOS</v>
          </cell>
          <cell r="AL124">
            <v>43861</v>
          </cell>
          <cell r="AM124">
            <v>43860</v>
          </cell>
          <cell r="AN124" t="str">
            <v>4 NO SE HA ADICIONADO NI EN VALOR y EN TIEMPO</v>
          </cell>
          <cell r="AO124">
            <v>0</v>
          </cell>
          <cell r="AP124">
            <v>0</v>
          </cell>
          <cell r="AR124">
            <v>0</v>
          </cell>
          <cell r="AT124">
            <v>43861</v>
          </cell>
          <cell r="AU124">
            <v>44188</v>
          </cell>
          <cell r="AW124" t="str">
            <v>2. NO</v>
          </cell>
          <cell r="AZ124" t="str">
            <v>2. NO</v>
          </cell>
          <cell r="BA124">
            <v>0</v>
          </cell>
          <cell r="BE124" t="str">
            <v>2020420501000119E</v>
          </cell>
          <cell r="BF124">
            <v>125881668</v>
          </cell>
          <cell r="BH124" t="str">
            <v>https://www.secop.gov.co/CO1BusinessLine/Tendering/BuyerWorkArea/Index?docUniqueIdentifier=CO1.BDOS.1072912&amp;prevCtxUrl=https%3a%2f%2fwww.secop.gov.co%2fCO1BusinessLine%2fTendering%2fBuyerDossierWorkspace%2fIndex%3fallWords2Search%3d114-2020%26filteringState%3d0%26sortingState%3dLastModifiedDESC%26showAdvancedSearch%3dFalse%26showAdvancedSearchFields%3dFalse%26folderCode%3dALL%26selectedDossier%3dCO1.BDOS.1072912%26selectedRequest%3dCO1.REQ.1109434%26&amp;prevCtxLbl=Procesos+de+la+Entidad+Estatal</v>
          </cell>
          <cell r="BI124" t="str">
            <v>VIGENTE</v>
          </cell>
          <cell r="BK124" t="str">
            <v xml:space="preserve">https://community.secop.gov.co/Public/Tendering/OpportunityDetail/Index?noticeUID=CO1.NTC.1072789&amp;isFromPublicArea=True&amp;isModal=False
</v>
          </cell>
        </row>
        <row r="125">
          <cell r="A125" t="str">
            <v>CPS-120-2020</v>
          </cell>
          <cell r="B125" t="str">
            <v>2 NACIONAL</v>
          </cell>
          <cell r="C125" t="str">
            <v>CD-NC-147-2020</v>
          </cell>
          <cell r="D125">
            <v>120</v>
          </cell>
          <cell r="E125" t="str">
            <v>OLGA LUCIA CHAVARRO VASQUEZ</v>
          </cell>
          <cell r="F125">
            <v>43860</v>
          </cell>
          <cell r="G125" t="str">
            <v>Prestación de servicios profesionales y de apoyo técnico para la revisión y seguimiento de programas y proyectos que tienen relación con la Sostenibilidad Financiera y Negocios Ambientales de la Subdirección, para el cumplimiento misional y de los objetivos institucionales de la entidad</v>
          </cell>
          <cell r="H125" t="str">
            <v>2 CONTRATACIÓN DIRECTA</v>
          </cell>
          <cell r="I125" t="str">
            <v>14 PRESTACIÓN DE SERVICIOS</v>
          </cell>
          <cell r="J125" t="str">
            <v>N/A</v>
          </cell>
          <cell r="K125">
            <v>20320</v>
          </cell>
          <cell r="L125">
            <v>18320</v>
          </cell>
          <cell r="M125">
            <v>43860</v>
          </cell>
          <cell r="N125">
            <v>43860</v>
          </cell>
          <cell r="P125">
            <v>7174442</v>
          </cell>
          <cell r="Q125">
            <v>78918862</v>
          </cell>
          <cell r="R125">
            <v>239148.06666666269</v>
          </cell>
          <cell r="S125" t="str">
            <v>1 PERSONA NATURAL</v>
          </cell>
          <cell r="T125" t="str">
            <v>3 CÉDULA DE CIUDADANÍA</v>
          </cell>
          <cell r="U125">
            <v>52419515</v>
          </cell>
          <cell r="V125" t="str">
            <v>N/A</v>
          </cell>
          <cell r="W125" t="str">
            <v>11 NO SE DILIGENCIA INFORMACIÓN PARA ESTE FORMULARIO EN ESTE PERÍODO DE REPORTE</v>
          </cell>
          <cell r="X125" t="str">
            <v>N/A</v>
          </cell>
          <cell r="Y125" t="str">
            <v>OLGA LUCIA CHAVARRO VASQUEZ</v>
          </cell>
          <cell r="Z125" t="str">
            <v>1 PÓLIZA</v>
          </cell>
          <cell r="AA125" t="str">
            <v xml:space="preserve">15 JMALUCELLI TRAVELERS SEGUROS S.A </v>
          </cell>
          <cell r="AB125" t="str">
            <v>2 CUMPLIMIENTO</v>
          </cell>
          <cell r="AC125">
            <v>43860</v>
          </cell>
          <cell r="AD125">
            <v>2015465</v>
          </cell>
          <cell r="AE125" t="str">
            <v>SUBDIRECCIÓN DE SOSTENIBILIDAD Y NEGOCIOS AMBIENTALES</v>
          </cell>
          <cell r="AF125" t="str">
            <v>2 SUPERVISOR</v>
          </cell>
          <cell r="AG125" t="str">
            <v>3 CÉDULA DE CIUDADANÍA</v>
          </cell>
          <cell r="AH125">
            <v>70547559</v>
          </cell>
          <cell r="AI125" t="str">
            <v>CARLOS MARIO TAMAYO SALDARRIAGA</v>
          </cell>
          <cell r="AJ125">
            <v>329</v>
          </cell>
          <cell r="AK125" t="str">
            <v>3 NO PACTADOS</v>
          </cell>
          <cell r="AL125">
            <v>43860</v>
          </cell>
          <cell r="AM125">
            <v>43860</v>
          </cell>
          <cell r="AN125" t="str">
            <v>4 NO SE HA ADICIONADO NI EN VALOR y EN TIEMPO</v>
          </cell>
          <cell r="AO125">
            <v>0</v>
          </cell>
          <cell r="AP125">
            <v>0</v>
          </cell>
          <cell r="AR125">
            <v>0</v>
          </cell>
          <cell r="AT125">
            <v>43860</v>
          </cell>
          <cell r="AU125">
            <v>44195</v>
          </cell>
          <cell r="AW125" t="str">
            <v>2. NO</v>
          </cell>
          <cell r="AZ125" t="str">
            <v>2. NO</v>
          </cell>
          <cell r="BA125">
            <v>0</v>
          </cell>
          <cell r="BE125" t="str">
            <v>2020420501000120E</v>
          </cell>
          <cell r="BF125">
            <v>78918862</v>
          </cell>
          <cell r="BH125" t="str">
            <v>https://www.secop.gov.co/CO1BusinessLine/Tendering/BuyerWorkArea/Index?docUniqueIdentifier=CO1.BDOS.1075331&amp;prevCtxUrl=https%3a%2f%2fwww.secop.gov.co%2fCO1BusinessLine%2fTendering%2fBuyerDossierWorkspace%2fIndex%3fallWords2Search%3d147-2020%26filteringState%3d0%26sortingState%3dLastModifiedDESC%26showAdvancedSearch%3dFalse%26showAdvancedSearchFields%3dFalse%26folderCode%3dALL%26selectedDossier%3dCO1.BDOS.1075331%26selectedRequest%3dCO1.REQ.1112301%26&amp;prevCtxLbl=Procesos+de+la+Entidad+Estatal</v>
          </cell>
          <cell r="BI125" t="str">
            <v>VIGENTE</v>
          </cell>
          <cell r="BK125" t="str">
            <v xml:space="preserve">https://community.secop.gov.co/Public/Tendering/OpportunityDetail/Index?noticeUID=CO1.NTC.1074032&amp;isFromPublicArea=True&amp;isModal=False
</v>
          </cell>
        </row>
        <row r="126">
          <cell r="A126" t="str">
            <v>CPS-121-2020</v>
          </cell>
          <cell r="B126" t="str">
            <v>2 NACIONAL</v>
          </cell>
          <cell r="C126" t="str">
            <v>CD-NC-164-2020</v>
          </cell>
          <cell r="D126">
            <v>121</v>
          </cell>
          <cell r="E126" t="str">
            <v>CAMILO ERNESTO VINCHIRÁ</v>
          </cell>
          <cell r="F126">
            <v>43860</v>
          </cell>
          <cell r="G126" t="str">
            <v>Prestación de servicios profesionales para la implementación del Plan de Bienestar Social e incentivos en el Nivel Central y en articulación con las Direcciones Territoriales de Parques Nacionales Naturales de Colombia y los demás programas, planes y actividades que se desarrollen al interior del Grupo de Gestión Humana, conforme las políticas contenidas en el Plan Estratégico del Talento Humano y los lineamientos de la entidad en concordancia con las políticas de bienestar laboral</v>
          </cell>
          <cell r="H126" t="str">
            <v>2 CONTRATACIÓN DIRECTA</v>
          </cell>
          <cell r="I126" t="str">
            <v>14 PRESTACIÓN DE SERVICIOS</v>
          </cell>
          <cell r="J126" t="str">
            <v>N/A</v>
          </cell>
          <cell r="K126">
            <v>21820</v>
          </cell>
          <cell r="L126">
            <v>18420</v>
          </cell>
          <cell r="M126">
            <v>43860</v>
          </cell>
          <cell r="N126">
            <v>43860</v>
          </cell>
          <cell r="P126">
            <v>5397388</v>
          </cell>
          <cell r="Q126">
            <v>59371268</v>
          </cell>
          <cell r="R126">
            <v>0</v>
          </cell>
          <cell r="S126" t="str">
            <v>1 PERSONA NATURAL</v>
          </cell>
          <cell r="T126" t="str">
            <v>3 CÉDULA DE CIUDADANÍA</v>
          </cell>
          <cell r="U126">
            <v>79532167</v>
          </cell>
          <cell r="V126" t="str">
            <v>N/A</v>
          </cell>
          <cell r="W126" t="str">
            <v>11 NO SE DILIGENCIA INFORMACIÓN PARA ESTE FORMULARIO EN ESTE PERÍODO DE REPORTE</v>
          </cell>
          <cell r="X126" t="str">
            <v>N/A</v>
          </cell>
          <cell r="Y126" t="str">
            <v>CAMILO ERNESTO VINCHIRÁ</v>
          </cell>
          <cell r="Z126" t="str">
            <v>1 PÓLIZA</v>
          </cell>
          <cell r="AA126" t="str">
            <v>12 SEGUROS DEL ESTADO</v>
          </cell>
          <cell r="AB126" t="str">
            <v>2 CUMPLIMIENTO</v>
          </cell>
          <cell r="AC126">
            <v>43860</v>
          </cell>
          <cell r="AD126" t="str">
            <v>37-46-101000807</v>
          </cell>
          <cell r="AE126" t="str">
            <v>GRUPO DE GESTIÓN HUMANA</v>
          </cell>
          <cell r="AF126" t="str">
            <v>2 SUPERVISOR</v>
          </cell>
          <cell r="AG126" t="str">
            <v>3 CÉDULA DE CIUDADANÍA</v>
          </cell>
          <cell r="AH126">
            <v>52767503</v>
          </cell>
          <cell r="AI126" t="str">
            <v>SANDRA VIVIANA PEÑA ARIAS</v>
          </cell>
          <cell r="AJ126">
            <v>330</v>
          </cell>
          <cell r="AK126" t="str">
            <v>3 NO PACTADOS</v>
          </cell>
          <cell r="AL126">
            <v>43860</v>
          </cell>
          <cell r="AM126">
            <v>43860</v>
          </cell>
          <cell r="AN126" t="str">
            <v>4 NO SE HA ADICIONADO NI EN VALOR y EN TIEMPO</v>
          </cell>
          <cell r="AO126">
            <v>0</v>
          </cell>
          <cell r="AP126">
            <v>0</v>
          </cell>
          <cell r="AR126">
            <v>0</v>
          </cell>
          <cell r="AT126">
            <v>43860</v>
          </cell>
          <cell r="AU126">
            <v>44194</v>
          </cell>
          <cell r="AW126" t="str">
            <v>2. NO</v>
          </cell>
          <cell r="AZ126" t="str">
            <v>2. NO</v>
          </cell>
          <cell r="BA126">
            <v>0</v>
          </cell>
          <cell r="BE126" t="str">
            <v>2020420501000121E</v>
          </cell>
          <cell r="BF126">
            <v>59371268</v>
          </cell>
          <cell r="BH126" t="str">
            <v>https://www.secop.gov.co/CO1BusinessLine/Tendering/BuyerWorkArea/Index?docUniqueIdentifier=CO1.BDOS.1073854&amp;prevCtxUrl=https%3a%2f%2fwww.secop.gov.co%2fCO1BusinessLine%2fTendering%2fBuyerDossierWorkspace%2fIndex%3fallWords2Search%3d164-2020%26filteringState%3d0%26sortingState%3dLastModifiedDESC%26showAdvancedSearch%3dFalse%26showAdvancedSearchFields%3dFalse%26folderCode%3dALL%26selectedDossier%3dCO1.BDOS.1073854%26selectedRequest%3dCO1.REQ.1110559%26&amp;prevCtxLbl=Procesos+de+la+Entidad+Estatal</v>
          </cell>
          <cell r="BI126" t="str">
            <v>VIGENTE</v>
          </cell>
          <cell r="BK126" t="str">
            <v xml:space="preserve">https://community.secop.gov.co/Public/Tendering/OpportunityDetail/Index?noticeUID=CO1.NTC.1072932&amp;isFromPublicArea=True&amp;isModal=False
</v>
          </cell>
        </row>
        <row r="127">
          <cell r="A127" t="str">
            <v>CPS-122-2020</v>
          </cell>
          <cell r="B127" t="str">
            <v>2 NACIONAL</v>
          </cell>
          <cell r="C127" t="str">
            <v>CD-NC-165-2020</v>
          </cell>
          <cell r="D127">
            <v>122</v>
          </cell>
          <cell r="E127" t="str">
            <v>ALEJANDRA MILENA CHAVES GARCIA</v>
          </cell>
          <cell r="F127">
            <v>43860</v>
          </cell>
          <cell r="G127" t="str">
            <v>Prestación de servicios profesionales para apoyar al Grupo de Gestión Humana en la elaboración e implementación del Sistema de Vigilancia Epidemiológica de Factores de Riesgo psicosocial para Parques Nacionales Naturales de Colombia conforme la normatividad vigente, así como los diferentes planes, programas, políticas y lineamientos que en materia psicosocial se requieran</v>
          </cell>
          <cell r="H127" t="str">
            <v>2 CONTRATACIÓN DIRECTA</v>
          </cell>
          <cell r="I127" t="str">
            <v>14 PRESTACIÓN DE SERVICIOS</v>
          </cell>
          <cell r="J127" t="str">
            <v>N/A</v>
          </cell>
          <cell r="K127">
            <v>21620</v>
          </cell>
          <cell r="L127">
            <v>18520</v>
          </cell>
          <cell r="M127">
            <v>43860</v>
          </cell>
          <cell r="N127">
            <v>43860</v>
          </cell>
          <cell r="P127">
            <v>5397388</v>
          </cell>
          <cell r="Q127">
            <v>59371268</v>
          </cell>
          <cell r="R127">
            <v>0</v>
          </cell>
          <cell r="S127" t="str">
            <v>1 PERSONA NATURAL</v>
          </cell>
          <cell r="T127" t="str">
            <v>3 CÉDULA DE CIUDADANÍA</v>
          </cell>
          <cell r="U127">
            <v>52268711</v>
          </cell>
          <cell r="V127" t="str">
            <v>N/A</v>
          </cell>
          <cell r="W127" t="str">
            <v>11 NO SE DILIGENCIA INFORMACIÓN PARA ESTE FORMULARIO EN ESTE PERÍODO DE REPORTE</v>
          </cell>
          <cell r="X127" t="str">
            <v>N/A</v>
          </cell>
          <cell r="Y127" t="str">
            <v>ALEJANDRA MILENA CHAVES GARCIA</v>
          </cell>
          <cell r="Z127" t="str">
            <v>1 PÓLIZA</v>
          </cell>
          <cell r="AA127" t="str">
            <v xml:space="preserve">15 JMALUCELLI TRAVELERS SEGUROS S.A </v>
          </cell>
          <cell r="AB127" t="str">
            <v>2 CUMPLIMIENTO</v>
          </cell>
          <cell r="AC127">
            <v>43860</v>
          </cell>
          <cell r="AD127">
            <v>2015464</v>
          </cell>
          <cell r="AE127" t="str">
            <v>GRUPO DE GESTIÓN HUMANA</v>
          </cell>
          <cell r="AF127" t="str">
            <v>2 SUPERVISOR</v>
          </cell>
          <cell r="AG127" t="str">
            <v>3 CÉDULA DE CIUDADANÍA</v>
          </cell>
          <cell r="AH127">
            <v>52767503</v>
          </cell>
          <cell r="AI127" t="str">
            <v>SANDRA VIVIANA PEÑA ARIAS</v>
          </cell>
          <cell r="AJ127">
            <v>330</v>
          </cell>
          <cell r="AK127" t="str">
            <v>3 NO PACTADOS</v>
          </cell>
          <cell r="AL127">
            <v>43860</v>
          </cell>
          <cell r="AM127">
            <v>43860</v>
          </cell>
          <cell r="AN127" t="str">
            <v>4 NO SE HA ADICIONADO NI EN VALOR y EN TIEMPO</v>
          </cell>
          <cell r="AO127">
            <v>0</v>
          </cell>
          <cell r="AP127">
            <v>0</v>
          </cell>
          <cell r="AR127">
            <v>0</v>
          </cell>
          <cell r="AT127">
            <v>43860</v>
          </cell>
          <cell r="AU127">
            <v>44194</v>
          </cell>
          <cell r="AW127" t="str">
            <v>2. NO</v>
          </cell>
          <cell r="AZ127" t="str">
            <v>2. NO</v>
          </cell>
          <cell r="BA127">
            <v>0</v>
          </cell>
          <cell r="BE127" t="str">
            <v>2020420501000122E</v>
          </cell>
          <cell r="BF127">
            <v>59371268</v>
          </cell>
          <cell r="BH127" t="str">
            <v>https://www.secop.gov.co/CO1BusinessLine/Tendering/BuyerWorkArea/Index?docUniqueIdentifier=CO1.BDOS.1073232&amp;prevCtxUrl=https%3a%2f%2fwww.secop.gov.co%2fCO1BusinessLine%2fTendering%2fBuyerDossierWorkspace%2fIndex%3fallWords2Search%3d165-2020%26filteringState%3d0%26sortingState%3dLastModifiedDESC%26showAdvancedSearch%3dFalse%26showAdvancedSearchFields%3dFalse%26folderCode%3dALL%26selectedDossier%3dCO1.BDOS.1073232%26selectedRequest%3dCO1.REQ.1109933%26&amp;prevCtxLbl=Procesos+de+la+Entidad+Estatal</v>
          </cell>
          <cell r="BI127" t="str">
            <v>VIGENTE</v>
          </cell>
          <cell r="BK127" t="str">
            <v xml:space="preserve">https://community.secop.gov.co/Public/Tendering/OpportunityDetail/Index?noticeUID=CO1.NTC.1071653&amp;isFromPublicArea=True&amp;isModal=False
</v>
          </cell>
        </row>
        <row r="128">
          <cell r="A128" t="str">
            <v>CPS-123-2020</v>
          </cell>
          <cell r="B128" t="str">
            <v>2 NACIONAL</v>
          </cell>
          <cell r="C128" t="str">
            <v>CD-NC-144-2020</v>
          </cell>
          <cell r="D128">
            <v>123</v>
          </cell>
          <cell r="E128" t="str">
            <v>JOSE LUIS QUIROGA PACHECO</v>
          </cell>
          <cell r="F128">
            <v>43860</v>
          </cell>
          <cell r="G128"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permitan configurar acuerdos con comunidades étnicas y campesinas con enfoque de derechos en el marco del diálogo</v>
          </cell>
          <cell r="H128" t="str">
            <v>2 CONTRATACIÓN DIRECTA</v>
          </cell>
          <cell r="I128" t="str">
            <v>14 PRESTACIÓN DE SERVICIOS</v>
          </cell>
          <cell r="J128" t="str">
            <v>N/A</v>
          </cell>
          <cell r="K128">
            <v>18320</v>
          </cell>
          <cell r="L128">
            <v>18620</v>
          </cell>
          <cell r="M128">
            <v>43860</v>
          </cell>
          <cell r="N128">
            <v>43860</v>
          </cell>
          <cell r="P128">
            <v>6313510</v>
          </cell>
          <cell r="Q128">
            <v>67554557</v>
          </cell>
          <cell r="R128">
            <v>0</v>
          </cell>
          <cell r="S128" t="str">
            <v>1 PERSONA NATURAL</v>
          </cell>
          <cell r="T128" t="str">
            <v>3 CÉDULA DE CIUDADANÍA</v>
          </cell>
          <cell r="U128">
            <v>1026257518</v>
          </cell>
          <cell r="V128" t="str">
            <v>N/A</v>
          </cell>
          <cell r="W128" t="str">
            <v>11 NO SE DILIGENCIA INFORMACIÓN PARA ESTE FORMULARIO EN ESTE PERÍODO DE REPORTE</v>
          </cell>
          <cell r="X128" t="str">
            <v>N/A</v>
          </cell>
          <cell r="Y128" t="str">
            <v>JOSE LUIS QUIROGA PACHECO</v>
          </cell>
          <cell r="Z128" t="str">
            <v>1 PÓLIZA</v>
          </cell>
          <cell r="AA128" t="str">
            <v xml:space="preserve">15 JMALUCELLI TRAVELERS SEGUROS S.A </v>
          </cell>
          <cell r="AB128" t="str">
            <v>2 CUMPLIMIENTO</v>
          </cell>
          <cell r="AC128">
            <v>43860</v>
          </cell>
          <cell r="AD128">
            <v>2015467</v>
          </cell>
          <cell r="AE128" t="str">
            <v>GRUPO DE GESTIÓN E INTEGRACIÓN DEL SINAP</v>
          </cell>
          <cell r="AF128" t="str">
            <v>2 SUPERVISOR</v>
          </cell>
          <cell r="AG128" t="str">
            <v>3 CÉDULA DE CIUDADANÍA</v>
          </cell>
          <cell r="AH128">
            <v>5947992</v>
          </cell>
          <cell r="AI128" t="str">
            <v>LUIS ALBERTO CRUZ COLORADO</v>
          </cell>
          <cell r="AJ128">
            <v>321</v>
          </cell>
          <cell r="AK128" t="str">
            <v>3 NO PACTADOS</v>
          </cell>
          <cell r="AL128">
            <v>43860</v>
          </cell>
          <cell r="AM128">
            <v>43860</v>
          </cell>
          <cell r="AN128" t="str">
            <v>4 NO SE HA ADICIONADO NI EN VALOR y EN TIEMPO</v>
          </cell>
          <cell r="AO128">
            <v>0</v>
          </cell>
          <cell r="AP128">
            <v>0</v>
          </cell>
          <cell r="AR128">
            <v>0</v>
          </cell>
          <cell r="AT128">
            <v>43860</v>
          </cell>
          <cell r="AU128">
            <v>44185</v>
          </cell>
          <cell r="AW128" t="str">
            <v>2. NO</v>
          </cell>
          <cell r="AZ128" t="str">
            <v>2. NO</v>
          </cell>
          <cell r="BA128">
            <v>0</v>
          </cell>
          <cell r="BE128" t="str">
            <v>2020420501000123E</v>
          </cell>
          <cell r="BF128">
            <v>67554557</v>
          </cell>
          <cell r="BH128" t="str">
            <v>https://www.secop.gov.co/CO1BusinessLine/Tendering/BuyerWorkArea/Index?docUniqueIdentifier=CO1.BDOS.1071127&amp;prevCtxUrl=https%3a%2f%2fwww.secop.gov.co%2fCO1BusinessLine%2fTendering%2fBuyerDossierWorkspace%2fIndex%3fallWords2Search%3d144-2020%26filteringState%3d0%26sortingState%3dLastModifiedDESC%26showAdvancedSearch%3dFalse%26showAdvancedSearchFields%3dFalse%26folderCode%3dALL%26selectedDossier%3dCO1.BDOS.1071127%26selectedRequest%3dCO1.REQ.1107392%26&amp;prevCtxLbl=Procesos+de+la+Entidad+Estatal</v>
          </cell>
          <cell r="BI128" t="str">
            <v>VIGENTE</v>
          </cell>
          <cell r="BK128" t="str">
            <v>https://community.secop.gov.co/Public/Tendering/OpportunityDetail/Index?noticeUID=CO1.NTC.1071990&amp;isFromPublicArea=True&amp;isModal=False</v>
          </cell>
        </row>
        <row r="129">
          <cell r="A129" t="str">
            <v>CPS-124-2020</v>
          </cell>
          <cell r="B129" t="str">
            <v>2 NACIONAL</v>
          </cell>
          <cell r="C129" t="str">
            <v>CD-NC-141-2020</v>
          </cell>
          <cell r="D129">
            <v>124</v>
          </cell>
          <cell r="E129" t="str">
            <v>DAIRA EMILCE RECALDE RODRIGUEZ</v>
          </cell>
          <cell r="F129">
            <v>43860</v>
          </cell>
          <cell r="G129" t="str">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la aplicación de los criterios socioeconómicos, culturales y de diálogo social, que permitan configurar modelos</v>
          </cell>
          <cell r="H129" t="str">
            <v>2 CONTRATACIÓN DIRECTA</v>
          </cell>
          <cell r="I129" t="str">
            <v>14 PRESTACIÓN DE SERVICIOS</v>
          </cell>
          <cell r="J129" t="str">
            <v>N/A</v>
          </cell>
          <cell r="K129">
            <v>19220</v>
          </cell>
          <cell r="L129">
            <v>18720</v>
          </cell>
          <cell r="M129">
            <v>43860</v>
          </cell>
          <cell r="N129">
            <v>43860</v>
          </cell>
          <cell r="P129">
            <v>5971344</v>
          </cell>
          <cell r="Q129">
            <v>63694336</v>
          </cell>
          <cell r="R129">
            <v>0</v>
          </cell>
          <cell r="S129" t="str">
            <v>1 PERSONA NATURAL</v>
          </cell>
          <cell r="T129" t="str">
            <v>3 CÉDULA DE CIUDADANÍA</v>
          </cell>
          <cell r="U129">
            <v>27080661</v>
          </cell>
          <cell r="V129" t="str">
            <v>N/A</v>
          </cell>
          <cell r="W129" t="str">
            <v>11 NO SE DILIGENCIA INFORMACIÓN PARA ESTE FORMULARIO EN ESTE PERÍODO DE REPORTE</v>
          </cell>
          <cell r="X129" t="str">
            <v>N/A</v>
          </cell>
          <cell r="Y129" t="str">
            <v>DAIRA EMILCE RECALDE RODRIGUEZ</v>
          </cell>
          <cell r="Z129" t="str">
            <v>1 PÓLIZA</v>
          </cell>
          <cell r="AA129" t="str">
            <v xml:space="preserve">15 JMALUCELLI TRAVELERS SEGUROS S.A </v>
          </cell>
          <cell r="AB129" t="str">
            <v>2 CUMPLIMIENTO</v>
          </cell>
          <cell r="AC129">
            <v>43860</v>
          </cell>
          <cell r="AD129">
            <v>2015459</v>
          </cell>
          <cell r="AE129" t="str">
            <v>GRUPO DE GESTIÓN E INTEGRACIÓN DEL SINAP</v>
          </cell>
          <cell r="AF129" t="str">
            <v>2 SUPERVISOR</v>
          </cell>
          <cell r="AG129" t="str">
            <v>3 CÉDULA DE CIUDADANÍA</v>
          </cell>
          <cell r="AH129">
            <v>5947992</v>
          </cell>
          <cell r="AI129" t="str">
            <v>LUIS ALBERTO CRUZ COLORADO</v>
          </cell>
          <cell r="AJ129">
            <v>320</v>
          </cell>
          <cell r="AK129" t="str">
            <v>3 NO PACTADOS</v>
          </cell>
          <cell r="AL129">
            <v>43860</v>
          </cell>
          <cell r="AM129">
            <v>43860</v>
          </cell>
          <cell r="AN129" t="str">
            <v>4 NO SE HA ADICIONADO NI EN VALOR y EN TIEMPO</v>
          </cell>
          <cell r="AO129">
            <v>0</v>
          </cell>
          <cell r="AP129">
            <v>0</v>
          </cell>
          <cell r="AR129">
            <v>0</v>
          </cell>
          <cell r="AT129">
            <v>43860</v>
          </cell>
          <cell r="AU129">
            <v>44184</v>
          </cell>
          <cell r="AW129" t="str">
            <v>2. NO</v>
          </cell>
          <cell r="AZ129" t="str">
            <v>2. NO</v>
          </cell>
          <cell r="BA129">
            <v>0</v>
          </cell>
          <cell r="BE129" t="str">
            <v>2020420501000124E</v>
          </cell>
          <cell r="BF129">
            <v>63694336</v>
          </cell>
          <cell r="BH129" t="str">
            <v>https://www.secop.gov.co/CO1BusinessLine/Tendering/BuyerWorkArea/Index?docUniqueIdentifier=CO1.BDOS.1075170&amp;prevCtxUrl=https%3a%2f%2fwww.secop.gov.co%2fCO1BusinessLine%2fTendering%2fBuyerDossierWorkspace%2fIndex%3fallWords2Search%3d141-2020%26filteringState%3d0%26sortingState%3dLastModifiedDESC%26showAdvancedSearch%3dFalse%26showAdvancedSearchFields%3dFalse%26folderCode%3dALL%26selectedDossier%3dCO1.BDOS.1075170%26selectedRequest%3dCO1.REQ.1112205%26&amp;prevCtxLbl=Procesos+de+la+Entidad+Estatal</v>
          </cell>
          <cell r="BI129" t="str">
            <v>VIGENTE</v>
          </cell>
          <cell r="BK129" t="str">
            <v xml:space="preserve">https://community.secop.gov.co/Public/Tendering/OpportunityDetail/Index?noticeUID=CO1.NTC.1074021&amp;isFromPublicArea=True&amp;isModal=False
</v>
          </cell>
        </row>
        <row r="130">
          <cell r="A130" t="str">
            <v>CPS-125-2020</v>
          </cell>
          <cell r="B130" t="str">
            <v>2 NACIONAL</v>
          </cell>
          <cell r="C130" t="str">
            <v>CD-NC-115-2020</v>
          </cell>
          <cell r="D130">
            <v>125</v>
          </cell>
          <cell r="E130" t="str">
            <v>MARIA CAROLINA DUARTE TRIVIÑO</v>
          </cell>
          <cell r="F130">
            <v>43860</v>
          </cell>
          <cell r="G130" t="str">
            <v>Prestación de servicios profesionales y de apoyo a la gestión de la Oficina Asesora Jurídica de Parques Nacionales Naturales para el cumplimiento de sus obligaciones, en especial para el apoyo en temas de: la estrategia de Uso Ocupación y Tenencia, implementación del Acuerdo Final y, la elaboración del diagnóstico de necesidades normativas.</v>
          </cell>
          <cell r="H130" t="str">
            <v>2 CONTRATACIÓN DIRECTA</v>
          </cell>
          <cell r="I130" t="str">
            <v>14 PRESTACIÓN DE SERVICIOS</v>
          </cell>
          <cell r="J130" t="str">
            <v>N/A</v>
          </cell>
          <cell r="K130">
            <v>15420</v>
          </cell>
          <cell r="L130">
            <v>18820</v>
          </cell>
          <cell r="M130">
            <v>43860</v>
          </cell>
          <cell r="N130">
            <v>43860</v>
          </cell>
          <cell r="P130">
            <v>6313510</v>
          </cell>
          <cell r="Q130">
            <v>69448610</v>
          </cell>
          <cell r="R130">
            <v>0</v>
          </cell>
          <cell r="S130" t="str">
            <v>1 PERSONA NATURAL</v>
          </cell>
          <cell r="T130" t="str">
            <v>3 CÉDULA DE CIUDADANÍA</v>
          </cell>
          <cell r="U130">
            <v>52583366</v>
          </cell>
          <cell r="V130" t="str">
            <v>N/A</v>
          </cell>
          <cell r="W130" t="str">
            <v>11 NO SE DILIGENCIA INFORMACIÓN PARA ESTE FORMULARIO EN ESTE PERÍODO DE REPORTE</v>
          </cell>
          <cell r="X130" t="str">
            <v>N/A</v>
          </cell>
          <cell r="Y130" t="str">
            <v>MARIA CAROLINA DUARTE TRIVIÑO</v>
          </cell>
          <cell r="Z130" t="str">
            <v>1 PÓLIZA</v>
          </cell>
          <cell r="AA130" t="str">
            <v>12 SEGUROS DEL ESTADO</v>
          </cell>
          <cell r="AB130" t="str">
            <v>2 CUMPLIMIENTO</v>
          </cell>
          <cell r="AC130">
            <v>43860</v>
          </cell>
          <cell r="AD130" t="str">
            <v>15-44-101223242</v>
          </cell>
          <cell r="AE130" t="str">
            <v>OFICINA ASESORA JURIDICA</v>
          </cell>
          <cell r="AF130" t="str">
            <v>2 SUPERVISOR</v>
          </cell>
          <cell r="AG130" t="str">
            <v>3 CÉDULA DE CIUDADANÍA</v>
          </cell>
          <cell r="AH130">
            <v>13861878</v>
          </cell>
          <cell r="AI130" t="str">
            <v>JAIME ANDRES ECHEVERRIA RODRIGUEZ</v>
          </cell>
          <cell r="AJ130">
            <v>330</v>
          </cell>
          <cell r="AK130" t="str">
            <v>3 NO PACTADOS</v>
          </cell>
          <cell r="AL130">
            <v>43860</v>
          </cell>
          <cell r="AM130">
            <v>43860</v>
          </cell>
          <cell r="AN130" t="str">
            <v>4 NO SE HA ADICIONADO NI EN VALOR y EN TIEMPO</v>
          </cell>
          <cell r="AO130">
            <v>0</v>
          </cell>
          <cell r="AP130">
            <v>0</v>
          </cell>
          <cell r="AR130">
            <v>0</v>
          </cell>
          <cell r="AT130">
            <v>43860</v>
          </cell>
          <cell r="AU130">
            <v>44194</v>
          </cell>
          <cell r="AW130" t="str">
            <v>2. NO</v>
          </cell>
          <cell r="AZ130" t="str">
            <v>2. NO</v>
          </cell>
          <cell r="BA130">
            <v>0</v>
          </cell>
          <cell r="BE130" t="str">
            <v>2020420501000125E</v>
          </cell>
          <cell r="BF130">
            <v>69448610</v>
          </cell>
          <cell r="BH130" t="str">
            <v>https://www.secop.gov.co/CO1BusinessLine/Tendering/BuyerWorkArea/Index?docUniqueIdentifier=CO1.BDOS.1072216&amp;prevCtxUrl=https%3a%2f%2fwww.secop.gov.co%2fCO1BusinessLine%2fTendering%2fBuyerDossierWorkspace%2fIndex%3fallWords2Search%3d115-2020%26filteringState%3d0%26sortingState%3dLastModifiedDESC%26showAdvancedSearch%3dFalse%26showAdvancedSearchFields%3dFalse%26folderCode%3dALL%26selectedDossier%3dCO1.BDOS.1072216%26selectedRequest%3dCO1.REQ.1108597%26&amp;prevCtxLbl=Procesos+de+la+Entidad+Estatal</v>
          </cell>
          <cell r="BI130" t="str">
            <v>VIGENTE</v>
          </cell>
          <cell r="BK130" t="str">
            <v>https://community.secop.gov.co/Public/Tendering/OpportunityDetail/Index?noticeUID=CO1.NTC.1071745&amp;isFromPublicArea=True&amp;isModal=False</v>
          </cell>
        </row>
        <row r="131">
          <cell r="A131" t="str">
            <v>CPS-126-2020</v>
          </cell>
          <cell r="B131" t="str">
            <v>2 NACIONAL</v>
          </cell>
          <cell r="C131" t="str">
            <v>CD-NC-154-2020</v>
          </cell>
          <cell r="D131">
            <v>126</v>
          </cell>
          <cell r="E131" t="str">
            <v>ANDRES FELIPE OYOLA VERGEL</v>
          </cell>
          <cell r="F131">
            <v>43860</v>
          </cell>
          <cell r="G131" t="str">
            <v>Prestación de servicios profesionales y de apoyo a la gestión para realizar la orientación técnica en los procesos de restauración y/o rehabilitación en el marco del seguimiento a los acuerdos establecidos en las áreas asignadas con situación de uso, ocupación y tenencia, así como a las acciones de control de las presiones presentes en las áreas protegidas.</v>
          </cell>
          <cell r="H131" t="str">
            <v>2 CONTRATACIÓN DIRECTA</v>
          </cell>
          <cell r="I131" t="str">
            <v>14 PRESTACIÓN DE SERVICIOS</v>
          </cell>
          <cell r="J131" t="str">
            <v>N/A</v>
          </cell>
          <cell r="K131">
            <v>19720</v>
          </cell>
          <cell r="L131">
            <v>18920</v>
          </cell>
          <cell r="M131">
            <v>43860</v>
          </cell>
          <cell r="N131">
            <v>43860</v>
          </cell>
          <cell r="P131">
            <v>5971344</v>
          </cell>
          <cell r="Q131">
            <v>63694336</v>
          </cell>
          <cell r="R131">
            <v>0</v>
          </cell>
          <cell r="S131" t="str">
            <v>1 PERSONA NATURAL</v>
          </cell>
          <cell r="T131" t="str">
            <v>3 CÉDULA DE CIUDADANÍA</v>
          </cell>
          <cell r="U131">
            <v>88030872</v>
          </cell>
          <cell r="V131" t="str">
            <v>N/A</v>
          </cell>
          <cell r="W131" t="str">
            <v>11 NO SE DILIGENCIA INFORMACIÓN PARA ESTE FORMULARIO EN ESTE PERÍODO DE REPORTE</v>
          </cell>
          <cell r="X131" t="str">
            <v>N/A</v>
          </cell>
          <cell r="Y131" t="str">
            <v>ANDRES FELIPE OYOLA VERGEL</v>
          </cell>
          <cell r="Z131" t="str">
            <v>1 PÓLIZA</v>
          </cell>
          <cell r="AA131" t="str">
            <v xml:space="preserve">15 JMALUCELLI TRAVELERS SEGUROS S.A </v>
          </cell>
          <cell r="AB131" t="str">
            <v>2 CUMPLIMIENTO</v>
          </cell>
          <cell r="AC131">
            <v>43860</v>
          </cell>
          <cell r="AD131">
            <v>2015463</v>
          </cell>
          <cell r="AE131" t="str">
            <v>GRUPO DE PLANEACIÓN Y MANEJO</v>
          </cell>
          <cell r="AF131" t="str">
            <v>2 SUPERVISOR</v>
          </cell>
          <cell r="AG131" t="str">
            <v>3 CÉDULA DE CIUDADANÍA</v>
          </cell>
          <cell r="AH131">
            <v>52827064</v>
          </cell>
          <cell r="AI131" t="str">
            <v>SANDRA MILENA RODRIGUEZ PEÑA</v>
          </cell>
          <cell r="AJ131">
            <v>320</v>
          </cell>
          <cell r="AK131" t="str">
            <v>3 NO PACTADOS</v>
          </cell>
          <cell r="AL131">
            <v>43860</v>
          </cell>
          <cell r="AM131">
            <v>43860</v>
          </cell>
          <cell r="AN131" t="str">
            <v>4 NO SE HA ADICIONADO NI EN VALOR y EN TIEMPO</v>
          </cell>
          <cell r="AO131">
            <v>0</v>
          </cell>
          <cell r="AP131">
            <v>0</v>
          </cell>
          <cell r="AR131">
            <v>0</v>
          </cell>
          <cell r="AT131">
            <v>43860</v>
          </cell>
          <cell r="AU131">
            <v>44184</v>
          </cell>
          <cell r="AW131" t="str">
            <v>2. NO</v>
          </cell>
          <cell r="AZ131" t="str">
            <v>2. NO</v>
          </cell>
          <cell r="BA131">
            <v>0</v>
          </cell>
          <cell r="BE131" t="str">
            <v>2020420501000126E</v>
          </cell>
          <cell r="BF131">
            <v>63694336</v>
          </cell>
          <cell r="BH131" t="str">
            <v>https://www.secop.gov.co/CO1BusinessLine/Tendering/BuyerWorkArea/Index?docUniqueIdentifier=CO1.BDOS.1075204&amp;prevCtxUrl=https%3a%2f%2fwww.secop.gov.co%2fCO1BusinessLine%2fTendering%2fBuyerDossierWorkspace%2fIndex%3fallWords2Search%3d154-2020%26filteringState%3d0%26sortingState%3dLastModifiedDESC%26showAdvancedSearch%3dFalse%26showAdvancedSearchFields%3dFalse%26folderCode%3dALL%26selectedDossier%3dCO1.BDOS.1075204%26selectedRequest%3dCO1.REQ.1111573%26&amp;prevCtxLbl=Procesos+de+la+Entidad+Estatal</v>
          </cell>
          <cell r="BI131" t="str">
            <v>VIGENTE</v>
          </cell>
          <cell r="BK131" t="str">
            <v xml:space="preserve">https://community.secop.gov.co/Public/Tendering/OpportunityDetail/Index?noticeUID=CO1.NTC.1073863&amp;isFromPublicArea=True&amp;isModal=False
</v>
          </cell>
        </row>
        <row r="132">
          <cell r="A132" t="str">
            <v>CPS-127-2020</v>
          </cell>
          <cell r="B132" t="str">
            <v>2 NACIONAL</v>
          </cell>
          <cell r="C132" t="str">
            <v>CD-NC-116-2020</v>
          </cell>
          <cell r="D132">
            <v>127</v>
          </cell>
          <cell r="E132" t="str">
            <v>YOHAN ANDRES LOPEZ LUCERO</v>
          </cell>
          <cell r="F132">
            <v>43860</v>
          </cell>
          <cell r="G132" t="str">
            <v>Prestación de servicios profesionales y de apoyo a la gestión en la Subdirección Administrativa y Financiera – Grupo de Infraestructura para ejecutar y desarrollar las actividades propias de la Ingeniería Civil.</v>
          </cell>
          <cell r="H132" t="str">
            <v>2 CONTRATACIÓN DIRECTA</v>
          </cell>
          <cell r="I132" t="str">
            <v>14 PRESTACIÓN DE SERVICIOS</v>
          </cell>
          <cell r="J132" t="str">
            <v>N/A</v>
          </cell>
          <cell r="K132">
            <v>12620</v>
          </cell>
          <cell r="L132">
            <v>19020</v>
          </cell>
          <cell r="M132">
            <v>43860</v>
          </cell>
          <cell r="N132">
            <v>43860</v>
          </cell>
          <cell r="P132">
            <v>3852124</v>
          </cell>
          <cell r="Q132">
            <v>42373364</v>
          </cell>
          <cell r="R132">
            <v>0</v>
          </cell>
          <cell r="S132" t="str">
            <v>1 PERSONA NATURAL</v>
          </cell>
          <cell r="T132" t="str">
            <v>3 CÉDULA DE CIUDADANÍA</v>
          </cell>
          <cell r="U132">
            <v>1020771322</v>
          </cell>
          <cell r="V132" t="str">
            <v>N/A</v>
          </cell>
          <cell r="W132" t="str">
            <v>11 NO SE DILIGENCIA INFORMACIÓN PARA ESTE FORMULARIO EN ESTE PERÍODO DE REPORTE</v>
          </cell>
          <cell r="X132" t="str">
            <v>N/A</v>
          </cell>
          <cell r="Y132" t="str">
            <v>YOHAN ANDRES LOPEZ LUCERO</v>
          </cell>
          <cell r="Z132" t="str">
            <v>1 PÓLIZA</v>
          </cell>
          <cell r="AA132" t="str">
            <v xml:space="preserve">15 JMALUCELLI TRAVELERS SEGUROS S.A </v>
          </cell>
          <cell r="AB132" t="str">
            <v>2 CUMPLIMIENTO</v>
          </cell>
          <cell r="AC132">
            <v>43860</v>
          </cell>
          <cell r="AD132">
            <v>2015469</v>
          </cell>
          <cell r="AE132" t="str">
            <v>GRUPO DE INFRAESTRUCTURA</v>
          </cell>
          <cell r="AF132" t="str">
            <v>2 SUPERVISOR</v>
          </cell>
          <cell r="AG132" t="str">
            <v>3 CÉDULA DE CIUDADANÍA</v>
          </cell>
          <cell r="AH132">
            <v>91209676</v>
          </cell>
          <cell r="AI132" t="str">
            <v>CARLOS ALBERTO PINZON BARCO</v>
          </cell>
          <cell r="AJ132">
            <v>330</v>
          </cell>
          <cell r="AK132" t="str">
            <v>3 NO PACTADOS</v>
          </cell>
          <cell r="AL132">
            <v>43861</v>
          </cell>
          <cell r="AM132">
            <v>43861</v>
          </cell>
          <cell r="AN132" t="str">
            <v>4 NO SE HA ADICIONADO NI EN VALOR y EN TIEMPO</v>
          </cell>
          <cell r="AO132">
            <v>0</v>
          </cell>
          <cell r="AP132">
            <v>0</v>
          </cell>
          <cell r="AR132">
            <v>0</v>
          </cell>
          <cell r="AT132">
            <v>43861</v>
          </cell>
          <cell r="AU132">
            <v>44195</v>
          </cell>
          <cell r="AW132" t="str">
            <v>2. NO</v>
          </cell>
          <cell r="AZ132" t="str">
            <v>2. NO</v>
          </cell>
          <cell r="BA132">
            <v>0</v>
          </cell>
          <cell r="BE132" t="str">
            <v>2020420501000127E</v>
          </cell>
          <cell r="BF132">
            <v>42373364</v>
          </cell>
          <cell r="BH132" t="str">
            <v>https://www.secop.gov.co/CO1BusinessLine/Tendering/BuyerWorkArea/Index?docUniqueIdentifier=CO1.BDOS.1072009&amp;prevCtxUrl=https%3a%2f%2fwww.secop.gov.co%2fCO1BusinessLine%2fTendering%2fBuyerDossierWorkspace%2fIndex%3fallWords2Search%3d116-2020%26filteringState%3d0%26sortingState%3dLastModifiedDESC%26showAdvancedSearch%3dFalse%26showAdvancedSearchFields%3dFalse%26folderCode%3dALL%26selectedDossier%3dCO1.BDOS.1072009%26selectedRequest%3dCO1.REQ.1108738%26&amp;prevCtxLbl=Procesos+de+la+Entidad+Estatal</v>
          </cell>
          <cell r="BI132" t="str">
            <v>VIGENTE</v>
          </cell>
          <cell r="BK132" t="str">
            <v xml:space="preserve">https://community.secop.gov.co/Public/Tendering/OpportunityDetail/Index?noticeUID=CO1.NTC.1074517&amp;isFromPublicArea=True&amp;isModal=False
</v>
          </cell>
        </row>
        <row r="133">
          <cell r="A133" t="str">
            <v>CPS-128-2020</v>
          </cell>
          <cell r="B133" t="str">
            <v>2 NACIONAL</v>
          </cell>
          <cell r="C133" t="str">
            <v>CD-NC-130-2020</v>
          </cell>
          <cell r="D133">
            <v>128</v>
          </cell>
          <cell r="E133" t="str">
            <v>ANDRES FERNANDO LIZARAZO LOPEZ</v>
          </cell>
          <cell r="F133">
            <v>43860</v>
          </cell>
          <cell r="G133" t="str">
            <v>Prestación de servicios profesionales y de apoyo a la estructuración, planeación estratégica y formulación de proyectos para desarrollar el componente financiero y coordinar la articulación de los demás elementos requeridos para la estructuración de instrumentos que fortalezcan la gestión en las áreas del Sistema de Parques Nacionales Naturales de Colombia seleccionadas</v>
          </cell>
          <cell r="H133" t="str">
            <v>2 CONTRATACIÓN DIRECTA</v>
          </cell>
          <cell r="I133" t="str">
            <v>14 PRESTACIÓN DE SERVICIOS</v>
          </cell>
          <cell r="J133" t="str">
            <v>N/A</v>
          </cell>
          <cell r="K133">
            <v>17420</v>
          </cell>
          <cell r="L133">
            <v>19120</v>
          </cell>
          <cell r="M133">
            <v>43860</v>
          </cell>
          <cell r="N133">
            <v>43860</v>
          </cell>
          <cell r="P133">
            <v>8498954</v>
          </cell>
          <cell r="Q133">
            <v>90655509</v>
          </cell>
          <cell r="R133">
            <v>-0.3333333432674408</v>
          </cell>
          <cell r="S133" t="str">
            <v>1 PERSONA NATURAL</v>
          </cell>
          <cell r="T133" t="str">
            <v>3 CÉDULA DE CIUDADANÍA</v>
          </cell>
          <cell r="U133">
            <v>79600811</v>
          </cell>
          <cell r="V133" t="str">
            <v>N/A</v>
          </cell>
          <cell r="W133" t="str">
            <v>11 NO SE DILIGENCIA INFORMACIÓN PARA ESTE FORMULARIO EN ESTE PERÍODO DE REPORTE</v>
          </cell>
          <cell r="X133" t="str">
            <v>N/A</v>
          </cell>
          <cell r="Y133" t="str">
            <v>ANDRES FERNANDO LIZARAZO LOPEZ</v>
          </cell>
          <cell r="Z133" t="str">
            <v>1 PÓLIZA</v>
          </cell>
          <cell r="AA133" t="str">
            <v>13 SURAMERICANA</v>
          </cell>
          <cell r="AB133" t="str">
            <v>2 CUMPLIMIENTO</v>
          </cell>
          <cell r="AC133">
            <v>43860</v>
          </cell>
          <cell r="AD133" t="str">
            <v xml:space="preserve">	2554690-7</v>
          </cell>
          <cell r="AE133" t="str">
            <v>SUBDIRECCIÓN DE SOSTENIBILIDAD Y NEGOCIOS AMBIENTALES</v>
          </cell>
          <cell r="AF133" t="str">
            <v>2 SUPERVISOR</v>
          </cell>
          <cell r="AG133" t="str">
            <v>3 CÉDULA DE CIUDADANÍA</v>
          </cell>
          <cell r="AH133">
            <v>70547559</v>
          </cell>
          <cell r="AI133" t="str">
            <v>CARLOS MARIO TAMAYO SALDARRIAGA</v>
          </cell>
          <cell r="AJ133">
            <v>320</v>
          </cell>
          <cell r="AK133" t="str">
            <v>3 NO PACTADOS</v>
          </cell>
          <cell r="AL133">
            <v>43864</v>
          </cell>
          <cell r="AM133">
            <v>43864</v>
          </cell>
          <cell r="AN133" t="str">
            <v>4 NO SE HA ADICIONADO NI EN VALOR y EN TIEMPO</v>
          </cell>
          <cell r="AO133">
            <v>0</v>
          </cell>
          <cell r="AP133">
            <v>0</v>
          </cell>
          <cell r="AR133">
            <v>0</v>
          </cell>
          <cell r="AT133">
            <v>43864</v>
          </cell>
          <cell r="AU133">
            <v>44187</v>
          </cell>
          <cell r="AW133" t="str">
            <v>2. NO</v>
          </cell>
          <cell r="AZ133" t="str">
            <v>1. SI</v>
          </cell>
          <cell r="BA133">
            <v>1</v>
          </cell>
          <cell r="BB133" t="str">
            <v>Modificar el numeral 1 de las condiciones adicionales del contrato</v>
          </cell>
          <cell r="BC133">
            <v>44020</v>
          </cell>
          <cell r="BE133" t="str">
            <v>2020420501000128E</v>
          </cell>
          <cell r="BF133">
            <v>90655509</v>
          </cell>
          <cell r="BH133" t="str">
            <v>https://www.secop.gov.co/CO1BusinessLine/Tendering/BuyerWorkArea/Index?docUniqueIdentifier=CO1.BDOS.1075532&amp;prevCtxUrl=https%3a%2f%2fwww.secop.gov.co%2fCO1BusinessLine%2fTendering%2fBuyerDossierWorkspace%2fIndex%3fallWords2Search%3d130-2020%26filteringState%3d0%26sortingState%3dLastModifiedDESC%26showAdvancedSearch%3dFalse%26showAdvancedSearchFields%3dFalse%26folderCode%3dALL%26selectedDossier%3dCO1.BDOS.1075532%26selectedRequest%3dCO1.REQ.1112348%26&amp;prevCtxLbl=Procesos+de+la+Entidad+Estatal</v>
          </cell>
          <cell r="BI133" t="str">
            <v>VIGENTE</v>
          </cell>
          <cell r="BK133" t="str">
            <v>https://community.secop.gov.co/Public/Tendering/OpportunityDetail/Index?noticeUID=CO1.NTC.1074026&amp;isFromPublicArea=True&amp;isModal=False</v>
          </cell>
        </row>
        <row r="134">
          <cell r="A134" t="str">
            <v>CPS-129-2020</v>
          </cell>
          <cell r="B134" t="str">
            <v>2 NACIONAL</v>
          </cell>
          <cell r="C134" t="str">
            <v>CD-NC-143-2020</v>
          </cell>
          <cell r="D134">
            <v>129</v>
          </cell>
          <cell r="E134" t="str">
            <v>PAOLA ANDREA CUCUNUBA MORENO</v>
          </cell>
          <cell r="F134">
            <v>43860</v>
          </cell>
          <cell r="G134" t="str">
            <v>Prestación de servicios profesionales en ingeniería ambiental, para la evaluación y seguimiento de los trámites ambientales a cargo del Grupo de Trámites y Evaluación Ambiental</v>
          </cell>
          <cell r="H134" t="str">
            <v>2 CONTRATACIÓN DIRECTA</v>
          </cell>
          <cell r="I134" t="str">
            <v>14 PRESTACIÓN DE SERVICIOS</v>
          </cell>
          <cell r="J134" t="str">
            <v>N/A</v>
          </cell>
          <cell r="K134">
            <v>18820</v>
          </cell>
          <cell r="L134">
            <v>19220</v>
          </cell>
          <cell r="M134">
            <v>43860</v>
          </cell>
          <cell r="N134">
            <v>43860</v>
          </cell>
          <cell r="P134">
            <v>3565146</v>
          </cell>
          <cell r="Q134">
            <v>38147062</v>
          </cell>
          <cell r="R134">
            <v>-0.19999999552965164</v>
          </cell>
          <cell r="S134" t="str">
            <v>1 PERSONA NATURAL</v>
          </cell>
          <cell r="T134" t="str">
            <v>3 CÉDULA DE CIUDADANÍA</v>
          </cell>
          <cell r="U134">
            <v>1010214918</v>
          </cell>
          <cell r="V134" t="str">
            <v>N/A</v>
          </cell>
          <cell r="W134" t="str">
            <v>11 NO SE DILIGENCIA INFORMACIÓN PARA ESTE FORMULARIO EN ESTE PERÍODO DE REPORTE</v>
          </cell>
          <cell r="X134" t="str">
            <v>N/A</v>
          </cell>
          <cell r="Y134" t="str">
            <v>PAOLA ANDREA CUCUNUBA MORENO</v>
          </cell>
          <cell r="Z134" t="str">
            <v>1 PÓLIZA</v>
          </cell>
          <cell r="AA134" t="str">
            <v xml:space="preserve">15 JMALUCELLI TRAVELERS SEGUROS S.A </v>
          </cell>
          <cell r="AB134" t="str">
            <v>2 CUMPLIMIENTO</v>
          </cell>
          <cell r="AC134">
            <v>43861</v>
          </cell>
          <cell r="AD134">
            <v>2015497</v>
          </cell>
          <cell r="AE134" t="str">
            <v>GRUPO DE TRÁMITES Y EVALUACIÓN AMBIENTAL</v>
          </cell>
          <cell r="AF134" t="str">
            <v>2 SUPERVISOR</v>
          </cell>
          <cell r="AG134" t="str">
            <v>3 CÉDULA DE CIUDADANÍA</v>
          </cell>
          <cell r="AH134">
            <v>79690000</v>
          </cell>
          <cell r="AI134" t="str">
            <v>GUILLERMO ALBERTO SANTOS CEBALLOS</v>
          </cell>
          <cell r="AJ134">
            <v>321</v>
          </cell>
          <cell r="AK134" t="str">
            <v>3 NO PACTADOS</v>
          </cell>
          <cell r="AL134">
            <v>43861</v>
          </cell>
          <cell r="AM134">
            <v>43861</v>
          </cell>
          <cell r="AN134" t="str">
            <v>4 NO SE HA ADICIONADO NI EN VALOR y EN TIEMPO</v>
          </cell>
          <cell r="AO134">
            <v>0</v>
          </cell>
          <cell r="AP134">
            <v>0</v>
          </cell>
          <cell r="AR134">
            <v>0</v>
          </cell>
          <cell r="AT134">
            <v>43861</v>
          </cell>
          <cell r="AU134">
            <v>44185</v>
          </cell>
          <cell r="AW134" t="str">
            <v>2. NO</v>
          </cell>
          <cell r="AZ134" t="str">
            <v>2. NO</v>
          </cell>
          <cell r="BA134">
            <v>0</v>
          </cell>
          <cell r="BE134" t="str">
            <v>2020420501000129E</v>
          </cell>
          <cell r="BF134">
            <v>38147062</v>
          </cell>
          <cell r="BH134" t="str">
            <v>https://www.secop.gov.co/CO1BusinessLine/Tendering/BuyerWorkArea/Index?docUniqueIdentifier=CO1.BDOS.1073268&amp;prevCtxUrl=https%3a%2f%2fwww.secop.gov.co%2fCO1BusinessLine%2fTendering%2fBuyerDossierWorkspace%2fIndex%3fallWords2Search%3d143-2020%26filteringState%3d0%26sortingState%3dLastModifiedDESC%26showAdvancedSearch%3dFalse%26showAdvancedSearchFields%3dFalse%26folderCode%3dALL%26selectedDossier%3dCO1.BDOS.1073268%26selectedRequest%3dCO1.REQ.1109968%26&amp;prevCtxLbl=Procesos+de+la+Entidad+Estatal</v>
          </cell>
          <cell r="BI134" t="str">
            <v>VIGENTE</v>
          </cell>
          <cell r="BK134" t="str">
            <v xml:space="preserve">https://community.secop.gov.co/Public/Tendering/OpportunityDetail/Index?noticeUID=CO1.NTC.1074219&amp;isFromPublicArea=True&amp;isModal=False
</v>
          </cell>
        </row>
        <row r="135">
          <cell r="A135" t="str">
            <v>CPS-130-2020</v>
          </cell>
          <cell r="B135" t="str">
            <v>2 NACIONAL</v>
          </cell>
          <cell r="C135" t="str">
            <v>CD-NC-145-2020</v>
          </cell>
          <cell r="D135">
            <v>130</v>
          </cell>
          <cell r="E135" t="str">
            <v>DIEGO ALEXANDER ARIAS VARGAS</v>
          </cell>
          <cell r="F135">
            <v>43860</v>
          </cell>
          <cell r="G135" t="str">
            <v>Prestación de servicios profesionales especializados para la gestión de información geográfica relacionada con la implementación de la plataforma ELA, procesos de precisión de límites, e implementación de la tecnología UAS, para la consolidación del sistema de información de Parques Nacionales.</v>
          </cell>
          <cell r="H135" t="str">
            <v>2 CONTRATACIÓN DIRECTA</v>
          </cell>
          <cell r="I135" t="str">
            <v>14 PRESTACIÓN DE SERVICIOS</v>
          </cell>
          <cell r="J135" t="str">
            <v>N/A</v>
          </cell>
          <cell r="K135">
            <v>15720</v>
          </cell>
          <cell r="L135">
            <v>19320</v>
          </cell>
          <cell r="M135">
            <v>43860</v>
          </cell>
          <cell r="N135">
            <v>43860</v>
          </cell>
          <cell r="P135">
            <v>5397388</v>
          </cell>
          <cell r="Q135">
            <v>57572139</v>
          </cell>
          <cell r="R135">
            <v>0.3333333358168602</v>
          </cell>
          <cell r="S135" t="str">
            <v>1 PERSONA NATURAL</v>
          </cell>
          <cell r="T135" t="str">
            <v>3 CÉDULA DE CIUDADANÍA</v>
          </cell>
          <cell r="U135">
            <v>80002671</v>
          </cell>
          <cell r="V135" t="str">
            <v>N/A</v>
          </cell>
          <cell r="W135" t="str">
            <v>11 NO SE DILIGENCIA INFORMACIÓN PARA ESTE FORMULARIO EN ESTE PERÍODO DE REPORTE</v>
          </cell>
          <cell r="X135" t="str">
            <v>N/A</v>
          </cell>
          <cell r="Y135" t="str">
            <v>DIEGO ALEXANDER ARIAS VARGAS</v>
          </cell>
          <cell r="Z135" t="str">
            <v>1 PÓLIZA</v>
          </cell>
          <cell r="AA135" t="str">
            <v>12 SEGUROS DEL ESTADO</v>
          </cell>
          <cell r="AB135" t="str">
            <v>2 CUMPLIMIENTO</v>
          </cell>
          <cell r="AC135">
            <v>43860</v>
          </cell>
          <cell r="AD135" t="str">
            <v>17-46-101012839</v>
          </cell>
          <cell r="AE135" t="str">
            <v>GRUPO SISTEMAS DE INFORMACIÓN Y RADIOCOMUNICACIONES</v>
          </cell>
          <cell r="AF135" t="str">
            <v>2 SUPERVISOR</v>
          </cell>
          <cell r="AG135" t="str">
            <v>3 CÉDULA DE CIUDADANÍA</v>
          </cell>
          <cell r="AH135">
            <v>51723033</v>
          </cell>
          <cell r="AI135" t="str">
            <v>LUZ MILA SOTELO DELGADILLO</v>
          </cell>
          <cell r="AJ135">
            <v>320</v>
          </cell>
          <cell r="AK135" t="str">
            <v>3 NO PACTADOS</v>
          </cell>
          <cell r="AL135">
            <v>43861</v>
          </cell>
          <cell r="AM135">
            <v>43861</v>
          </cell>
          <cell r="AN135" t="str">
            <v>4 NO SE HA ADICIONADO NI EN VALOR y EN TIEMPO</v>
          </cell>
          <cell r="AO135">
            <v>0</v>
          </cell>
          <cell r="AP135">
            <v>0</v>
          </cell>
          <cell r="AR135">
            <v>0</v>
          </cell>
          <cell r="AT135">
            <v>43861</v>
          </cell>
          <cell r="AU135">
            <v>44184</v>
          </cell>
          <cell r="AW135" t="str">
            <v>2. NO</v>
          </cell>
          <cell r="AZ135" t="str">
            <v>2. NO</v>
          </cell>
          <cell r="BA135">
            <v>0</v>
          </cell>
          <cell r="BE135" t="str">
            <v>2020420501000130E</v>
          </cell>
          <cell r="BF135">
            <v>57572139</v>
          </cell>
          <cell r="BH135" t="str">
            <v>https://www.secop.gov.co/CO1BusinessLine/Tendering/BuyerWorkArea/Index?docUniqueIdentifier=CO1.BDOS.1074677&amp;prevCtxUrl=https%3a%2f%2fwww.secop.gov.co%2fCO1BusinessLine%2fTendering%2fBuyerDossierWorkspace%2fIndex%3fallWords2Search%3d145-2020%26filteringState%3d0%26sortingState%3dLastModifiedDESC%26showAdvancedSearch%3dFalse%26showAdvancedSearchFields%3dFalse%26folderCode%3dALL%26selectedDossier%3dCO1.BDOS.1074677%26selectedRequest%3dCO1.REQ.1111651%26&amp;prevCtxLbl=Procesos+de+la+Entidad+Estatal</v>
          </cell>
          <cell r="BI135" t="str">
            <v>VIGENTE</v>
          </cell>
          <cell r="BK135" t="str">
            <v>https://community.secop.gov.co/Public/Tendering/OpportunityDetail/Index?noticeUID=CO1.NTC.1075434&amp;isFromPublicArea=True&amp;isModal=False</v>
          </cell>
        </row>
        <row r="136">
          <cell r="A136" t="str">
            <v>CPS-131-2020</v>
          </cell>
          <cell r="B136" t="str">
            <v>2 NACIONAL</v>
          </cell>
          <cell r="C136" t="str">
            <v>CD-NC-169-2020</v>
          </cell>
          <cell r="D136">
            <v>131</v>
          </cell>
          <cell r="E136" t="str">
            <v>MARIA JULIANA HOYOS MONCAYO</v>
          </cell>
          <cell r="F136">
            <v>43860</v>
          </cell>
          <cell r="G136" t="str">
            <v>Prestación de servicios profesionales y de apoyo a la gestión para el diseño, seguimiento, implementación y evaluación de estrategias, programas y proyectos relacionados con la sostenibilidad financiera y negocios ambientales de la Subdirección, en consideración de los instrumentos de planeación de la entidad para el cumplimiento misional y de los objetivos institucionales.</v>
          </cell>
          <cell r="H136" t="str">
            <v>2 CONTRATACIÓN DIRECTA</v>
          </cell>
          <cell r="I136" t="str">
            <v>14 PRESTACIÓN DE SERVICIOS</v>
          </cell>
          <cell r="J136" t="str">
            <v>N/A</v>
          </cell>
          <cell r="K136">
            <v>8620</v>
          </cell>
          <cell r="L136">
            <v>19420</v>
          </cell>
          <cell r="M136">
            <v>43860</v>
          </cell>
          <cell r="N136">
            <v>43860</v>
          </cell>
          <cell r="P136">
            <v>7174442</v>
          </cell>
          <cell r="Q136">
            <v>77005677</v>
          </cell>
          <cell r="R136">
            <v>-0.46666666865348816</v>
          </cell>
          <cell r="S136" t="str">
            <v>1 PERSONA NATURAL</v>
          </cell>
          <cell r="T136" t="str">
            <v>3 CÉDULA DE CIUDADANÍA</v>
          </cell>
          <cell r="U136">
            <v>52933829</v>
          </cell>
          <cell r="V136" t="str">
            <v>N/A</v>
          </cell>
          <cell r="W136" t="str">
            <v>11 NO SE DILIGENCIA INFORMACIÓN PARA ESTE FORMULARIO EN ESTE PERÍODO DE REPORTE</v>
          </cell>
          <cell r="X136" t="str">
            <v>N/A</v>
          </cell>
          <cell r="Y136" t="str">
            <v>MARIA JULIANA HOYOS MONCAYO</v>
          </cell>
          <cell r="Z136" t="str">
            <v>1 PÓLIZA</v>
          </cell>
          <cell r="AA136" t="str">
            <v>12 SEGUROS DEL ESTADO</v>
          </cell>
          <cell r="AB136" t="str">
            <v>2 CUMPLIMIENTO</v>
          </cell>
          <cell r="AC136">
            <v>43860</v>
          </cell>
          <cell r="AD136" t="str">
            <v xml:space="preserve">	12-46-101033724</v>
          </cell>
          <cell r="AE136" t="str">
            <v>SUBDIRECCIÓN DE SOSTENIBILIDAD Y NEGOCIOS AMBIENTALES</v>
          </cell>
          <cell r="AF136" t="str">
            <v>2 SUPERVISOR</v>
          </cell>
          <cell r="AG136" t="str">
            <v>3 CÉDULA DE CIUDADANÍA</v>
          </cell>
          <cell r="AH136">
            <v>70547559</v>
          </cell>
          <cell r="AI136" t="str">
            <v>CARLOS MARIO TAMAYO SALDARRIAGA</v>
          </cell>
          <cell r="AJ136">
            <v>322</v>
          </cell>
          <cell r="AK136" t="str">
            <v>3 NO PACTADOS</v>
          </cell>
          <cell r="AL136">
            <v>43861</v>
          </cell>
          <cell r="AM136">
            <v>43861</v>
          </cell>
          <cell r="AN136" t="str">
            <v>4 NO SE HA ADICIONADO NI EN VALOR y EN TIEMPO</v>
          </cell>
          <cell r="AO136">
            <v>0</v>
          </cell>
          <cell r="AP136">
            <v>0</v>
          </cell>
          <cell r="AR136">
            <v>0</v>
          </cell>
          <cell r="AT136">
            <v>43861</v>
          </cell>
          <cell r="AU136">
            <v>44186</v>
          </cell>
          <cell r="AW136" t="str">
            <v>2. NO</v>
          </cell>
          <cell r="AZ136" t="str">
            <v>2. NO</v>
          </cell>
          <cell r="BA136">
            <v>0</v>
          </cell>
          <cell r="BE136" t="str">
            <v>2020420501000131E</v>
          </cell>
          <cell r="BF136">
            <v>77005677</v>
          </cell>
          <cell r="BH136" t="str">
            <v>https://www.secop.gov.co/CO1BusinessLine/Tendering/BuyerWorkArea/Index?docUniqueIdentifier=CO1.BDOS.1075647&amp;prevCtxUrl=https%3a%2f%2fwww.secop.gov.co%2fCO1BusinessLine%2fTendering%2fBuyerDossierWorkspace%2fIndex%3fallWords2Search%3d169-2020%26filteringState%3d0%26sortingState%3dLastModifiedDESC%26showAdvancedSearch%3dFalse%26showAdvancedSearchFields%3dFalse%26folderCode%3dALL%26selectedDossier%3dCO1.BDOS.1075647%26selectedRequest%3dCO1.REQ.1112162%26&amp;prevCtxLbl=Procesos+de+la+Entidad+Estatal</v>
          </cell>
          <cell r="BI136" t="str">
            <v>VIGENTE</v>
          </cell>
          <cell r="BK136" t="str">
            <v xml:space="preserve">https://community.secop.gov.co/Public/Tendering/OpportunityDetail/Index?noticeUID=CO1.NTC.1074025&amp;isFromPublicArea=True&amp;isModal=False
</v>
          </cell>
        </row>
        <row r="137">
          <cell r="A137" t="str">
            <v>CPS-132-2020</v>
          </cell>
          <cell r="B137" t="str">
            <v>2 NACIONAL</v>
          </cell>
          <cell r="C137" t="str">
            <v>CD-NC-132-2020</v>
          </cell>
          <cell r="D137">
            <v>132</v>
          </cell>
          <cell r="E137" t="str">
            <v>DIANA FERNANDA DEL PINO BUSTOS</v>
          </cell>
          <cell r="F137">
            <v>43860</v>
          </cell>
          <cell r="G137" t="str">
            <v>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Manejo de los Parques, y el apoyo en el desarrollo de contenidos de la señalización para Parques Nacionales.</v>
          </cell>
          <cell r="H137" t="str">
            <v>2 CONTRATACIÓN DIRECTA</v>
          </cell>
          <cell r="I137" t="str">
            <v>14 PRESTACIÓN DE SERVICIOS</v>
          </cell>
          <cell r="J137" t="str">
            <v>N/A</v>
          </cell>
          <cell r="K137">
            <v>12820</v>
          </cell>
          <cell r="L137">
            <v>19520</v>
          </cell>
          <cell r="M137">
            <v>43860</v>
          </cell>
          <cell r="N137">
            <v>43860</v>
          </cell>
          <cell r="P137">
            <v>4426079</v>
          </cell>
          <cell r="Q137">
            <v>47506581</v>
          </cell>
          <cell r="R137">
            <v>-0.26666666567325592</v>
          </cell>
          <cell r="S137" t="str">
            <v>1 PERSONA NATURAL</v>
          </cell>
          <cell r="T137" t="str">
            <v>3 CÉDULA DE CIUDADANÍA</v>
          </cell>
          <cell r="U137">
            <v>52414077</v>
          </cell>
          <cell r="V137" t="str">
            <v>N/A</v>
          </cell>
          <cell r="W137" t="str">
            <v>11 NO SE DILIGENCIA INFORMACIÓN PARA ESTE FORMULARIO EN ESTE PERÍODO DE REPORTE</v>
          </cell>
          <cell r="X137" t="str">
            <v>N/A</v>
          </cell>
          <cell r="Y137" t="str">
            <v>DIANA FERNANDA DEL PINO BUSTOS</v>
          </cell>
          <cell r="Z137" t="str">
            <v>1 PÓLIZA</v>
          </cell>
          <cell r="AA137" t="str">
            <v xml:space="preserve">15 JMALUCELLI TRAVELERS SEGUROS S.A </v>
          </cell>
          <cell r="AB137" t="str">
            <v>2 CUMPLIMIENTO</v>
          </cell>
          <cell r="AC137">
            <v>43861</v>
          </cell>
          <cell r="AD137">
            <v>2015511</v>
          </cell>
          <cell r="AE137" t="str">
            <v>GRUPO DE COMUNICACIONES Y EDUCACION AMBIENTAL</v>
          </cell>
          <cell r="AF137" t="str">
            <v>2 SUPERVISOR</v>
          </cell>
          <cell r="AG137" t="str">
            <v>3 CÉDULA DE CIUDADANÍA</v>
          </cell>
          <cell r="AH137">
            <v>11342150</v>
          </cell>
          <cell r="AI137" t="str">
            <v>LUIS ALFONSO CANO RAMIREZ</v>
          </cell>
          <cell r="AJ137">
            <v>322</v>
          </cell>
          <cell r="AK137" t="str">
            <v>3 NO PACTADOS</v>
          </cell>
          <cell r="AL137">
            <v>43861</v>
          </cell>
          <cell r="AM137">
            <v>43861</v>
          </cell>
          <cell r="AN137" t="str">
            <v>4 NO SE HA ADICIONADO NI EN VALOR y EN TIEMPO</v>
          </cell>
          <cell r="AO137">
            <v>0</v>
          </cell>
          <cell r="AP137">
            <v>0</v>
          </cell>
          <cell r="AR137">
            <v>0</v>
          </cell>
          <cell r="AT137">
            <v>43861</v>
          </cell>
          <cell r="AU137">
            <v>44186</v>
          </cell>
          <cell r="AW137" t="str">
            <v>2. NO</v>
          </cell>
          <cell r="AZ137" t="str">
            <v>2. NO</v>
          </cell>
          <cell r="BA137">
            <v>0</v>
          </cell>
          <cell r="BE137" t="str">
            <v>2020420501000132E</v>
          </cell>
          <cell r="BF137">
            <v>47506581</v>
          </cell>
          <cell r="BH137" t="str">
            <v>https://www.secop.gov.co/CO1BusinessLine/Tendering/BuyerWorkArea/Index?docUniqueIdentifier=CO1.BDOS.1070031&amp;prevCtxUrl=https%3a%2f%2fwww.secop.gov.co%2fCO1BusinessLine%2fTendering%2fBuyerDossierWorkspace%2fIndex%3fallWords2Search%3d132-2020%26filteringState%3d0%26sortingState%3dLastModifiedDESC%26showAdvancedSearch%3dFalse%26showAdvancedSearchFields%3dFalse%26folderCode%3dALL%26selectedDossier%3dCO1.BDOS.1070031%26selectedRequest%3dCO1.REQ.1107106%26&amp;prevCtxLbl=Procesos+de+la+Entidad+Estatal</v>
          </cell>
          <cell r="BI137" t="str">
            <v>VIGENTE</v>
          </cell>
          <cell r="BK137" t="str">
            <v xml:space="preserve">https://community.secop.gov.co/Public/Tendering/OpportunityDetail/Index?noticeUID=CO1.NTC.1069852&amp;isFromPublicArea=True&amp;isModal=False
</v>
          </cell>
        </row>
        <row r="138">
          <cell r="A138" t="str">
            <v>CPS-133-2020</v>
          </cell>
          <cell r="B138" t="str">
            <v>2 NACIONAL</v>
          </cell>
          <cell r="C138" t="str">
            <v>CD-NC-150-2020</v>
          </cell>
          <cell r="D138">
            <v>133</v>
          </cell>
          <cell r="E138" t="str">
            <v>JOHANA MILENA VALBUENA VELANDIA</v>
          </cell>
          <cell r="F138">
            <v>43860</v>
          </cell>
          <cell r="G138" t="str">
            <v>Prestación de servicios profesionales y de apoyo a la gestión para acompañar a las áreas protegidas en los procesos participativos de planeación y manejo así como en el fortalecimiento y generación de mecanismos de coordinación con comunidades étnicas</v>
          </cell>
          <cell r="H138" t="str">
            <v>2 CONTRATACIÓN DIRECTA</v>
          </cell>
          <cell r="I138" t="str">
            <v>14 PRESTACIÓN DE SERVICIOS</v>
          </cell>
          <cell r="J138" t="str">
            <v>N/A</v>
          </cell>
          <cell r="K138">
            <v>18520</v>
          </cell>
          <cell r="L138">
            <v>19620</v>
          </cell>
          <cell r="M138">
            <v>43860</v>
          </cell>
          <cell r="N138">
            <v>43860</v>
          </cell>
          <cell r="P138">
            <v>5971344</v>
          </cell>
          <cell r="Q138">
            <v>63694336</v>
          </cell>
          <cell r="R138">
            <v>0</v>
          </cell>
          <cell r="S138" t="str">
            <v>1 PERSONA NATURAL</v>
          </cell>
          <cell r="T138" t="str">
            <v>3 CÉDULA DE CIUDADANÍA</v>
          </cell>
          <cell r="U138">
            <v>52440992</v>
          </cell>
          <cell r="V138" t="str">
            <v>N/A</v>
          </cell>
          <cell r="W138" t="str">
            <v>11 NO SE DILIGENCIA INFORMACIÓN PARA ESTE FORMULARIO EN ESTE PERÍODO DE REPORTE</v>
          </cell>
          <cell r="X138" t="str">
            <v>N/A</v>
          </cell>
          <cell r="Y138" t="str">
            <v>JOHANA MILENA VALBUENA VELANDIA</v>
          </cell>
          <cell r="Z138" t="str">
            <v>1 PÓLIZA</v>
          </cell>
          <cell r="AA138" t="str">
            <v>12 SEGUROS DEL ESTADO</v>
          </cell>
          <cell r="AB138" t="str">
            <v>2 CUMPLIMIENTO</v>
          </cell>
          <cell r="AC138">
            <v>43860</v>
          </cell>
          <cell r="AD138" t="str">
            <v>18-46-101006075</v>
          </cell>
          <cell r="AE138" t="str">
            <v>GRUPO DE PLANEACIÓN Y MANEJO</v>
          </cell>
          <cell r="AF138" t="str">
            <v>2 SUPERVISOR</v>
          </cell>
          <cell r="AG138" t="str">
            <v>3 CÉDULA DE CIUDADANÍA</v>
          </cell>
          <cell r="AH138">
            <v>52854468</v>
          </cell>
          <cell r="AI138" t="str">
            <v>ADRIANA MARGARITA ROZO MELO</v>
          </cell>
          <cell r="AJ138">
            <v>320</v>
          </cell>
          <cell r="AK138" t="str">
            <v>3 NO PACTADOS</v>
          </cell>
          <cell r="AL138">
            <v>43861</v>
          </cell>
          <cell r="AM138">
            <v>43861</v>
          </cell>
          <cell r="AN138" t="str">
            <v>4 NO SE HA ADICIONADO NI EN VALOR y EN TIEMPO</v>
          </cell>
          <cell r="AO138">
            <v>0</v>
          </cell>
          <cell r="AP138">
            <v>0</v>
          </cell>
          <cell r="AR138">
            <v>0</v>
          </cell>
          <cell r="AT138">
            <v>43861</v>
          </cell>
          <cell r="AU138">
            <v>44184</v>
          </cell>
          <cell r="AW138" t="str">
            <v>2. NO</v>
          </cell>
          <cell r="AZ138" t="str">
            <v>2. NO</v>
          </cell>
          <cell r="BA138">
            <v>0</v>
          </cell>
          <cell r="BE138" t="str">
            <v>2020420501000133E</v>
          </cell>
          <cell r="BF138">
            <v>63694336</v>
          </cell>
          <cell r="BH138" t="str">
            <v>https://www.secop.gov.co/CO1BusinessLine/Tendering/BuyerWorkArea/Index?docUniqueIdentifier=CO1.BDOS.1075802&amp;prevCtxUrl=https%3a%2f%2fwww.secop.gov.co%2fCO1BusinessLine%2fTendering%2fBuyerDossierWorkspace%2fIndex%3fallWords2Search%3d150-2020%26filteringState%3d0%26sortingState%3dLastModifiedDESC%26showAdvancedSearch%3dFalse%26showAdvancedSearchFields%3dFalse%26folderCode%3dALL%26selectedDossier%3dCO1.BDOS.1075802%26selectedRequest%3dCO1.REQ.1112515%26&amp;prevCtxLbl=Procesos+de+la+Entidad+Estatal</v>
          </cell>
          <cell r="BI138" t="str">
            <v>VIGENTE</v>
          </cell>
          <cell r="BK138" t="str">
            <v xml:space="preserve">https://community.secop.gov.co/Public/Tendering/OpportunityDetail/Index?noticeUID=CO1.NTC.1074308&amp;isFromPublicArea=True&amp;isModal=False
</v>
          </cell>
        </row>
        <row r="139">
          <cell r="A139" t="str">
            <v>CPS-134-2020</v>
          </cell>
          <cell r="B139" t="str">
            <v>2 NACIONAL</v>
          </cell>
          <cell r="C139" t="str">
            <v>CD-NC-180-2020</v>
          </cell>
          <cell r="D139">
            <v>134</v>
          </cell>
          <cell r="E139" t="str">
            <v>HERMES ORLANDO GARCIA ARDILA</v>
          </cell>
          <cell r="F139">
            <v>43860</v>
          </cell>
          <cell r="G139" t="str">
            <v>Prestación de servicios profesionales para el diseño, implementación y seguimiento del Sistema de Seguridad y Salud en el Trabajo (SG-SST) para la vigencia 2020, de Parques Nacionales Naturales de Colombia, conforme a la normatividad vigente, en articulación con las Direcciones Territoriales y sus áreas adscritas</v>
          </cell>
          <cell r="H139" t="str">
            <v>2 CONTRATACIÓN DIRECTA</v>
          </cell>
          <cell r="I139" t="str">
            <v>14 PRESTACIÓN DE SERVICIOS</v>
          </cell>
          <cell r="J139" t="str">
            <v>N/A</v>
          </cell>
          <cell r="K139">
            <v>21720</v>
          </cell>
          <cell r="L139">
            <v>19720</v>
          </cell>
          <cell r="M139">
            <v>43860</v>
          </cell>
          <cell r="N139">
            <v>43860</v>
          </cell>
          <cell r="P139">
            <v>5397388</v>
          </cell>
          <cell r="Q139">
            <v>59371268</v>
          </cell>
          <cell r="R139">
            <v>0</v>
          </cell>
          <cell r="S139" t="str">
            <v>1 PERSONA NATURAL</v>
          </cell>
          <cell r="T139" t="str">
            <v>3 CÉDULA DE CIUDADANÍA</v>
          </cell>
          <cell r="U139">
            <v>79293510</v>
          </cell>
          <cell r="V139" t="str">
            <v>N/A</v>
          </cell>
          <cell r="W139" t="str">
            <v>11 NO SE DILIGENCIA INFORMACIÓN PARA ESTE FORMULARIO EN ESTE PERÍODO DE REPORTE</v>
          </cell>
          <cell r="X139" t="str">
            <v>N/A</v>
          </cell>
          <cell r="Y139" t="str">
            <v>HERMES ORLANDO GARCIA ARDILA</v>
          </cell>
          <cell r="Z139" t="str">
            <v>1 PÓLIZA</v>
          </cell>
          <cell r="AA139" t="str">
            <v>8 MUNDIAL SEGUROS</v>
          </cell>
          <cell r="AB139" t="str">
            <v>2 CUMPLIMIENTO</v>
          </cell>
          <cell r="AC139">
            <v>43860</v>
          </cell>
          <cell r="AD139" t="str">
            <v>NB-100124184</v>
          </cell>
          <cell r="AE139" t="str">
            <v>GRUPO DE GESTIÓN HUMANA</v>
          </cell>
          <cell r="AF139" t="str">
            <v>2 SUPERVISOR</v>
          </cell>
          <cell r="AG139" t="str">
            <v>3 CÉDULA DE CIUDADANÍA</v>
          </cell>
          <cell r="AH139">
            <v>52767503</v>
          </cell>
          <cell r="AI139" t="str">
            <v>SANDRA VIVIANA PEÑA ARIAS</v>
          </cell>
          <cell r="AJ139">
            <v>330</v>
          </cell>
          <cell r="AK139" t="str">
            <v>3 NO PACTADOS</v>
          </cell>
          <cell r="AL139">
            <v>43861</v>
          </cell>
          <cell r="AM139">
            <v>43861</v>
          </cell>
          <cell r="AN139" t="str">
            <v>4 NO SE HA ADICIONADO NI EN VALOR y EN TIEMPO</v>
          </cell>
          <cell r="AO139">
            <v>0</v>
          </cell>
          <cell r="AP139">
            <v>0</v>
          </cell>
          <cell r="AR139">
            <v>0</v>
          </cell>
          <cell r="AT139">
            <v>43861</v>
          </cell>
          <cell r="AU139">
            <v>43982</v>
          </cell>
          <cell r="AV139">
            <v>43983</v>
          </cell>
          <cell r="AW139" t="str">
            <v>2. NO</v>
          </cell>
          <cell r="AZ139" t="str">
            <v>2. NO</v>
          </cell>
          <cell r="BA139">
            <v>0</v>
          </cell>
          <cell r="BD139" t="str">
            <v>TERA-PLAZO INICIAL 330- FECH ADE TERMINACIÓN INICIAL 29/12/2020</v>
          </cell>
          <cell r="BE139" t="str">
            <v>2020420501000134E</v>
          </cell>
          <cell r="BF139">
            <v>59371268</v>
          </cell>
          <cell r="BH139" t="str">
            <v>https://www.secop.gov.co/CO1BusinessLine/Tendering/BuyerWorkArea/Index?docUniqueIdentifier=CO1.BDOS.1077520&amp;prevCtxUrl=https%3a%2f%2fwww.secop.gov.co%2fCO1BusinessLine%2fTendering%2fBuyerDossierWorkspace%2fIndex%3fallWords2Search%3d180-2020%26filteringState%3d0%26sortingState%3dLastModifiedDESC%26showAdvancedSearch%3dFalse%26showAdvancedSearchFields%3dFalse%26folderCode%3dALL%26selectedDossier%3dCO1.BDOS.1077520%26selectedRequest%3dCO1.REQ.1114405%26&amp;prevCtxLbl=Procesos+de+la+Entidad+Estatal</v>
          </cell>
          <cell r="BI139" t="str">
            <v>LIQUIDADO</v>
          </cell>
          <cell r="BK139" t="str">
            <v xml:space="preserve">https://community.secop.gov.co/Public/Tendering/OpportunityDetail/Index?noticeUID=CO1.NTC.1076167&amp;isFromPublicArea=True&amp;isModal=False
</v>
          </cell>
        </row>
        <row r="140">
          <cell r="A140" t="str">
            <v>CPS-135-2020</v>
          </cell>
          <cell r="B140" t="str">
            <v>2 NACIONAL</v>
          </cell>
          <cell r="C140" t="str">
            <v>CD-NC-121-2020</v>
          </cell>
          <cell r="D140">
            <v>135</v>
          </cell>
          <cell r="E140" t="str">
            <v>LEONARDO FABIO AHUMADA VILORIA</v>
          </cell>
          <cell r="F140">
            <v>43860</v>
          </cell>
          <cell r="G140" t="str">
            <v>Prestación de servicios profesionales y de apoyo a la gestión en la implementación de las medidas relacionadas con Infraestructura y Ecoturismo de las Fases I y II del Programa Áreas Protegidas y Diversidad Biológica cofinanciado por el KfW.</v>
          </cell>
          <cell r="H140" t="str">
            <v>2 CONTRATACIÓN DIRECTA</v>
          </cell>
          <cell r="I140" t="str">
            <v>14 PRESTACIÓN DE SERVICIOS</v>
          </cell>
          <cell r="J140" t="str">
            <v>N/A</v>
          </cell>
          <cell r="K140">
            <v>14920</v>
          </cell>
          <cell r="L140">
            <v>19820</v>
          </cell>
          <cell r="M140">
            <v>43860</v>
          </cell>
          <cell r="N140">
            <v>43860</v>
          </cell>
          <cell r="P140">
            <v>5397388</v>
          </cell>
          <cell r="Q140">
            <v>57752052</v>
          </cell>
          <cell r="R140">
            <v>0.40000000596046448</v>
          </cell>
          <cell r="S140" t="str">
            <v>1 PERSONA NATURAL</v>
          </cell>
          <cell r="T140" t="str">
            <v>3 CÉDULA DE CIUDADANÍA</v>
          </cell>
          <cell r="U140">
            <v>8643040</v>
          </cell>
          <cell r="V140" t="str">
            <v>N/A</v>
          </cell>
          <cell r="W140" t="str">
            <v>11 NO SE DILIGENCIA INFORMACIÓN PARA ESTE FORMULARIO EN ESTE PERÍODO DE REPORTE</v>
          </cell>
          <cell r="X140" t="str">
            <v>N/A</v>
          </cell>
          <cell r="Y140" t="str">
            <v>LEONARDO FABIO AHUMADA VILORIA</v>
          </cell>
          <cell r="Z140" t="str">
            <v>1 PÓLIZA</v>
          </cell>
          <cell r="AA140" t="str">
            <v>13 SURAMERICANA</v>
          </cell>
          <cell r="AB140" t="str">
            <v>2 CUMPLIMIENTO</v>
          </cell>
          <cell r="AC140">
            <v>43860</v>
          </cell>
          <cell r="AD140" t="str">
            <v>2554693-9</v>
          </cell>
          <cell r="AE140" t="str">
            <v>GRUPO DE INFRAESTRUCTURA</v>
          </cell>
          <cell r="AF140" t="str">
            <v>2 SUPERVISOR</v>
          </cell>
          <cell r="AG140" t="str">
            <v>3 CÉDULA DE CIUDADANÍA</v>
          </cell>
          <cell r="AH140">
            <v>91209676</v>
          </cell>
          <cell r="AI140" t="str">
            <v>CARLOS ALBERTO PINZON BARCO</v>
          </cell>
          <cell r="AJ140">
            <v>321</v>
          </cell>
          <cell r="AK140" t="str">
            <v>3 NO PACTADOS</v>
          </cell>
          <cell r="AL140">
            <v>43861</v>
          </cell>
          <cell r="AM140">
            <v>43861</v>
          </cell>
          <cell r="AN140" t="str">
            <v>4 NO SE HA ADICIONADO NI EN VALOR y EN TIEMPO</v>
          </cell>
          <cell r="AO140">
            <v>0</v>
          </cell>
          <cell r="AP140">
            <v>0</v>
          </cell>
          <cell r="AR140">
            <v>0</v>
          </cell>
          <cell r="AT140">
            <v>43861</v>
          </cell>
          <cell r="AU140">
            <v>44185</v>
          </cell>
          <cell r="AW140" t="str">
            <v>2. NO</v>
          </cell>
          <cell r="AZ140" t="str">
            <v>2. NO</v>
          </cell>
          <cell r="BA140">
            <v>0</v>
          </cell>
          <cell r="BE140" t="str">
            <v>2020420501000135E</v>
          </cell>
          <cell r="BF140">
            <v>57752052</v>
          </cell>
          <cell r="BH140" t="str">
            <v>https://www.secop.gov.co/CO1BusinessLine/Tendering/BuyerWorkArea/Index?docUniqueIdentifier=CO1.BDOS.1072106&amp;prevCtxUrl=https%3a%2f%2fwww.secop.gov.co%2fCO1BusinessLine%2fTendering%2fBuyerDossierWorkspace%2fIndex%3fallWords2Search%3d121-2020%26filteringState%3d0%26sortingState%3dLastModifiedDESC%26showAdvancedSearch%3dFalse%26showAdvancedSearchFields%3dFalse%26folderCode%3dALL%26selectedDossier%3dCO1.BDOS.1072106%26selectedRequest%3dCO1.REQ.1108929%26&amp;prevCtxLbl=Procesos+de+la+Entidad+Estatal</v>
          </cell>
          <cell r="BI140" t="str">
            <v>VIGENTE</v>
          </cell>
          <cell r="BK140" t="str">
            <v xml:space="preserve">https://community.secop.gov.co/Public/Tendering/OpportunityDetail/Index?noticeUID=CO1.NTC.1074548&amp;isFromPublicArea=True&amp;isModal=False
</v>
          </cell>
        </row>
        <row r="141">
          <cell r="A141" t="str">
            <v>CPS-136-2020</v>
          </cell>
          <cell r="B141" t="str">
            <v>2 NACIONAL</v>
          </cell>
          <cell r="C141" t="str">
            <v>CD-NC-134-2020</v>
          </cell>
          <cell r="D141">
            <v>136</v>
          </cell>
          <cell r="E141" t="str">
            <v>ISABEL CRISTINA GARCIA BURBANO</v>
          </cell>
          <cell r="F141">
            <v>43860</v>
          </cell>
          <cell r="G141" t="str">
            <v>Prestación de servicios profesionales y de apoyo a la gestión para que apoye la revisión de planes de manejo y asuntos misionales y regulatorios de la entidad.</v>
          </cell>
          <cell r="H141" t="str">
            <v>2 CONTRATACIÓN DIRECTA</v>
          </cell>
          <cell r="I141" t="str">
            <v>14 PRESTACIÓN DE SERVICIOS</v>
          </cell>
          <cell r="J141" t="str">
            <v>N/A</v>
          </cell>
          <cell r="K141">
            <v>15820</v>
          </cell>
          <cell r="L141">
            <v>19920</v>
          </cell>
          <cell r="M141">
            <v>43860</v>
          </cell>
          <cell r="N141">
            <v>43860</v>
          </cell>
          <cell r="P141">
            <v>5397388</v>
          </cell>
          <cell r="Q141">
            <v>57931965</v>
          </cell>
          <cell r="R141">
            <v>0.46666666865348816</v>
          </cell>
          <cell r="S141" t="str">
            <v>1 PERSONA NATURAL</v>
          </cell>
          <cell r="T141" t="str">
            <v>3 CÉDULA DE CIUDADANÍA</v>
          </cell>
          <cell r="U141">
            <v>1144051098</v>
          </cell>
          <cell r="V141" t="str">
            <v>N/A</v>
          </cell>
          <cell r="W141" t="str">
            <v>11 NO SE DILIGENCIA INFORMACIÓN PARA ESTE FORMULARIO EN ESTE PERÍODO DE REPORTE</v>
          </cell>
          <cell r="X141" t="str">
            <v>N/A</v>
          </cell>
          <cell r="Y141" t="str">
            <v>ISABEL CRISTINA GARCIA BURBANO</v>
          </cell>
          <cell r="Z141" t="str">
            <v>1 PÓLIZA</v>
          </cell>
          <cell r="AA141" t="str">
            <v>12 SEGUROS DEL ESTADO</v>
          </cell>
          <cell r="AB141" t="str">
            <v>2 CUMPLIMIENTO</v>
          </cell>
          <cell r="AC141">
            <v>43861</v>
          </cell>
          <cell r="AD141" t="str">
            <v>11-46-101012264</v>
          </cell>
          <cell r="AE141" t="str">
            <v>OFICINA ASESORA JURIDICA</v>
          </cell>
          <cell r="AF141" t="str">
            <v>2 SUPERVISOR</v>
          </cell>
          <cell r="AG141" t="str">
            <v>3 CÉDULA DE CIUDADANÍA</v>
          </cell>
          <cell r="AH141">
            <v>13861878</v>
          </cell>
          <cell r="AI141" t="str">
            <v>JAIME ANDRES ECHEVERRIA RODRIGUEZ</v>
          </cell>
          <cell r="AJ141">
            <v>322</v>
          </cell>
          <cell r="AK141" t="str">
            <v>3 NO PACTADOS</v>
          </cell>
          <cell r="AL141">
            <v>43861</v>
          </cell>
          <cell r="AM141">
            <v>43861</v>
          </cell>
          <cell r="AN141" t="str">
            <v>4 NO SE HA ADICIONADO NI EN VALOR y EN TIEMPO</v>
          </cell>
          <cell r="AO141">
            <v>0</v>
          </cell>
          <cell r="AP141">
            <v>0</v>
          </cell>
          <cell r="AR141">
            <v>0</v>
          </cell>
          <cell r="AT141">
            <v>43861</v>
          </cell>
          <cell r="AU141">
            <v>44186</v>
          </cell>
          <cell r="AW141" t="str">
            <v>2. NO</v>
          </cell>
          <cell r="AZ141" t="str">
            <v>2. NO</v>
          </cell>
          <cell r="BA141">
            <v>0</v>
          </cell>
          <cell r="BE141" t="str">
            <v>2020420501000136E</v>
          </cell>
          <cell r="BF141">
            <v>57931965</v>
          </cell>
          <cell r="BH141" t="str">
            <v>https://www.secop.gov.co/CO1BusinessLine/Tendering/BuyerWorkArea/Index?docUniqueIdentifier=CO1.BDOS.1072446&amp;prevCtxUrl=https%3a%2f%2fwww.secop.gov.co%2fCO1BusinessLine%2fTendering%2fBuyerDossierWorkspace%2fIndex%3fallWords2Search%3d134-2020%26filteringState%3d0%26sortingState%3dLastModifiedDESC%26showAdvancedSearch%3dFalse%26showAdvancedSearchFields%3dFalse%26folderCode%3dALL%26selectedDossier%3dCO1.BDOS.1072446%26selectedRequest%3dCO1.REQ.1109138%26&amp;prevCtxLbl=Procesos+de+la+Entidad+Estatal</v>
          </cell>
          <cell r="BI141" t="str">
            <v>VIGENTE</v>
          </cell>
          <cell r="BK141" t="str">
            <v>https://community.secop.gov.co/Public/Tendering/OpportunityDetail/Index?noticeUID=CO1.NTC.1073329&amp;isFromPublicArea=True&amp;isModal=False</v>
          </cell>
        </row>
        <row r="142">
          <cell r="A142" t="str">
            <v>CPS-137-2020</v>
          </cell>
          <cell r="B142" t="str">
            <v>2 NACIONAL</v>
          </cell>
          <cell r="C142" t="str">
            <v>CD-NC-137-2020</v>
          </cell>
          <cell r="D142">
            <v>137</v>
          </cell>
          <cell r="E142" t="str">
            <v>JOSE AGUSTIN LOPEZ CHAPARRO</v>
          </cell>
          <cell r="F142">
            <v>43860</v>
          </cell>
          <cell r="G142" t="str">
            <v>Prestación de servicios profesionales en el seguimiento a los trámites ambientales (Permisos, concesiones y autorizaciones) y registro de Reservas Naturales de la Sociedad civil de competencia de Parques Nacionales Naturales.</v>
          </cell>
          <cell r="H142" t="str">
            <v>2 CONTRATACIÓN DIRECTA</v>
          </cell>
          <cell r="I142" t="str">
            <v>14 PRESTACIÓN DE SERVICIOS</v>
          </cell>
          <cell r="J142" t="str">
            <v>N/A</v>
          </cell>
          <cell r="K142">
            <v>16720</v>
          </cell>
          <cell r="L142">
            <v>20020</v>
          </cell>
          <cell r="M142">
            <v>43860</v>
          </cell>
          <cell r="N142">
            <v>43860</v>
          </cell>
          <cell r="P142">
            <v>3565146</v>
          </cell>
          <cell r="Q142">
            <v>37909386</v>
          </cell>
          <cell r="R142">
            <v>-118838</v>
          </cell>
          <cell r="S142" t="str">
            <v>1 PERSONA NATURAL</v>
          </cell>
          <cell r="T142" t="str">
            <v>3 CÉDULA DE CIUDADANÍA</v>
          </cell>
          <cell r="U142">
            <v>1019016083</v>
          </cell>
          <cell r="V142" t="str">
            <v>N/A</v>
          </cell>
          <cell r="W142" t="str">
            <v>11 NO SE DILIGENCIA INFORMACIÓN PARA ESTE FORMULARIO EN ESTE PERÍODO DE REPORTE</v>
          </cell>
          <cell r="X142" t="str">
            <v>N/A</v>
          </cell>
          <cell r="Y142" t="str">
            <v>JOSE AGUSTIN LOPEZ CHAPARRO</v>
          </cell>
          <cell r="Z142" t="str">
            <v>1 PÓLIZA</v>
          </cell>
          <cell r="AA142" t="str">
            <v>12 SEGUROS DEL ESTADO</v>
          </cell>
          <cell r="AB142" t="str">
            <v>2 CUMPLIMIENTO</v>
          </cell>
          <cell r="AC142">
            <v>43860</v>
          </cell>
          <cell r="AD142" t="str">
            <v>18-46-101006074</v>
          </cell>
          <cell r="AE142" t="str">
            <v>GRUPO DE TRÁMITES Y EVALUACIÓN AMBIENTAL</v>
          </cell>
          <cell r="AF142" t="str">
            <v>2 SUPERVISOR</v>
          </cell>
          <cell r="AG142" t="str">
            <v>3 CÉDULA DE CIUDADANÍA</v>
          </cell>
          <cell r="AH142">
            <v>79690000</v>
          </cell>
          <cell r="AI142" t="str">
            <v>GUILLERMO ALBERTO SANTOS CEBALLOS</v>
          </cell>
          <cell r="AJ142">
            <v>320</v>
          </cell>
          <cell r="AK142" t="str">
            <v>3 NO PACTADOS</v>
          </cell>
          <cell r="AL142">
            <v>43861</v>
          </cell>
          <cell r="AM142">
            <v>43861</v>
          </cell>
          <cell r="AN142" t="str">
            <v>4 NO SE HA ADICIONADO NI EN VALOR y EN TIEMPO</v>
          </cell>
          <cell r="AO142">
            <v>0</v>
          </cell>
          <cell r="AP142">
            <v>0</v>
          </cell>
          <cell r="AR142">
            <v>0</v>
          </cell>
          <cell r="AT142">
            <v>43861</v>
          </cell>
          <cell r="AU142">
            <v>44184</v>
          </cell>
          <cell r="AW142" t="str">
            <v>2. NO</v>
          </cell>
          <cell r="AZ142" t="str">
            <v>2. NO</v>
          </cell>
          <cell r="BA142">
            <v>0</v>
          </cell>
          <cell r="BE142" t="str">
            <v>2020420501000137E</v>
          </cell>
          <cell r="BF142">
            <v>37909386</v>
          </cell>
          <cell r="BH142" t="str">
            <v>https://www.secop.gov.co/CO1BusinessLine/Tendering/BuyerWorkArea/Index?docUniqueIdentifier=CO1.BDOS.1072187&amp;prevCtxUrl=https%3a%2f%2fwww.secop.gov.co%2fCO1BusinessLine%2fTendering%2fBuyerDossierWorkspace%2fIndex%3fallWords2Search%3d137-2020%26filteringState%3d0%26sortingState%3dLastModifiedDESC%26showAdvancedSearch%3dFalse%26showAdvancedSearchFields%3dFalse%26folderCode%3dALL%26selectedDossier%3dCO1.BDOS.1072187%26selectedRequest%3dCO1.REQ.1110442%26&amp;prevCtxLbl=Procesos+de+la+Entidad+Estatal</v>
          </cell>
          <cell r="BI142" t="str">
            <v>VIGENTE</v>
          </cell>
          <cell r="BK142" t="str">
            <v>https://community.secop.gov.co/Public/Tendering/OpportunityDetail/Index?noticeUID=CO1.NTC.1075884&amp;isFromPublicArea=True&amp;isModal=False</v>
          </cell>
        </row>
        <row r="143">
          <cell r="A143" t="str">
            <v>CPS-138-2020</v>
          </cell>
          <cell r="B143" t="str">
            <v>2 NACIONAL</v>
          </cell>
          <cell r="C143" t="str">
            <v>CD-NC-123-2020</v>
          </cell>
          <cell r="D143">
            <v>138</v>
          </cell>
          <cell r="E143" t="str">
            <v>JORGE ENRIQUE ROJAS SANCHEZ</v>
          </cell>
          <cell r="F143">
            <v>43860</v>
          </cell>
          <cell r="G143" t="str">
            <v>Prestación de servicios profesionales para el diseño, ajuste e implementación de instrumentos económicos que contribuyan con la sostenibilidad financiera de Parques Nacionales Naturales de Colombia, así como en el apoyo para la estructuración e implementación de proyectos de Pagos por Servicios Ambientales (PSA).</v>
          </cell>
          <cell r="H143" t="str">
            <v>2 CONTRATACIÓN DIRECTA</v>
          </cell>
          <cell r="I143" t="str">
            <v>14 PRESTACIÓN DE SERVICIOS</v>
          </cell>
          <cell r="J143" t="str">
            <v>N/A</v>
          </cell>
          <cell r="K143">
            <v>17520</v>
          </cell>
          <cell r="L143">
            <v>20120</v>
          </cell>
          <cell r="M143">
            <v>43860</v>
          </cell>
          <cell r="N143">
            <v>43860</v>
          </cell>
          <cell r="P143">
            <v>5971344</v>
          </cell>
          <cell r="Q143">
            <v>63694336</v>
          </cell>
          <cell r="R143">
            <v>0</v>
          </cell>
          <cell r="S143" t="str">
            <v>1 PERSONA NATURAL</v>
          </cell>
          <cell r="T143" t="str">
            <v>3 CÉDULA DE CIUDADANÍA</v>
          </cell>
          <cell r="U143">
            <v>1010182072</v>
          </cell>
          <cell r="V143" t="str">
            <v>N/A</v>
          </cell>
          <cell r="W143" t="str">
            <v>11 NO SE DILIGENCIA INFORMACIÓN PARA ESTE FORMULARIO EN ESTE PERÍODO DE REPORTE</v>
          </cell>
          <cell r="X143" t="str">
            <v>N/A</v>
          </cell>
          <cell r="Y143" t="str">
            <v>JORGE ENRIQUE ROJAS SANCHEZ</v>
          </cell>
          <cell r="Z143" t="str">
            <v>1 PÓLIZA</v>
          </cell>
          <cell r="AA143" t="str">
            <v xml:space="preserve">15 JMALUCELLI TRAVELERS SEGUROS S.A </v>
          </cell>
          <cell r="AB143" t="str">
            <v>2 CUMPLIMIENTO</v>
          </cell>
          <cell r="AC143">
            <v>43861</v>
          </cell>
          <cell r="AD143">
            <v>2015496</v>
          </cell>
          <cell r="AE143" t="str">
            <v>SUBDIRECCIÓN DE SOSTENIBILIDAD Y NEGOCIOS AMBIENTALES</v>
          </cell>
          <cell r="AF143" t="str">
            <v>2 SUPERVISOR</v>
          </cell>
          <cell r="AG143" t="str">
            <v>3 CÉDULA DE CIUDADANÍA</v>
          </cell>
          <cell r="AH143">
            <v>70547559</v>
          </cell>
          <cell r="AI143" t="str">
            <v>CARLOS MARIO TAMAYO SALDARRIAGA</v>
          </cell>
          <cell r="AJ143">
            <v>320</v>
          </cell>
          <cell r="AK143" t="str">
            <v>3 NO PACTADOS</v>
          </cell>
          <cell r="AL143">
            <v>43861</v>
          </cell>
          <cell r="AM143">
            <v>43861</v>
          </cell>
          <cell r="AN143" t="str">
            <v>4 NO SE HA ADICIONADO NI EN VALOR y EN TIEMPO</v>
          </cell>
          <cell r="AO143">
            <v>0</v>
          </cell>
          <cell r="AP143">
            <v>0</v>
          </cell>
          <cell r="AR143">
            <v>0</v>
          </cell>
          <cell r="AT143">
            <v>43861</v>
          </cell>
          <cell r="AU143">
            <v>44184</v>
          </cell>
          <cell r="AW143" t="str">
            <v>2. NO</v>
          </cell>
          <cell r="AZ143" t="str">
            <v>2. NO</v>
          </cell>
          <cell r="BA143">
            <v>0</v>
          </cell>
          <cell r="BE143" t="str">
            <v>2020420501000138E</v>
          </cell>
          <cell r="BF143">
            <v>63694336</v>
          </cell>
          <cell r="BH143" t="str">
            <v>https://www.secop.gov.co/CO1BusinessLine/Tendering/BuyerWorkArea/Index?docUniqueIdentifier=CO1.BDOS.1075269&amp;prevCtxUrl=https%3a%2f%2fwww.secop.gov.co%2fCO1BusinessLine%2fTendering%2fBuyerDossierWorkspace%2fIndex%3fallWords2Search%3d123-2020%26filteringState%3d0%26sortingState%3dLastModifiedDESC%26showAdvancedSearch%3dFalse%26showAdvancedSearchFields%3dFalse%26folderCode%3dALL%26selectedDossier%3dCO1.BDOS.1075269%26selectedRequest%3dCO1.REQ.1112067%26&amp;prevCtxLbl=Procesos+de+la+Entidad+Estatal</v>
          </cell>
          <cell r="BI143" t="str">
            <v>VIGENTE</v>
          </cell>
          <cell r="BK143" t="str">
            <v>https://community.secop.gov.co/Public/Tendering/OpportunityDetail/Index?noticeUID=CO1.NTC.1074531&amp;isFromPublicArea=True&amp;isModal=False</v>
          </cell>
        </row>
        <row r="144">
          <cell r="A144" t="str">
            <v>CPS-139-2020</v>
          </cell>
          <cell r="B144" t="str">
            <v>2 NACIONAL</v>
          </cell>
          <cell r="C144" t="str">
            <v>CD-NC-166-2020</v>
          </cell>
          <cell r="D144">
            <v>139</v>
          </cell>
          <cell r="E144" t="str">
            <v>SERGIO HERNANDO OROZCO CHAPARRO</v>
          </cell>
          <cell r="F144">
            <v>43860</v>
          </cell>
          <cell r="G144" t="str">
            <v>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v>
          </cell>
          <cell r="H144" t="str">
            <v>2 CONTRATACIÓN DIRECTA</v>
          </cell>
          <cell r="I144" t="str">
            <v>14 PRESTACIÓN DE SERVICIOS</v>
          </cell>
          <cell r="J144" t="str">
            <v>N/A</v>
          </cell>
          <cell r="K144">
            <v>20120</v>
          </cell>
          <cell r="L144">
            <v>20220</v>
          </cell>
          <cell r="M144">
            <v>43860</v>
          </cell>
          <cell r="N144">
            <v>43860</v>
          </cell>
          <cell r="P144">
            <v>4823432</v>
          </cell>
          <cell r="Q144">
            <v>38587456</v>
          </cell>
          <cell r="R144">
            <v>0</v>
          </cell>
          <cell r="S144" t="str">
            <v>1 PERSONA NATURAL</v>
          </cell>
          <cell r="T144" t="str">
            <v>3 CÉDULA DE CIUDADANÍA</v>
          </cell>
          <cell r="U144">
            <v>1015399346</v>
          </cell>
          <cell r="V144" t="str">
            <v>N/A</v>
          </cell>
          <cell r="W144" t="str">
            <v>11 NO SE DILIGENCIA INFORMACIÓN PARA ESTE FORMULARIO EN ESTE PERÍODO DE REPORTE</v>
          </cell>
          <cell r="X144" t="str">
            <v>N/A</v>
          </cell>
          <cell r="Y144" t="str">
            <v>SERGIO HERNANDO OROZCO CHAPARRO</v>
          </cell>
          <cell r="Z144" t="str">
            <v>1 PÓLIZA</v>
          </cell>
          <cell r="AA144" t="str">
            <v>8 MUNDIAL SEGUROS</v>
          </cell>
          <cell r="AB144" t="str">
            <v>2 CUMPLIMIENTO</v>
          </cell>
          <cell r="AC144">
            <v>43860</v>
          </cell>
          <cell r="AD144" t="str">
            <v>NB-100124187</v>
          </cell>
          <cell r="AE144" t="str">
            <v>GRUPO DE COMUNICACIONES Y EDUCACION AMBIENTAL</v>
          </cell>
          <cell r="AF144" t="str">
            <v>2 SUPERVISOR</v>
          </cell>
          <cell r="AG144" t="str">
            <v>3 CÉDULA DE CIUDADANÍA</v>
          </cell>
          <cell r="AH144">
            <v>11342150</v>
          </cell>
          <cell r="AI144" t="str">
            <v>LUIS ALFONSO CANO RAMIREZ</v>
          </cell>
          <cell r="AJ144">
            <v>240</v>
          </cell>
          <cell r="AK144" t="str">
            <v>3 NO PACTADOS</v>
          </cell>
          <cell r="AL144">
            <v>43861</v>
          </cell>
          <cell r="AM144">
            <v>43861</v>
          </cell>
          <cell r="AN144" t="str">
            <v>4 NO SE HA ADICIONADO NI EN VALOR y EN TIEMPO</v>
          </cell>
          <cell r="AO144">
            <v>0</v>
          </cell>
          <cell r="AP144">
            <v>0</v>
          </cell>
          <cell r="AR144">
            <v>0</v>
          </cell>
          <cell r="AT144">
            <v>43861</v>
          </cell>
          <cell r="AU144">
            <v>44103</v>
          </cell>
          <cell r="AW144" t="str">
            <v>2. NO</v>
          </cell>
          <cell r="AZ144" t="str">
            <v>2. NO</v>
          </cell>
          <cell r="BA144">
            <v>0</v>
          </cell>
          <cell r="BE144" t="str">
            <v>2020420501000139E</v>
          </cell>
          <cell r="BF144">
            <v>38587456</v>
          </cell>
          <cell r="BH144" t="str">
            <v>https://www.secop.gov.co/CO1BusinessLine/Tendering/BuyerWorkArea/Index?docUniqueIdentifier=CO1.BDOS.1077326&amp;prevCtxUrl=https%3a%2f%2fwww.secop.gov.co%2fCO1BusinessLine%2fTendering%2fBuyerDossierWorkspace%2fIndex%3fallWords2Search%3d166-2020%26filteringState%3d0%26sortingState%3dLastModifiedDESC%26showAdvancedSearch%3dFalse%26showAdvancedSearchFields%3dFalse%26folderCode%3dALL%26selectedDossier%3dCO1.BDOS.1077326%26selectedRequest%3dCO1.REQ.1113855%26&amp;prevCtxLbl=Procesos+de+la+Entidad+Estatal</v>
          </cell>
          <cell r="BI144" t="str">
            <v>VIGENTE</v>
          </cell>
          <cell r="BK144" t="str">
            <v>https://community.secop.gov.co/Public/Tendering/OpportunityDetail/Index?noticeUID=CO1.NTC.1076110&amp;isFromPublicArea=True&amp;isModal=False</v>
          </cell>
        </row>
        <row r="145">
          <cell r="A145" t="str">
            <v>CPS-140-2020</v>
          </cell>
          <cell r="B145" t="str">
            <v>2 NACIONAL</v>
          </cell>
          <cell r="C145" t="str">
            <v>CD-NC-135-2020</v>
          </cell>
          <cell r="D145">
            <v>140</v>
          </cell>
          <cell r="E145" t="str">
            <v>CESAR MURILLO BOHORQUEZ</v>
          </cell>
          <cell r="F145">
            <v>43860</v>
          </cell>
          <cell r="G145" t="str">
            <v>Prestación de servicios profesionales para dar soporte técnico al registro de Reservas Naturales de la Sociedad Civil, mediante el análisis y captura en campo de información relevante para resolver el trámite.</v>
          </cell>
          <cell r="H145" t="str">
            <v>2 CONTRATACIÓN DIRECTA</v>
          </cell>
          <cell r="I145" t="str">
            <v>14 PRESTACIÓN DE SERVICIOS</v>
          </cell>
          <cell r="J145" t="str">
            <v>N/A</v>
          </cell>
          <cell r="K145">
            <v>16820</v>
          </cell>
          <cell r="L145">
            <v>20320</v>
          </cell>
          <cell r="M145">
            <v>43860</v>
          </cell>
          <cell r="N145">
            <v>43860</v>
          </cell>
          <cell r="P145">
            <v>4426079</v>
          </cell>
          <cell r="Q145">
            <v>47063973</v>
          </cell>
          <cell r="R145">
            <v>-147536.33333333582</v>
          </cell>
          <cell r="S145" t="str">
            <v>1 PERSONA NATURAL</v>
          </cell>
          <cell r="T145" t="str">
            <v>3 CÉDULA DE CIUDADANÍA</v>
          </cell>
          <cell r="U145">
            <v>16621849</v>
          </cell>
          <cell r="V145" t="str">
            <v>N/A</v>
          </cell>
          <cell r="W145" t="str">
            <v>11 NO SE DILIGENCIA INFORMACIÓN PARA ESTE FORMULARIO EN ESTE PERÍODO DE REPORTE</v>
          </cell>
          <cell r="X145" t="str">
            <v>N/A</v>
          </cell>
          <cell r="Y145" t="str">
            <v>CESAR MURILLO BOHORQUEZ</v>
          </cell>
          <cell r="Z145" t="str">
            <v>1 PÓLIZA</v>
          </cell>
          <cell r="AA145" t="str">
            <v>13 SURAMERICANA</v>
          </cell>
          <cell r="AB145" t="str">
            <v>2 CUMPLIMIENTO</v>
          </cell>
          <cell r="AC145">
            <v>43860</v>
          </cell>
          <cell r="AD145" t="str">
            <v>2554692-1</v>
          </cell>
          <cell r="AE145" t="str">
            <v>GRUPO DE TRÁMITES Y EVALUACIÓN AMBIENTAL</v>
          </cell>
          <cell r="AF145" t="str">
            <v>2 SUPERVISOR</v>
          </cell>
          <cell r="AG145" t="str">
            <v>3 CÉDULA DE CIUDADANÍA</v>
          </cell>
          <cell r="AH145">
            <v>79690000</v>
          </cell>
          <cell r="AI145" t="str">
            <v>GUILLERMO ALBERTO SANTOS CEBALLOS</v>
          </cell>
          <cell r="AJ145">
            <v>320</v>
          </cell>
          <cell r="AK145" t="str">
            <v>3 NO PACTADOS</v>
          </cell>
          <cell r="AL145">
            <v>43861</v>
          </cell>
          <cell r="AM145">
            <v>43861</v>
          </cell>
          <cell r="AN145" t="str">
            <v>4 NO SE HA ADICIONADO NI EN VALOR y EN TIEMPO</v>
          </cell>
          <cell r="AO145">
            <v>0</v>
          </cell>
          <cell r="AP145">
            <v>0</v>
          </cell>
          <cell r="AR145">
            <v>0</v>
          </cell>
          <cell r="AT145">
            <v>43861</v>
          </cell>
          <cell r="AU145">
            <v>44184</v>
          </cell>
          <cell r="AW145" t="str">
            <v>2. NO</v>
          </cell>
          <cell r="AZ145" t="str">
            <v>2. NO</v>
          </cell>
          <cell r="BA145">
            <v>0</v>
          </cell>
          <cell r="BE145" t="str">
            <v>2020420501000140E</v>
          </cell>
          <cell r="BF145">
            <v>47063973</v>
          </cell>
          <cell r="BH145" t="str">
            <v>https://www.secop.gov.co/CO1BusinessLine/Tendering/BuyerWorkArea/Index?docUniqueIdentifier=CO1.BDOS.1073296&amp;prevCtxUrl=https%3a%2f%2fwww.secop.gov.co%2fCO1BusinessLine%2fTendering%2fBuyerDossierWorkspace%2fIndex%3fallWords2Search%3d135-2020%26filteringState%3d0%26sortingState%3dLastModifiedDESC%26showAdvancedSearch%3dFalse%26showAdvancedSearchFields%3dFalse%26folderCode%3dALL%26selectedDossier%3dCO1.BDOS.1073296%26selectedRequest%3dCO1.REQ.1110804%26&amp;prevCtxLbl=Procesos+de+la+Entidad+Estatal</v>
          </cell>
          <cell r="BI145" t="str">
            <v>VIGENTE</v>
          </cell>
          <cell r="BK145" t="str">
            <v xml:space="preserve">https://community.secop.gov.co/Public/Tendering/OpportunityDetail/Index?noticeUID=CO1.NTC.1076465&amp;isFromPublicArea=True&amp;isModal=False
</v>
          </cell>
        </row>
        <row r="146">
          <cell r="A146" t="str">
            <v>CPS-141-2020</v>
          </cell>
          <cell r="B146" t="str">
            <v>2 NACIONAL</v>
          </cell>
          <cell r="C146" t="str">
            <v>CD-NC-117-2020</v>
          </cell>
          <cell r="D146">
            <v>141</v>
          </cell>
          <cell r="E146" t="str">
            <v>PAOLA ANDREA SANCHEZ CARVAJAL</v>
          </cell>
          <cell r="F146">
            <v>43864</v>
          </cell>
          <cell r="G146" t="str">
            <v>Prestación de servicios profesionales y de apoyo a la gestión para posicionar a Parques Nacionales Naturales de Colombia a través de la implementación del Mecanismo de Acción Procesos Educativos de la estrategia de comunicación y educación para la conservación en el diseño y ejecución de las actividades de la Agenda Ambiental del Centro de Documentación y apoyar a las áreas protegidas en la construcción de los contenidos que hacen parte de la Guía "Lo mínimo que debemos saber en Colombia</v>
          </cell>
          <cell r="H146" t="str">
            <v>2 CONTRATACIÓN DIRECTA</v>
          </cell>
          <cell r="I146" t="str">
            <v>14 PRESTACIÓN DE SERVICIOS</v>
          </cell>
          <cell r="J146" t="str">
            <v>N/A</v>
          </cell>
          <cell r="K146">
            <v>13020</v>
          </cell>
          <cell r="L146">
            <v>21020</v>
          </cell>
          <cell r="M146">
            <v>43864</v>
          </cell>
          <cell r="N146">
            <v>43864</v>
          </cell>
          <cell r="P146">
            <v>3156754</v>
          </cell>
          <cell r="Q146">
            <v>33777267</v>
          </cell>
          <cell r="R146">
            <v>-0.79999999701976776</v>
          </cell>
          <cell r="S146" t="str">
            <v>1 PERSONA NATURAL</v>
          </cell>
          <cell r="T146" t="str">
            <v>3 CÉDULA DE CIUDADANÍA</v>
          </cell>
          <cell r="U146">
            <v>1016017128</v>
          </cell>
          <cell r="V146" t="str">
            <v>N/A</v>
          </cell>
          <cell r="W146" t="str">
            <v>11 NO SE DILIGENCIA INFORMACIÓN PARA ESTE FORMULARIO EN ESTE PERÍODO DE REPORTE</v>
          </cell>
          <cell r="X146" t="str">
            <v>N/A</v>
          </cell>
          <cell r="Y146" t="str">
            <v>PAOLA ANDREA SANCHEZ CARVAJAL</v>
          </cell>
          <cell r="Z146" t="str">
            <v>1 PÓLIZA</v>
          </cell>
          <cell r="AA146" t="str">
            <v>13 SURAMERICANA</v>
          </cell>
          <cell r="AB146" t="str">
            <v>2 CUMPLIMIENTO</v>
          </cell>
          <cell r="AC146">
            <v>43864</v>
          </cell>
          <cell r="AD146" t="str">
            <v>2557292-2</v>
          </cell>
          <cell r="AE146" t="str">
            <v>GRUPO DE COMUNICACIONES Y EDUCACION AMBIENTAL</v>
          </cell>
          <cell r="AF146" t="str">
            <v>2 SUPERVISOR</v>
          </cell>
          <cell r="AG146" t="str">
            <v>3 CÉDULA DE CIUDADANÍA</v>
          </cell>
          <cell r="AH146">
            <v>11342150</v>
          </cell>
          <cell r="AI146" t="str">
            <v>LUIS ALFONSO CANO RAMIREZ</v>
          </cell>
          <cell r="AJ146">
            <v>321</v>
          </cell>
          <cell r="AK146" t="str">
            <v>3 NO PACTADOS</v>
          </cell>
          <cell r="AL146">
            <v>43864</v>
          </cell>
          <cell r="AM146">
            <v>43864</v>
          </cell>
          <cell r="AN146" t="str">
            <v>4 NO SE HA ADICIONADO NI EN VALOR y EN TIEMPO</v>
          </cell>
          <cell r="AO146">
            <v>0</v>
          </cell>
          <cell r="AP146">
            <v>0</v>
          </cell>
          <cell r="AR146">
            <v>0</v>
          </cell>
          <cell r="AT146">
            <v>43864</v>
          </cell>
          <cell r="AU146">
            <v>44187</v>
          </cell>
          <cell r="AW146" t="str">
            <v>2. NO</v>
          </cell>
          <cell r="AZ146" t="str">
            <v>2. NO</v>
          </cell>
          <cell r="BA146">
            <v>0</v>
          </cell>
          <cell r="BE146" t="str">
            <v>2020420501000141E</v>
          </cell>
          <cell r="BF146">
            <v>33777267</v>
          </cell>
          <cell r="BH146" t="str">
            <v>https://www.secop.gov.co/CO1BusinessLine/Tendering/BuyerWorkArea/Index?docUniqueIdentifier=CO1.BDOS.1072469&amp;prevCtxUrl=https%3a%2f%2fwww.secop.gov.co%2fCO1BusinessLine%2fTendering%2fBuyerDossierWorkspace%2fIndex%3fallWords2Search%3d117-2020%26filteringState%3d0%26sortingState%3dLastModifiedDESC%26showAdvancedSearch%3dFalse%26showAdvancedSearchFields%3dFalse%26folderCode%3dALL%26selectedDossier%3dCO1.BDOS.1072469%26selectedRequest%3dCO1.REQ.1111736%26&amp;prevCtxLbl=Procesos+de+la+Entidad+Estatal</v>
          </cell>
          <cell r="BI146" t="str">
            <v>VIGENTE</v>
          </cell>
          <cell r="BK146" t="str">
            <v>https://community.secop.gov.co/Public/Tendering/OpportunityDetail/Index?noticeUID=CO1.NTC.1074312&amp;isFromPublicArea=True&amp;isModal=False</v>
          </cell>
        </row>
        <row r="147">
          <cell r="A147" t="str">
            <v>CPS-142-2020</v>
          </cell>
          <cell r="B147" t="str">
            <v>2 NACIONAL</v>
          </cell>
          <cell r="C147" t="str">
            <v>CD-NC-189-2020</v>
          </cell>
          <cell r="D147">
            <v>142</v>
          </cell>
          <cell r="E147" t="str">
            <v>JORGE ANDRES DUARTE TORRES</v>
          </cell>
          <cell r="F147">
            <v>43864</v>
          </cell>
          <cell r="G147" t="str">
            <v>Prestación de servicios profesionales especializados para la articulación y gestión de la información geográfica de la entidad, administración geográfica y alfanumérica de la información de Prevención, Vigilancia, Control, Monitoreo e investigación de especies dentro de la plataforma SICO SMART y desarrollo de análisis espaciales con el fin de apoyar la ejecución misional de la entidad y la toma de decisiones</v>
          </cell>
          <cell r="H147" t="str">
            <v>2 CONTRATACIÓN DIRECTA</v>
          </cell>
          <cell r="I147" t="str">
            <v>14 PRESTACIÓN DE SERVICIOS</v>
          </cell>
          <cell r="J147" t="str">
            <v>N/A</v>
          </cell>
          <cell r="K147">
            <v>14620</v>
          </cell>
          <cell r="L147">
            <v>21220</v>
          </cell>
          <cell r="M147">
            <v>43864</v>
          </cell>
          <cell r="N147">
            <v>43864</v>
          </cell>
          <cell r="P147">
            <v>5971344</v>
          </cell>
          <cell r="Q147">
            <v>63495291</v>
          </cell>
          <cell r="R147">
            <v>-0.19999999552965164</v>
          </cell>
          <cell r="S147" t="str">
            <v>1 PERSONA NATURAL</v>
          </cell>
          <cell r="T147" t="str">
            <v>3 CÉDULA DE CIUDADANÍA</v>
          </cell>
          <cell r="U147">
            <v>1032406008</v>
          </cell>
          <cell r="V147" t="str">
            <v>N/A</v>
          </cell>
          <cell r="W147" t="str">
            <v>11 NO SE DILIGENCIA INFORMACIÓN PARA ESTE FORMULARIO EN ESTE PERÍODO DE REPORTE</v>
          </cell>
          <cell r="X147" t="str">
            <v>N/A</v>
          </cell>
          <cell r="Y147" t="str">
            <v>JORGE ANDRES DUARTE TORRES</v>
          </cell>
          <cell r="Z147" t="str">
            <v>1 PÓLIZA</v>
          </cell>
          <cell r="AA147" t="str">
            <v xml:space="preserve">15 JMALUCELLI TRAVELERS SEGUROS S.A </v>
          </cell>
          <cell r="AB147" t="str">
            <v>2 CUMPLIMIENTO</v>
          </cell>
          <cell r="AC147">
            <v>43864</v>
          </cell>
          <cell r="AD147">
            <v>2015553</v>
          </cell>
          <cell r="AE147" t="str">
            <v>GRUPO SISTEMAS DE INFORMACIÓN Y RADIOCOMUNICACIONES</v>
          </cell>
          <cell r="AF147" t="str">
            <v>2 SUPERVISOR</v>
          </cell>
          <cell r="AG147" t="str">
            <v>3 CÉDULA DE CIUDADANÍA</v>
          </cell>
          <cell r="AH147">
            <v>51723033</v>
          </cell>
          <cell r="AI147" t="str">
            <v>LUZ MILA SOTELO DELGADILLO</v>
          </cell>
          <cell r="AJ147">
            <v>319</v>
          </cell>
          <cell r="AK147" t="str">
            <v>3 NO PACTADOS</v>
          </cell>
          <cell r="AL147">
            <v>43864</v>
          </cell>
          <cell r="AM147">
            <v>43864</v>
          </cell>
          <cell r="AN147" t="str">
            <v>4 NO SE HA ADICIONADO NI EN VALOR y EN TIEMPO</v>
          </cell>
          <cell r="AO147">
            <v>0</v>
          </cell>
          <cell r="AP147">
            <v>0</v>
          </cell>
          <cell r="AR147">
            <v>0</v>
          </cell>
          <cell r="AT147">
            <v>43864</v>
          </cell>
          <cell r="AU147">
            <v>44186</v>
          </cell>
          <cell r="AW147" t="str">
            <v>2. NO</v>
          </cell>
          <cell r="AZ147" t="str">
            <v>2. NO</v>
          </cell>
          <cell r="BA147">
            <v>0</v>
          </cell>
          <cell r="BE147" t="str">
            <v>2020420501000142E</v>
          </cell>
          <cell r="BF147">
            <v>63495291</v>
          </cell>
          <cell r="BH147" t="str">
            <v>https://www.secop.gov.co/CO1BusinessLine/Tendering/BuyerWorkArea/Index?docUniqueIdentifier=CO1.BDOS.1080395&amp;prevCtxUrl=https%3a%2f%2fwww.secop.gov.co%2fCO1BusinessLine%2fTendering%2fBuyerDossierWorkspace%2fIndex%3fallWords2Search%3d189-2020%26filteringState%3d0%26sortingState%3dLastModifiedDESC%26showAdvancedSearch%3dFalse%26showAdvancedSearchFields%3dFalse%26folderCode%3dALL%26selectedDossier%3dCO1.BDOS.1080395%26selectedRequest%3dCO1.REQ.1116859%26&amp;prevCtxLbl=Procesos+de+la+Entidad+Estatal</v>
          </cell>
          <cell r="BI147" t="str">
            <v>VIGENTE</v>
          </cell>
          <cell r="BK147" t="str">
            <v xml:space="preserve">https://community.secop.gov.co/Public/Tendering/OpportunityDetail/Index?noticeUID=CO1.NTC.1079544&amp;isFromPublicArea=True&amp;isModal=False
</v>
          </cell>
        </row>
        <row r="148">
          <cell r="A148" t="str">
            <v>CPS-143-2020</v>
          </cell>
          <cell r="B148" t="str">
            <v>2 NACIONAL</v>
          </cell>
          <cell r="C148" t="str">
            <v>CD-NC-156-2020</v>
          </cell>
          <cell r="D148">
            <v>143</v>
          </cell>
          <cell r="E148" t="str">
            <v>NATALIA ALVARINO CAIPA</v>
          </cell>
          <cell r="F148">
            <v>43864</v>
          </cell>
          <cell r="G148" t="str">
            <v>Prestar servicios profesionales especializados para la realización de Auditorías Internas con enfoque misional, ambiental y estratégico a los tres niveles de decisión de Parques Nacionales Naturales de Colombia y soporte en temas transversales misionales al Grupo de Control Interno, así como apoyar a la Coordinación del Grupo de Control Interno en el desarrollo y cumplimiento del Plan Anual de Auditorías 2020 y demás obligaciones asignadas.</v>
          </cell>
          <cell r="H148" t="str">
            <v>2 CONTRATACIÓN DIRECTA</v>
          </cell>
          <cell r="I148" t="str">
            <v>14 PRESTACIÓN DE SERVICIOS</v>
          </cell>
          <cell r="J148" t="str">
            <v>N/A</v>
          </cell>
          <cell r="K148">
            <v>16920</v>
          </cell>
          <cell r="L148">
            <v>21120</v>
          </cell>
          <cell r="M148">
            <v>43864</v>
          </cell>
          <cell r="N148">
            <v>43864</v>
          </cell>
          <cell r="P148">
            <v>5397388</v>
          </cell>
          <cell r="Q148">
            <v>56672574</v>
          </cell>
          <cell r="R148">
            <v>0</v>
          </cell>
          <cell r="S148" t="str">
            <v>1 PERSONA NATURAL</v>
          </cell>
          <cell r="T148" t="str">
            <v>3 CÉDULA DE CIUDADANÍA</v>
          </cell>
          <cell r="U148">
            <v>52991749</v>
          </cell>
          <cell r="V148" t="str">
            <v>N/A</v>
          </cell>
          <cell r="W148" t="str">
            <v>11 NO SE DILIGENCIA INFORMACIÓN PARA ESTE FORMULARIO EN ESTE PERÍODO DE REPORTE</v>
          </cell>
          <cell r="X148" t="str">
            <v>N/A</v>
          </cell>
          <cell r="Y148" t="str">
            <v>NATALIA ALVARINO CAIPA</v>
          </cell>
          <cell r="Z148" t="str">
            <v>1 PÓLIZA</v>
          </cell>
          <cell r="AA148" t="str">
            <v xml:space="preserve">15 JMALUCELLI TRAVELERS SEGUROS S.A </v>
          </cell>
          <cell r="AB148" t="str">
            <v>2 CUMPLIMIENTO</v>
          </cell>
          <cell r="AC148">
            <v>43864</v>
          </cell>
          <cell r="AD148">
            <v>2015566</v>
          </cell>
          <cell r="AE148" t="str">
            <v>GRUPO DE CONTROL INTERNO</v>
          </cell>
          <cell r="AF148" t="str">
            <v>2 SUPERVISOR</v>
          </cell>
          <cell r="AG148" t="str">
            <v>3 CÉDULA DE CIUDADANÍA</v>
          </cell>
          <cell r="AH148">
            <v>51819216</v>
          </cell>
          <cell r="AI148" t="str">
            <v>GLADYS ESPITIA PEÑA</v>
          </cell>
          <cell r="AJ148">
            <v>315</v>
          </cell>
          <cell r="AK148" t="str">
            <v>3 NO PACTADOS</v>
          </cell>
          <cell r="AL148">
            <v>43864</v>
          </cell>
          <cell r="AM148">
            <v>43864</v>
          </cell>
          <cell r="AN148" t="str">
            <v>4 NO SE HA ADICIONADO NI EN VALOR y EN TIEMPO</v>
          </cell>
          <cell r="AO148">
            <v>0</v>
          </cell>
          <cell r="AP148">
            <v>0</v>
          </cell>
          <cell r="AR148">
            <v>0</v>
          </cell>
          <cell r="AT148">
            <v>43864</v>
          </cell>
          <cell r="AU148">
            <v>44182</v>
          </cell>
          <cell r="AW148" t="str">
            <v>2. NO</v>
          </cell>
          <cell r="AZ148" t="str">
            <v>2. NO</v>
          </cell>
          <cell r="BA148">
            <v>0</v>
          </cell>
          <cell r="BE148" t="str">
            <v>2020420501000143E</v>
          </cell>
          <cell r="BF148">
            <v>56672574</v>
          </cell>
          <cell r="BH148" t="str">
            <v>https://www.secop.gov.co/CO1BusinessLine/Tendering/BuyerWorkArea/Index?docUniqueIdentifier=CO1.BDOS.1074471</v>
          </cell>
          <cell r="BI148" t="str">
            <v>VIGENTE</v>
          </cell>
          <cell r="BK148" t="str">
            <v xml:space="preserve">https://community.secop.gov.co/Public/Tendering/OpportunityDetail/Index?noticeUID=CO1.NTC.1079543&amp;isFromPublicArea=True&amp;isModal=False
</v>
          </cell>
        </row>
        <row r="149">
          <cell r="A149" t="str">
            <v>CPS-144-2020</v>
          </cell>
          <cell r="B149" t="str">
            <v>2 NACIONAL</v>
          </cell>
          <cell r="C149" t="str">
            <v>CD-NC-178-2020</v>
          </cell>
          <cell r="D149">
            <v>144</v>
          </cell>
          <cell r="E149" t="str">
            <v>MARTHA INES FERNANDEZ PACHECO</v>
          </cell>
          <cell r="F149">
            <v>43864</v>
          </cell>
          <cell r="G149" t="str">
            <v>Prestar servicios profesionales especializados para la realización de Auditorías Internas con enfoque estratégico, calidad y el Sistema Integrado de Gestión que le sean asignadas a los tres niveles de decisión de Parques Nacionales Naturales de Colombia y soporte en temas transversales del SIG al Grupo de Control Interno, así como apoyar a la Coordinación del Grupo de Control Interno en el desarrollo y cumplimiento del Plan Anual de Auditorías 2020 y demás obligaciones asignadas</v>
          </cell>
          <cell r="H149" t="str">
            <v>2 CONTRATACIÓN DIRECTA</v>
          </cell>
          <cell r="I149" t="str">
            <v>14 PRESTACIÓN DE SERVICIOS</v>
          </cell>
          <cell r="J149" t="str">
            <v>N/A</v>
          </cell>
          <cell r="K149">
            <v>21020</v>
          </cell>
          <cell r="L149">
            <v>21320</v>
          </cell>
          <cell r="M149">
            <v>43864</v>
          </cell>
          <cell r="N149">
            <v>43864</v>
          </cell>
          <cell r="P149">
            <v>6313510</v>
          </cell>
          <cell r="Q149">
            <v>66081405</v>
          </cell>
          <cell r="R149">
            <v>0.3333333283662796</v>
          </cell>
          <cell r="S149" t="str">
            <v>1 PERSONA NATURAL</v>
          </cell>
          <cell r="T149" t="str">
            <v>3 CÉDULA DE CIUDADANÍA</v>
          </cell>
          <cell r="U149">
            <v>41767903</v>
          </cell>
          <cell r="V149" t="str">
            <v>N/A</v>
          </cell>
          <cell r="W149" t="str">
            <v>11 NO SE DILIGENCIA INFORMACIÓN PARA ESTE FORMULARIO EN ESTE PERÍODO DE REPORTE</v>
          </cell>
          <cell r="X149" t="str">
            <v>N/A</v>
          </cell>
          <cell r="Y149" t="str">
            <v>MARTHA INES FERNANDEZ PACHECO</v>
          </cell>
          <cell r="Z149" t="str">
            <v>1 PÓLIZA</v>
          </cell>
          <cell r="AA149" t="str">
            <v>12 SEGUROS DEL ESTADO</v>
          </cell>
          <cell r="AB149" t="str">
            <v>2 CUMPLIMIENTO</v>
          </cell>
          <cell r="AC149">
            <v>43864</v>
          </cell>
          <cell r="AD149" t="str">
            <v>37-46-101000812</v>
          </cell>
          <cell r="AE149" t="str">
            <v>GRUPO DE CONTROL INTERNO</v>
          </cell>
          <cell r="AF149" t="str">
            <v>2 SUPERVISOR</v>
          </cell>
          <cell r="AG149" t="str">
            <v>3 CÉDULA DE CIUDADANÍA</v>
          </cell>
          <cell r="AH149">
            <v>51819216</v>
          </cell>
          <cell r="AI149" t="str">
            <v>GLADYS ESPITIA PEÑA</v>
          </cell>
          <cell r="AJ149">
            <v>314</v>
          </cell>
          <cell r="AK149" t="str">
            <v>3 NO PACTADOS</v>
          </cell>
          <cell r="AL149">
            <v>43864</v>
          </cell>
          <cell r="AM149">
            <v>43864</v>
          </cell>
          <cell r="AN149" t="str">
            <v>4 NO SE HA ADICIONADO NI EN VALOR y EN TIEMPO</v>
          </cell>
          <cell r="AO149">
            <v>0</v>
          </cell>
          <cell r="AP149">
            <v>0</v>
          </cell>
          <cell r="AR149">
            <v>0</v>
          </cell>
          <cell r="AT149">
            <v>43864</v>
          </cell>
          <cell r="AU149">
            <v>44181</v>
          </cell>
          <cell r="AW149" t="str">
            <v>2. NO</v>
          </cell>
          <cell r="AZ149" t="str">
            <v>2. NO</v>
          </cell>
          <cell r="BA149">
            <v>0</v>
          </cell>
          <cell r="BE149" t="str">
            <v>2020420501000144E</v>
          </cell>
          <cell r="BF149">
            <v>66081405</v>
          </cell>
          <cell r="BH149" t="str">
            <v>https://www.secop.gov.co/CO1BusinessLine/Tendering/BuyerWorkArea/Index?docUniqueIdentifier=CO1.BDOS.1080034</v>
          </cell>
          <cell r="BI149" t="str">
            <v>VIGENTE</v>
          </cell>
          <cell r="BK149" t="str">
            <v xml:space="preserve">https://community.secop.gov.co/Public/Tendering/OpportunityDetail/Index?noticeUID=CO1.NTC.1079113&amp;isFromPublicArea=True&amp;isModal=False
</v>
          </cell>
        </row>
        <row r="150">
          <cell r="A150" t="str">
            <v>CPS-145-2020</v>
          </cell>
          <cell r="B150" t="str">
            <v>2 NACIONAL</v>
          </cell>
          <cell r="C150" t="str">
            <v>CD-NC-173-2020</v>
          </cell>
          <cell r="D150">
            <v>145</v>
          </cell>
          <cell r="E150" t="str">
            <v>RODRIGO ALEJANDRO DURAN BAHAMON</v>
          </cell>
          <cell r="F150">
            <v>43864</v>
          </cell>
          <cell r="G150"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estrategias de información, educación y comunicación con los actores sociales e institucionales vinculados a los diferentes procesos</v>
          </cell>
          <cell r="H150" t="str">
            <v>2 CONTRATACIÓN DIRECTA</v>
          </cell>
          <cell r="I150" t="str">
            <v>14 PRESTACIÓN DE SERVICIOS</v>
          </cell>
          <cell r="J150" t="str">
            <v>N/A</v>
          </cell>
          <cell r="K150">
            <v>22320</v>
          </cell>
          <cell r="L150">
            <v>21420</v>
          </cell>
          <cell r="M150">
            <v>43864</v>
          </cell>
          <cell r="N150">
            <v>43864</v>
          </cell>
          <cell r="P150">
            <v>5971344</v>
          </cell>
          <cell r="Q150">
            <v>62898157</v>
          </cell>
          <cell r="R150">
            <v>0.20000000298023224</v>
          </cell>
          <cell r="S150" t="str">
            <v>1 PERSONA NATURAL</v>
          </cell>
          <cell r="T150" t="str">
            <v>3 CÉDULA DE CIUDADANÍA</v>
          </cell>
          <cell r="U150">
            <v>79139548</v>
          </cell>
          <cell r="V150" t="str">
            <v>N/A</v>
          </cell>
          <cell r="W150" t="str">
            <v>11 NO SE DILIGENCIA INFORMACIÓN PARA ESTE FORMULARIO EN ESTE PERÍODO DE REPORTE</v>
          </cell>
          <cell r="X150" t="str">
            <v>N/A</v>
          </cell>
          <cell r="Y150" t="str">
            <v>RODRIGO ALEJANDRO DURAN BAHAMON</v>
          </cell>
          <cell r="Z150" t="str">
            <v>1 PÓLIZA</v>
          </cell>
          <cell r="AA150" t="str">
            <v xml:space="preserve">15 JMALUCELLI TRAVELERS SEGUROS S.A </v>
          </cell>
          <cell r="AB150" t="str">
            <v>2 CUMPLIMIENTO</v>
          </cell>
          <cell r="AC150">
            <v>43864</v>
          </cell>
          <cell r="AD150">
            <v>2015555</v>
          </cell>
          <cell r="AE150" t="str">
            <v>GRUPO DE GESTIÓN E INTEGRACIÓN DEL SINAP</v>
          </cell>
          <cell r="AF150" t="str">
            <v>2 SUPERVISOR</v>
          </cell>
          <cell r="AG150" t="str">
            <v>3 CÉDULA DE CIUDADANÍA</v>
          </cell>
          <cell r="AH150">
            <v>5947992</v>
          </cell>
          <cell r="AI150" t="str">
            <v>LUIS ALBERTO CRUZ COLORADO</v>
          </cell>
          <cell r="AJ150">
            <v>316</v>
          </cell>
          <cell r="AK150" t="str">
            <v>3 NO PACTADOS</v>
          </cell>
          <cell r="AL150">
            <v>43864</v>
          </cell>
          <cell r="AM150">
            <v>43864</v>
          </cell>
          <cell r="AN150" t="str">
            <v>4 NO SE HA ADICIONADO NI EN VALOR y EN TIEMPO</v>
          </cell>
          <cell r="AO150">
            <v>0</v>
          </cell>
          <cell r="AP150">
            <v>0</v>
          </cell>
          <cell r="AR150">
            <v>0</v>
          </cell>
          <cell r="AT150">
            <v>43864</v>
          </cell>
          <cell r="AU150">
            <v>44183</v>
          </cell>
          <cell r="AW150" t="str">
            <v>2. NO</v>
          </cell>
          <cell r="AZ150" t="str">
            <v>2. NO</v>
          </cell>
          <cell r="BA150">
            <v>0</v>
          </cell>
          <cell r="BE150" t="str">
            <v>2020420501000145E</v>
          </cell>
          <cell r="BF150">
            <v>62898157</v>
          </cell>
          <cell r="BH150" t="str">
            <v>https://www.secop.gov.co/CO1BusinessLine/Tendering/BuyerWorkArea/Index?docUniqueIdentifier=CO1.BDOS.1080569&amp;prevCtxUrl=https%3a%2f%2fwww.secop.gov.co%2fCO1BusinessLine%2fTendering%2fBuyerDossierWorkspace%2fIndex%3fallWords2Search%3d173-2020%26filteringState%3d0%26sortingState%3dLastModifiedDESC%26showAdvancedSearch%3dFalse%26showAdvancedSearchFields%3dFalse%26folderCode%3dALL%26selectedDossier%3dCO1.BDOS.1080569%26selectedRequest%3dCO1.REQ.1117142%26&amp;prevCtxLbl=Procesos+de+la+Entidad+Estatal</v>
          </cell>
          <cell r="BI150" t="str">
            <v>VIGENTE</v>
          </cell>
          <cell r="BK150" t="str">
            <v>https://community.secop.gov.co/Public/Tendering/OpportunityDetail/Index?noticeUID=CO1.NTC.1078999&amp;isFromPublicArea=True&amp;isModal=False</v>
          </cell>
        </row>
        <row r="151">
          <cell r="A151" t="str">
            <v>CPS-146-2020</v>
          </cell>
          <cell r="B151" t="str">
            <v>2 NACIONAL</v>
          </cell>
          <cell r="C151" t="str">
            <v>CD-NC-188-2020</v>
          </cell>
          <cell r="D151">
            <v>146</v>
          </cell>
          <cell r="E151" t="str">
            <v>MARIO ALFONSO DIAZ CASAS</v>
          </cell>
          <cell r="F151">
            <v>43864</v>
          </cell>
          <cell r="G151" t="str">
            <v>Prestación de servicios profesionales y de apoyo a la gestión en el marco del análisis de datos geográficos y alfanuméricos de las áreas protegidas priorizadas del Sistema de Parques Nacionales Naturales que presentan situaciones de Uso, Ocupación y Tenencia, con el fin de generar información que facilite la toma de decisiones.</v>
          </cell>
          <cell r="H151" t="str">
            <v>2 CONTRATACIÓN DIRECTA</v>
          </cell>
          <cell r="I151" t="str">
            <v>14 PRESTACIÓN DE SERVICIOS</v>
          </cell>
          <cell r="J151" t="str">
            <v>N/A</v>
          </cell>
          <cell r="K151">
            <v>22020</v>
          </cell>
          <cell r="L151">
            <v>21520</v>
          </cell>
          <cell r="M151">
            <v>43864</v>
          </cell>
          <cell r="N151">
            <v>43864</v>
          </cell>
          <cell r="P151">
            <v>5397388</v>
          </cell>
          <cell r="Q151">
            <v>56862487</v>
          </cell>
          <cell r="R151">
            <v>10000.066666670144</v>
          </cell>
          <cell r="S151" t="str">
            <v>1 PERSONA NATURAL</v>
          </cell>
          <cell r="T151" t="str">
            <v>3 CÉDULA DE CIUDADANÍA</v>
          </cell>
          <cell r="U151">
            <v>80161126</v>
          </cell>
          <cell r="V151" t="str">
            <v>N/A</v>
          </cell>
          <cell r="W151" t="str">
            <v>11 NO SE DILIGENCIA INFORMACIÓN PARA ESTE FORMULARIO EN ESTE PERÍODO DE REPORTE</v>
          </cell>
          <cell r="X151" t="str">
            <v>N/A</v>
          </cell>
          <cell r="Y151" t="str">
            <v>MARIO ALFONSO DIAZ CASAS</v>
          </cell>
          <cell r="Z151" t="str">
            <v>1 PÓLIZA</v>
          </cell>
          <cell r="AA151" t="str">
            <v xml:space="preserve">15 JMALUCELLI TRAVELERS SEGUROS S.A </v>
          </cell>
          <cell r="AB151" t="str">
            <v>2 CUMPLIMIENTO</v>
          </cell>
          <cell r="AC151">
            <v>43864</v>
          </cell>
          <cell r="AD151">
            <v>2015560</v>
          </cell>
          <cell r="AE151" t="str">
            <v>GRUPO SISTEMAS DE INFORMACIÓN Y RADIOCOMUNICACIONES</v>
          </cell>
          <cell r="AF151" t="str">
            <v>2 SUPERVISOR</v>
          </cell>
          <cell r="AG151" t="str">
            <v>3 CÉDULA DE CIUDADANÍA</v>
          </cell>
          <cell r="AH151">
            <v>51723033</v>
          </cell>
          <cell r="AI151" t="str">
            <v>LUZ MILA SOTELO DELGADILLO</v>
          </cell>
          <cell r="AJ151">
            <v>316</v>
          </cell>
          <cell r="AK151" t="str">
            <v>3 NO PACTADOS</v>
          </cell>
          <cell r="AL151">
            <v>43864</v>
          </cell>
          <cell r="AM151">
            <v>43864</v>
          </cell>
          <cell r="AN151" t="str">
            <v>4 NO SE HA ADICIONADO NI EN VALOR y EN TIEMPO</v>
          </cell>
          <cell r="AO151">
            <v>0</v>
          </cell>
          <cell r="AP151">
            <v>0</v>
          </cell>
          <cell r="AR151">
            <v>0</v>
          </cell>
          <cell r="AT151">
            <v>43864</v>
          </cell>
          <cell r="AU151">
            <v>44183</v>
          </cell>
          <cell r="AW151" t="str">
            <v>2. NO</v>
          </cell>
          <cell r="AZ151" t="str">
            <v>2. NO</v>
          </cell>
          <cell r="BA151">
            <v>0</v>
          </cell>
          <cell r="BE151" t="str">
            <v>2020420501000146E</v>
          </cell>
          <cell r="BF151">
            <v>56862487</v>
          </cell>
          <cell r="BH151" t="str">
            <v>https://www.secop.gov.co/CO1BusinessLine/Tendering/BuyerWorkArea/Index?docUniqueIdentifier=CO1.BDOS.1079731&amp;prevCtxUrl=https%3a%2f%2fwww.secop.gov.co%2fCO1BusinessLine%2fTendering%2fBuyerDossierWorkspace%2fIndex%3fallWords2Search%3d188-2020%26filteringState%3d0%26sortingState%3dLastModifiedDESC%26showAdvancedSearch%3dFalse%26showAdvancedSearchFields%3dFalse%26folderCode%3dALL%26selectedDossier%3dCO1.BDOS.1079731%26selectedRequest%3dCO1.REQ.1116249%26&amp;prevCtxLbl=Procesos+de+la+Entidad+Estatal</v>
          </cell>
          <cell r="BI151" t="str">
            <v>VIGENTE</v>
          </cell>
          <cell r="BK151" t="str">
            <v xml:space="preserve">https://community.secop.gov.co/Public/Tendering/OpportunityDetail/Index?noticeUID=CO1.NTC.1078814&amp;isFromPublicArea=True&amp;isModal=False
</v>
          </cell>
        </row>
        <row r="152">
          <cell r="A152" t="str">
            <v>CPS-147-2020</v>
          </cell>
          <cell r="B152" t="str">
            <v>2 NACIONAL</v>
          </cell>
          <cell r="C152" t="str">
            <v>CD-NC-151-2020</v>
          </cell>
          <cell r="D152">
            <v>147</v>
          </cell>
          <cell r="E152" t="str">
            <v>VIVIANA URREA MINOTA</v>
          </cell>
          <cell r="F152">
            <v>43864</v>
          </cell>
          <cell r="G152" t="str">
            <v>Prestación de servicios profesionales y de apoyo a la gestión para caracterizar los servicios ecosistémicos de las áreas protegidas, definir una metodología unificada para su monitoreo y acompañar a las áreas en el análisis y procesamiento de la información.</v>
          </cell>
          <cell r="H152" t="str">
            <v>2 CONTRATACIÓN DIRECTA</v>
          </cell>
          <cell r="I152" t="str">
            <v>14 PRESTACIÓN DE SERVICIOS</v>
          </cell>
          <cell r="J152" t="str">
            <v>N/A</v>
          </cell>
          <cell r="K152">
            <v>18720</v>
          </cell>
          <cell r="L152">
            <v>21720</v>
          </cell>
          <cell r="M152">
            <v>43864</v>
          </cell>
          <cell r="N152">
            <v>43864</v>
          </cell>
          <cell r="P152">
            <v>5397388</v>
          </cell>
          <cell r="Q152">
            <v>57572139</v>
          </cell>
          <cell r="R152">
            <v>0.3333333358168602</v>
          </cell>
          <cell r="S152" t="str">
            <v>1 PERSONA NATURAL</v>
          </cell>
          <cell r="T152" t="str">
            <v>3 CÉDULA DE CIUDADANÍA</v>
          </cell>
          <cell r="U152">
            <v>1037604238</v>
          </cell>
          <cell r="V152" t="str">
            <v>N/A</v>
          </cell>
          <cell r="W152" t="str">
            <v>11 NO SE DILIGENCIA INFORMACIÓN PARA ESTE FORMULARIO EN ESTE PERÍODO DE REPORTE</v>
          </cell>
          <cell r="X152" t="str">
            <v>N/A</v>
          </cell>
          <cell r="Y152" t="str">
            <v>VIVIANA URREA MINOTA</v>
          </cell>
          <cell r="Z152" t="str">
            <v>1 PÓLIZA</v>
          </cell>
          <cell r="AA152" t="str">
            <v>12 SEGUROS DEL ESTADO</v>
          </cell>
          <cell r="AB152" t="str">
            <v>2 CUMPLIMIENTO</v>
          </cell>
          <cell r="AC152">
            <v>43864</v>
          </cell>
          <cell r="AD152" t="str">
            <v>18-46-101006151</v>
          </cell>
          <cell r="AE152" t="str">
            <v>GRUPO DE PLANEACIÓN Y MANEJO</v>
          </cell>
          <cell r="AF152" t="str">
            <v>2 SUPERVISOR</v>
          </cell>
          <cell r="AG152" t="str">
            <v>3 CÉDULA DE CIUDADANÍA</v>
          </cell>
          <cell r="AH152">
            <v>52827064</v>
          </cell>
          <cell r="AI152" t="str">
            <v>SANDRA MILENA RODRIGUEZ PEÑA</v>
          </cell>
          <cell r="AJ152">
            <v>320</v>
          </cell>
          <cell r="AK152" t="str">
            <v>3 NO PACTADOS</v>
          </cell>
          <cell r="AL152">
            <v>43864</v>
          </cell>
          <cell r="AM152">
            <v>43864</v>
          </cell>
          <cell r="AN152" t="str">
            <v>4 NO SE HA ADICIONADO NI EN VALOR y EN TIEMPO</v>
          </cell>
          <cell r="AO152">
            <v>0</v>
          </cell>
          <cell r="AP152">
            <v>0</v>
          </cell>
          <cell r="AR152">
            <v>0</v>
          </cell>
          <cell r="AT152">
            <v>43864</v>
          </cell>
          <cell r="AU152">
            <v>44187</v>
          </cell>
          <cell r="AW152" t="str">
            <v>2. NO</v>
          </cell>
          <cell r="AZ152" t="str">
            <v>2. NO</v>
          </cell>
          <cell r="BA152">
            <v>0</v>
          </cell>
          <cell r="BE152" t="str">
            <v>2020420501000147E</v>
          </cell>
          <cell r="BF152">
            <v>57572139</v>
          </cell>
          <cell r="BH152" t="str">
            <v>https://www.secop.gov.co/CO1BusinessLine/Tendering/BuyerWorkArea/Index?docUniqueIdentifier=CO1.BDOS.1074290&amp;prevCtxUrl=https%3a%2f%2fwww.secop.gov.co%2fCO1BusinessLine%2fTendering%2fBuyerDossierWorkspace%2fIndex%3fallWords2Search%3d151-2020%26filteringState%3d0%26sortingState%3dLastModifiedDESC%26showAdvancedSearch%3dFalse%26showAdvancedSearchFields%3dFalse%26folderCode%3dALL%26selectedDossier%3dCO1.BDOS.1074290%26selectedRequest%3dCO1.REQ.1111442%26&amp;prevCtxLbl=Procesos+de+la+Entidad+Estatal</v>
          </cell>
          <cell r="BI152" t="str">
            <v>VIGENTE</v>
          </cell>
          <cell r="BK152" t="str">
            <v>https://community.secop.gov.co/Public/Tendering/OpportunityDetail/Index?noticeUID=CO1.NTC.1079609&amp;isFromPublicArea=True&amp;isModal=False</v>
          </cell>
        </row>
        <row r="153">
          <cell r="A153" t="str">
            <v>CPS-148-2020</v>
          </cell>
          <cell r="B153" t="str">
            <v>2 NACIONAL</v>
          </cell>
          <cell r="C153" t="str">
            <v>CD-NC-159-2020</v>
          </cell>
          <cell r="D153">
            <v>148</v>
          </cell>
          <cell r="E153" t="str">
            <v>BETSY VIVIANA RODRIGUEZ CABEZA</v>
          </cell>
          <cell r="F153">
            <v>43864</v>
          </cell>
          <cell r="G153" t="str">
            <v>Prestación de servicios profesionales y de apoyo a la gestión para la implementación de los programas de monitoreo y portafolios de investigación, así como la orientación técnica para la aplicación de la metodología de análisis de integridad ecológica</v>
          </cell>
          <cell r="H153" t="str">
            <v>2 CONTRATACIÓN DIRECTA</v>
          </cell>
          <cell r="I153" t="str">
            <v>14 PRESTACIÓN DE SERVICIOS</v>
          </cell>
          <cell r="J153" t="str">
            <v>N/A</v>
          </cell>
          <cell r="K153">
            <v>19120</v>
          </cell>
          <cell r="L153">
            <v>21620</v>
          </cell>
          <cell r="M153">
            <v>43864</v>
          </cell>
          <cell r="N153">
            <v>43864</v>
          </cell>
          <cell r="P153">
            <v>5397388</v>
          </cell>
          <cell r="Q153">
            <v>57392226</v>
          </cell>
          <cell r="R153">
            <v>0.26666667312383652</v>
          </cell>
          <cell r="S153" t="str">
            <v>1 PERSONA NATURAL</v>
          </cell>
          <cell r="T153" t="str">
            <v>3 CÉDULA DE CIUDADANÍA</v>
          </cell>
          <cell r="U153">
            <v>28049312</v>
          </cell>
          <cell r="V153" t="str">
            <v>N/A</v>
          </cell>
          <cell r="W153" t="str">
            <v>11 NO SE DILIGENCIA INFORMACIÓN PARA ESTE FORMULARIO EN ESTE PERÍODO DE REPORTE</v>
          </cell>
          <cell r="X153" t="str">
            <v>N/A</v>
          </cell>
          <cell r="Y153" t="str">
            <v>BETSY VIVIANA RODRIGUEZ CABEZA</v>
          </cell>
          <cell r="Z153" t="str">
            <v>1 PÓLIZA</v>
          </cell>
          <cell r="AA153" t="str">
            <v>12 SEGUROS DEL ESTADO</v>
          </cell>
          <cell r="AB153" t="str">
            <v>2 CUMPLIMIENTO</v>
          </cell>
          <cell r="AC153">
            <v>43864</v>
          </cell>
          <cell r="AD153" t="str">
            <v>18-46-101006163</v>
          </cell>
          <cell r="AE153" t="str">
            <v>GRUPO DE PLANEACIÓN Y MANEJO</v>
          </cell>
          <cell r="AF153" t="str">
            <v>2 SUPERVISOR</v>
          </cell>
          <cell r="AG153" t="str">
            <v>3 CÉDULA DE CIUDADANÍA</v>
          </cell>
          <cell r="AH153">
            <v>52854468</v>
          </cell>
          <cell r="AI153" t="str">
            <v>ADRIANA MARGARITA ROZO MELO</v>
          </cell>
          <cell r="AJ153">
            <v>319</v>
          </cell>
          <cell r="AK153" t="str">
            <v>3 NO PACTADOS</v>
          </cell>
          <cell r="AL153">
            <v>43864</v>
          </cell>
          <cell r="AM153">
            <v>43864</v>
          </cell>
          <cell r="AN153" t="str">
            <v>4 NO SE HA ADICIONADO NI EN VALOR y EN TIEMPO</v>
          </cell>
          <cell r="AO153">
            <v>0</v>
          </cell>
          <cell r="AP153">
            <v>0</v>
          </cell>
          <cell r="AR153">
            <v>0</v>
          </cell>
          <cell r="AT153">
            <v>43864</v>
          </cell>
          <cell r="AU153">
            <v>44186</v>
          </cell>
          <cell r="AW153" t="str">
            <v>2. NO</v>
          </cell>
          <cell r="AZ153" t="str">
            <v>2. NO</v>
          </cell>
          <cell r="BA153">
            <v>0</v>
          </cell>
          <cell r="BE153" t="str">
            <v>2020420501000148E</v>
          </cell>
          <cell r="BF153">
            <v>57392226</v>
          </cell>
          <cell r="BH153" t="str">
            <v>https://www.secop.gov.co/CO1BusinessLine/Tendering/BuyerWorkArea/Index?docUniqueIdentifier=CO1.BDOS.1078018&amp;prevCtxUrl=https%3a%2f%2fwww.secop.gov.co%2fCO1BusinessLine%2fTendering%2fBuyerDossierWorkspace%2fIndex%3fallWords2Search%3d159-2020%26filteringState%3d0%26sortingState%3dLastModifiedDESC%26showAdvancedSearch%3dFalse%26showAdvancedSearchFields%3dFalse%26folderCode%3dALL%26selectedDossier%3dCO1.BDOS.1078018%26selectedRequest%3dCO1.REQ.1115012%26&amp;prevCtxLbl=Procesos+de+la+Entidad+Estatal</v>
          </cell>
          <cell r="BI153" t="str">
            <v>VIGENTE</v>
          </cell>
          <cell r="BK153" t="str">
            <v>https://community.secop.gov.co/Public/Tendering/OpportunityDetail/Index?noticeUID=CO1.NTC.1078199&amp;isFromPublicArea=True&amp;isModal=False</v>
          </cell>
        </row>
        <row r="154">
          <cell r="A154" t="str">
            <v>CPS-149-2020</v>
          </cell>
          <cell r="B154" t="str">
            <v>2 NACIONAL</v>
          </cell>
          <cell r="C154" t="str">
            <v>CD-NC-106-2020</v>
          </cell>
          <cell r="D154">
            <v>149</v>
          </cell>
          <cell r="E154" t="str">
            <v>JOHANNA DIAZ POVEDA</v>
          </cell>
          <cell r="F154">
            <v>43864</v>
          </cell>
          <cell r="G154" t="str">
            <v>Prestación de servicios profesionales y de apoyo a la gestión para realizar orientación técnica en la construcción y mejoramiento de la capacidad instalada en gestión comercial y acceso a mercados dentro del componente de fortalecimiento en mercados y comercialización de emprendimientos de las comunidades beneficiadas por el Apoyo Presupuestario para el Desarrollo Local Sostenible de Parques Nacionales financiado por la Unión Europea.</v>
          </cell>
          <cell r="H154" t="str">
            <v>2 CONTRATACIÓN DIRECTA</v>
          </cell>
          <cell r="I154" t="str">
            <v>14 PRESTACIÓN DE SERVICIOS</v>
          </cell>
          <cell r="J154" t="str">
            <v>N/A</v>
          </cell>
          <cell r="K154">
            <v>16020</v>
          </cell>
          <cell r="L154">
            <v>21920</v>
          </cell>
          <cell r="M154">
            <v>43864</v>
          </cell>
          <cell r="N154">
            <v>43864</v>
          </cell>
          <cell r="P154">
            <v>5397388</v>
          </cell>
          <cell r="Q154">
            <v>51275183</v>
          </cell>
          <cell r="R154">
            <v>-2.9999999925494194</v>
          </cell>
          <cell r="S154" t="str">
            <v>1 PERSONA NATURAL</v>
          </cell>
          <cell r="T154" t="str">
            <v>3 CÉDULA DE CIUDADANÍA</v>
          </cell>
          <cell r="U154">
            <v>52812499</v>
          </cell>
          <cell r="V154" t="str">
            <v>N/A</v>
          </cell>
          <cell r="W154" t="str">
            <v>11 NO SE DILIGENCIA INFORMACIÓN PARA ESTE FORMULARIO EN ESTE PERÍODO DE REPORTE</v>
          </cell>
          <cell r="X154" t="str">
            <v>N/A</v>
          </cell>
          <cell r="Y154" t="str">
            <v>JOHANNA DIAZ POVEDA</v>
          </cell>
          <cell r="Z154" t="str">
            <v>1 PÓLIZA</v>
          </cell>
          <cell r="AA154" t="str">
            <v>12 SEGUROS DEL ESTADO</v>
          </cell>
          <cell r="AB154" t="str">
            <v>2 CUMPLIMIENTO</v>
          </cell>
          <cell r="AC154">
            <v>43864</v>
          </cell>
          <cell r="AD154" t="str">
            <v xml:space="preserve">	18-46-101006155</v>
          </cell>
          <cell r="AE154" t="str">
            <v>SUBDIRECCIÓN DE GESTIÓN Y MANEJO DE AREAS PROTEGIDAS</v>
          </cell>
          <cell r="AF154" t="str">
            <v>2 SUPERVISOR</v>
          </cell>
          <cell r="AG154" t="str">
            <v>3 CÉDULA DE CIUDADANÍA</v>
          </cell>
          <cell r="AH154">
            <v>52197050</v>
          </cell>
          <cell r="AI154" t="str">
            <v>EDNA MARIA CAROLINA JARRO FAJARDO</v>
          </cell>
          <cell r="AJ154">
            <v>285</v>
          </cell>
          <cell r="AK154" t="str">
            <v>3 NO PACTADOS</v>
          </cell>
          <cell r="AL154">
            <v>43864</v>
          </cell>
          <cell r="AM154">
            <v>43864</v>
          </cell>
          <cell r="AN154" t="str">
            <v>3 ADICIÓN EN VALOR y EN TIEMPO</v>
          </cell>
          <cell r="AO154">
            <v>1</v>
          </cell>
          <cell r="AP154">
            <v>7736256</v>
          </cell>
          <cell r="AQ154">
            <v>44141</v>
          </cell>
          <cell r="AR154">
            <v>45</v>
          </cell>
          <cell r="AS154">
            <v>44141</v>
          </cell>
          <cell r="AT154">
            <v>43864</v>
          </cell>
          <cell r="AU154">
            <v>44195</v>
          </cell>
          <cell r="AW154" t="str">
            <v>2. NO</v>
          </cell>
          <cell r="AZ154" t="str">
            <v>2. NO</v>
          </cell>
          <cell r="BA154">
            <v>0</v>
          </cell>
          <cell r="BD154" t="str">
            <v>FECHA TERMINACIÓN INICIAL 16/11/2020 ANTES DE PRORROGA</v>
          </cell>
          <cell r="BE154" t="str">
            <v>2020420501000149E</v>
          </cell>
          <cell r="BF154">
            <v>59011439</v>
          </cell>
          <cell r="BH154" t="str">
            <v>https://www.secop.gov.co/CO1BusinessLine/Tendering/BuyerWorkArea/Index?docUniqueIdentifier=CO1.BDOS.1074757&amp;prevCtxUrl=https%3a%2f%2fwww.secop.gov.co%2fCO1BusinessLine%2fTendering%2fBuyerDossierWorkspace%2fIndex%3fallWords2Search%3d106-2020%26filteringState%3d0%26sortingState%3dLastModifiedDESC%26showAdvancedSearch%3dFalse%26showAdvancedSearchFields%3dFalse%26folderCode%3dALL%26selectedDossier%3dCO1.BDOS.1074757%26selectedRequest%3dCO1.REQ.1111254%26&amp;prevCtxLbl=Procesos+de+la+Entidad+Estatal</v>
          </cell>
          <cell r="BI154" t="str">
            <v>VIGENTE</v>
          </cell>
          <cell r="BK154" t="str">
            <v xml:space="preserve">https://community.secop.gov.co/Public/Tendering/OpportunityDetail/Index?noticeUID=CO1.NTC.1078737&amp;isFromPublicArea=True&amp;isModal=False
</v>
          </cell>
        </row>
        <row r="155">
          <cell r="A155" t="str">
            <v>CPS-150-2020</v>
          </cell>
          <cell r="B155" t="str">
            <v>2 NACIONAL</v>
          </cell>
          <cell r="C155" t="str">
            <v>CD-NC-176-2020</v>
          </cell>
          <cell r="D155">
            <v>150</v>
          </cell>
          <cell r="E155" t="str">
            <v>JAIRO GARCIA RUIZ</v>
          </cell>
          <cell r="F155">
            <v>43864</v>
          </cell>
          <cell r="G155" t="str">
            <v>Prestación de servicios profesionales y de apoyo a la gestión para acompañar los procesos locales de relacionamiento encaminados a la suscripción e implementación de acuerdos que contribuyan a la solución de conflictos socioambientales derivados de situaciones de uso, ocupación y tenencia</v>
          </cell>
          <cell r="H155" t="str">
            <v>2 CONTRATACIÓN DIRECTA</v>
          </cell>
          <cell r="I155" t="str">
            <v>14 PRESTACIÓN DE SERVICIOS</v>
          </cell>
          <cell r="J155" t="str">
            <v>N/A</v>
          </cell>
          <cell r="K155">
            <v>22620</v>
          </cell>
          <cell r="L155">
            <v>21820</v>
          </cell>
          <cell r="M155">
            <v>43864</v>
          </cell>
          <cell r="N155">
            <v>43864</v>
          </cell>
          <cell r="P155">
            <v>6434923</v>
          </cell>
          <cell r="Q155">
            <v>67781189</v>
          </cell>
          <cell r="R155">
            <v>6.6666677594184875E-2</v>
          </cell>
          <cell r="S155" t="str">
            <v>1 PERSONA NATURAL</v>
          </cell>
          <cell r="T155" t="str">
            <v>3 CÉDULA DE CIUDADANÍA</v>
          </cell>
          <cell r="U155">
            <v>79379515</v>
          </cell>
          <cell r="V155" t="str">
            <v>N/A</v>
          </cell>
          <cell r="W155" t="str">
            <v>11 NO SE DILIGENCIA INFORMACIÓN PARA ESTE FORMULARIO EN ESTE PERÍODO DE REPORTE</v>
          </cell>
          <cell r="X155" t="str">
            <v>N/A</v>
          </cell>
          <cell r="Y155" t="str">
            <v>JAIRO GARCIA RUIZ</v>
          </cell>
          <cell r="Z155" t="str">
            <v>1 PÓLIZA</v>
          </cell>
          <cell r="AA155" t="str">
            <v>12 SEGUROS DEL ESTADO</v>
          </cell>
          <cell r="AB155" t="str">
            <v>2 CUMPLIMIENTO</v>
          </cell>
          <cell r="AC155">
            <v>43864</v>
          </cell>
          <cell r="AD155" t="str">
            <v>18-46-101006162</v>
          </cell>
          <cell r="AE155" t="str">
            <v>GRUPO DE PLANEACIÓN Y MANEJO</v>
          </cell>
          <cell r="AF155" t="str">
            <v>2 SUPERVISOR</v>
          </cell>
          <cell r="AG155" t="str">
            <v>3 CÉDULA DE CIUDADANÍA</v>
          </cell>
          <cell r="AH155">
            <v>52197050</v>
          </cell>
          <cell r="AI155" t="str">
            <v>EDNA MARIA CAROLINA JARRO FAJARDO</v>
          </cell>
          <cell r="AJ155">
            <v>316</v>
          </cell>
          <cell r="AK155" t="str">
            <v>3 NO PACTADOS</v>
          </cell>
          <cell r="AL155">
            <v>43864</v>
          </cell>
          <cell r="AM155">
            <v>43864</v>
          </cell>
          <cell r="AN155" t="str">
            <v>4 NO SE HA ADICIONADO NI EN VALOR y EN TIEMPO</v>
          </cell>
          <cell r="AO155">
            <v>0</v>
          </cell>
          <cell r="AP155">
            <v>0</v>
          </cell>
          <cell r="AR155">
            <v>0</v>
          </cell>
          <cell r="AT155">
            <v>43864</v>
          </cell>
          <cell r="AU155">
            <v>44183</v>
          </cell>
          <cell r="AW155" t="str">
            <v>2. NO</v>
          </cell>
          <cell r="AZ155" t="str">
            <v>2. NO</v>
          </cell>
          <cell r="BA155">
            <v>0</v>
          </cell>
          <cell r="BE155" t="str">
            <v>2020420501000150E</v>
          </cell>
          <cell r="BF155">
            <v>67781189</v>
          </cell>
          <cell r="BH155" t="str">
            <v>https://www.secop.gov.co/CO1BusinessLine/Tendering/BuyerWorkArea/Index?docUniqueIdentifier=CO1.BDOS.1078113</v>
          </cell>
          <cell r="BI155" t="str">
            <v>VIGENTE</v>
          </cell>
          <cell r="BK155" t="str">
            <v>https://community.secop.gov.co/Public/Tendering/OpportunityDetail/Index?noticeUID=CO1.NTC.1078766&amp;isFromPublicArea=True&amp;isModal=False</v>
          </cell>
        </row>
        <row r="156">
          <cell r="A156" t="str">
            <v>CPS-151-2020</v>
          </cell>
          <cell r="B156" t="str">
            <v>2 NACIONAL</v>
          </cell>
          <cell r="C156" t="str">
            <v>CD-NC-167-2020</v>
          </cell>
          <cell r="D156">
            <v>151</v>
          </cell>
          <cell r="E156" t="str">
            <v>LINDA NATALIA NOPIA MACHADO</v>
          </cell>
          <cell r="F156">
            <v>43864</v>
          </cell>
          <cell r="G156" t="str">
            <v>Prestación de servicios técnicos y apoyo a la consolidación y seguimiento de la gestión de la información de las actuaciones, procesos y procedimientos adelantados por la oficina asesora jurídica</v>
          </cell>
          <cell r="H156" t="str">
            <v>2 CONTRATACIÓN DIRECTA</v>
          </cell>
          <cell r="I156" t="str">
            <v>14 PRESTACIÓN DE SERVICIOS</v>
          </cell>
          <cell r="J156" t="str">
            <v>N/A</v>
          </cell>
          <cell r="K156">
            <v>23520</v>
          </cell>
          <cell r="L156">
            <v>22020</v>
          </cell>
          <cell r="M156">
            <v>43864</v>
          </cell>
          <cell r="N156">
            <v>43864</v>
          </cell>
          <cell r="P156">
            <v>2206872</v>
          </cell>
          <cell r="Q156">
            <v>23466406</v>
          </cell>
          <cell r="R156">
            <v>-1471247.5999999978</v>
          </cell>
          <cell r="S156" t="str">
            <v>1 PERSONA NATURAL</v>
          </cell>
          <cell r="T156" t="str">
            <v>3 CÉDULA DE CIUDADANÍA</v>
          </cell>
          <cell r="U156">
            <v>1110484375</v>
          </cell>
          <cell r="V156" t="str">
            <v>N/A</v>
          </cell>
          <cell r="W156" t="str">
            <v>11 NO SE DILIGENCIA INFORMACIÓN PARA ESTE FORMULARIO EN ESTE PERÍODO DE REPORTE</v>
          </cell>
          <cell r="X156" t="str">
            <v>N/A</v>
          </cell>
          <cell r="Y156" t="str">
            <v>LINDA NATALIA NOPIA MACHADO</v>
          </cell>
          <cell r="Z156" t="str">
            <v>1 PÓLIZA</v>
          </cell>
          <cell r="AA156" t="str">
            <v xml:space="preserve">15 JMALUCELLI TRAVELERS SEGUROS S.A </v>
          </cell>
          <cell r="AB156" t="str">
            <v>2 CUMPLIMIENTO</v>
          </cell>
          <cell r="AC156">
            <v>43864</v>
          </cell>
          <cell r="AD156">
            <v>2015570</v>
          </cell>
          <cell r="AE156" t="str">
            <v>OFICINA ASESORA JURIDICA</v>
          </cell>
          <cell r="AF156" t="str">
            <v>2 SUPERVISOR</v>
          </cell>
          <cell r="AG156" t="str">
            <v>3 CÉDULA DE CIUDADANÍA</v>
          </cell>
          <cell r="AH156">
            <v>13861878</v>
          </cell>
          <cell r="AI156" t="str">
            <v>JAIME ANDRES ECHEVERRIA RODRIGUEZ</v>
          </cell>
          <cell r="AJ156">
            <v>339</v>
          </cell>
          <cell r="AK156" t="str">
            <v>3 NO PACTADOS</v>
          </cell>
          <cell r="AL156">
            <v>43864</v>
          </cell>
          <cell r="AM156">
            <v>43864</v>
          </cell>
          <cell r="AN156" t="str">
            <v>4 NO SE HA ADICIONADO NI EN VALOR y EN TIEMPO</v>
          </cell>
          <cell r="AO156">
            <v>0</v>
          </cell>
          <cell r="AP156">
            <v>0</v>
          </cell>
          <cell r="AR156">
            <v>0</v>
          </cell>
          <cell r="AT156">
            <v>43864</v>
          </cell>
          <cell r="AU156">
            <v>43890</v>
          </cell>
          <cell r="AV156">
            <v>43892</v>
          </cell>
          <cell r="AW156" t="str">
            <v>2. NO</v>
          </cell>
          <cell r="AZ156" t="str">
            <v>2. NO</v>
          </cell>
          <cell r="BA156">
            <v>0</v>
          </cell>
          <cell r="BD156" t="str">
            <v>TERA-PLAZO INICIAL 339- FECH ADE TERMINACIÓN INICIAL 21/12/2020</v>
          </cell>
          <cell r="BE156" t="str">
            <v>2020420501000151E</v>
          </cell>
          <cell r="BF156">
            <v>23466406</v>
          </cell>
          <cell r="BH156" t="str">
            <v>https://www.secop.gov.co/CO1BusinessLine/Tendering/BuyerWorkArea/Index?docUniqueIdentifier=CO1.BDOS.1077226&amp;prevCtxUrl=https%3a%2f%2fwww.secop.gov.co%2fCO1BusinessLine%2fTendering%2fBuyerDossierWorkspace%2fIndex%3fallWords2Search%3d167-2020%26filteringState%3d0%26sortingState%3dLastModifiedDESC%26showAdvancedSearch%3dFalse%26showAdvancedSearchFields%3dFalse%26folderCode%3dALL%26selectedDossier%3dCO1.BDOS.1077226%26selectedRequest%3dCO1.REQ.1114011%26&amp;prevCtxLbl=Procesos+de+la+Entidad+Estatal</v>
          </cell>
          <cell r="BI156" t="str">
            <v>LIQUIDADO</v>
          </cell>
          <cell r="BK156" t="str">
            <v xml:space="preserve">https://community.secop.gov.co/Public/Tendering/OpportunityDetail/Index?noticeUID=CO1.NTC.1078993&amp;isFromPublicArea=True&amp;isModal=False
</v>
          </cell>
        </row>
        <row r="157">
          <cell r="A157" t="str">
            <v>CPS-152-2020</v>
          </cell>
          <cell r="B157" t="str">
            <v>2 NACIONAL</v>
          </cell>
          <cell r="C157" t="str">
            <v>CD-NC-110-2020</v>
          </cell>
          <cell r="D157">
            <v>152</v>
          </cell>
          <cell r="E157" t="str">
            <v>KELLY JOHANNA SANTAMARIA ROJAS</v>
          </cell>
          <cell r="F157">
            <v>43865</v>
          </cell>
          <cell r="G157" t="str">
            <v>Prestación de servicios profesionales para apoyar y acompañar la estructuración de proyectos de cooperación y otras iniciativas de asuntos internacionales en el marco de la estrategia de cooperación de la entidad.</v>
          </cell>
          <cell r="H157" t="str">
            <v>2 CONTRATACIÓN DIRECTA</v>
          </cell>
          <cell r="I157" t="str">
            <v>14 PRESTACIÓN DE SERVICIOS</v>
          </cell>
          <cell r="J157" t="str">
            <v>N/A</v>
          </cell>
          <cell r="K157">
            <v>11920</v>
          </cell>
          <cell r="L157">
            <v>22920</v>
          </cell>
          <cell r="M157">
            <v>43865</v>
          </cell>
          <cell r="N157">
            <v>43865</v>
          </cell>
          <cell r="P157">
            <v>3565146</v>
          </cell>
          <cell r="Q157">
            <v>37909386</v>
          </cell>
          <cell r="R157">
            <v>0.20000000298023224</v>
          </cell>
          <cell r="S157" t="str">
            <v>1 PERSONA NATURAL</v>
          </cell>
          <cell r="T157" t="str">
            <v>3 CÉDULA DE CIUDADANÍA</v>
          </cell>
          <cell r="U157">
            <v>1019080310</v>
          </cell>
          <cell r="V157" t="str">
            <v>N/A</v>
          </cell>
          <cell r="W157" t="str">
            <v>11 NO SE DILIGENCIA INFORMACIÓN PARA ESTE FORMULARIO EN ESTE PERÍODO DE REPORTE</v>
          </cell>
          <cell r="X157" t="str">
            <v>N/A</v>
          </cell>
          <cell r="Y157" t="str">
            <v>KELLY JOHANNA SANTAMARIA ROJAS</v>
          </cell>
          <cell r="Z157" t="str">
            <v>1 PÓLIZA</v>
          </cell>
          <cell r="AA157" t="str">
            <v>12 SEGUROS DEL ESTADO</v>
          </cell>
          <cell r="AB157" t="str">
            <v>2 CUMPLIMIENTO</v>
          </cell>
          <cell r="AC157">
            <v>43858</v>
          </cell>
          <cell r="AD157" t="str">
            <v>15-46-101013568</v>
          </cell>
          <cell r="AE157" t="str">
            <v>OFICINA ASESORA PLANEACIÓN</v>
          </cell>
          <cell r="AF157" t="str">
            <v>2 SUPERVISOR</v>
          </cell>
          <cell r="AG157" t="str">
            <v>3 CÉDULA DE CIUDADANÍA</v>
          </cell>
          <cell r="AH157">
            <v>52821677</v>
          </cell>
          <cell r="AI157" t="str">
            <v>ANDREA DEL PILAR MORENO HERNANDEZ</v>
          </cell>
          <cell r="AJ157">
            <v>319</v>
          </cell>
          <cell r="AK157" t="str">
            <v>3 NO PACTADOS</v>
          </cell>
          <cell r="AL157">
            <v>43858</v>
          </cell>
          <cell r="AM157">
            <v>43865</v>
          </cell>
          <cell r="AN157" t="str">
            <v>4 NO SE HA ADICIONADO NI EN VALOR y EN TIEMPO</v>
          </cell>
          <cell r="AO157">
            <v>0</v>
          </cell>
          <cell r="AP157">
            <v>0</v>
          </cell>
          <cell r="AR157">
            <v>0</v>
          </cell>
          <cell r="AT157">
            <v>43865</v>
          </cell>
          <cell r="AU157">
            <v>44187</v>
          </cell>
          <cell r="AW157" t="str">
            <v>2. NO</v>
          </cell>
          <cell r="AZ157" t="str">
            <v>2. NO</v>
          </cell>
          <cell r="BA157">
            <v>0</v>
          </cell>
          <cell r="BE157" t="str">
            <v>2020420501000152E</v>
          </cell>
          <cell r="BF157">
            <v>37909386</v>
          </cell>
          <cell r="BH157" t="str">
            <v>https://www.secop.gov.co/CO1BusinessLine/Tendering/BuyerWorkArea/Index?docUniqueIdentifier=CO1.BDOS.1077213&amp;prevCtxUrl=https%3a%2f%2fwww.secop.gov.co%2fCO1BusinessLine%2fTendering%2fBuyerDossierWorkspace%2fIndex%3fallWords2Search%3d110-2020%26filteringState%3d0%26sortingState%3dLastModifiedDESC%26showAdvancedSearch%3dFalse%26showAdvancedSearchFields%3dFalse%26folderCode%3dALL%26selectedDossier%3dCO1.BDOS.1077213%26selectedRequest%3dCO1.REQ.1113834%26&amp;prevCtxLbl=Procesos+de+la+Entidad+Estatal</v>
          </cell>
          <cell r="BI157" t="str">
            <v>VIGENTE</v>
          </cell>
          <cell r="BK157" t="str">
            <v xml:space="preserve">https://community.secop.gov.co/Public/Tendering/OpportunityDetail/Index?noticeUID=CO1.NTC.1079129&amp;isFromPublicArea=True&amp;isModal=False
</v>
          </cell>
        </row>
        <row r="158">
          <cell r="A158" t="str">
            <v>CPS-153-2020</v>
          </cell>
          <cell r="B158" t="str">
            <v>2 NACIONAL</v>
          </cell>
          <cell r="C158" t="str">
            <v>CD-NC-199-2020</v>
          </cell>
          <cell r="D158">
            <v>153</v>
          </cell>
          <cell r="E158" t="str">
            <v>OLGA LUCIA PIÑEROS AMIN</v>
          </cell>
          <cell r="F158">
            <v>43865</v>
          </cell>
          <cell r="G158" t="str">
            <v>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complejidad que deban adelantar cuando estas lo requieran.</v>
          </cell>
          <cell r="H158" t="str">
            <v>2 CONTRATACIÓN DIRECTA</v>
          </cell>
          <cell r="I158" t="str">
            <v>14 PRESTACIÓN DE SERVICIOS</v>
          </cell>
          <cell r="J158" t="str">
            <v>N/A</v>
          </cell>
          <cell r="K158">
            <v>12220</v>
          </cell>
          <cell r="L158">
            <v>23020</v>
          </cell>
          <cell r="M158">
            <v>43865</v>
          </cell>
          <cell r="N158">
            <v>43865</v>
          </cell>
          <cell r="P158">
            <v>8498954</v>
          </cell>
          <cell r="Q158">
            <v>89522315</v>
          </cell>
          <cell r="R158">
            <v>-0.46666666865348816</v>
          </cell>
          <cell r="S158" t="str">
            <v>1 PERSONA NATURAL</v>
          </cell>
          <cell r="T158" t="str">
            <v>3 CÉDULA DE CIUDADANÍA</v>
          </cell>
          <cell r="U158">
            <v>35523975</v>
          </cell>
          <cell r="V158" t="str">
            <v>N/A</v>
          </cell>
          <cell r="W158" t="str">
            <v>11 NO SE DILIGENCIA INFORMACIÓN PARA ESTE FORMULARIO EN ESTE PERÍODO DE REPORTE</v>
          </cell>
          <cell r="X158" t="str">
            <v>N/A</v>
          </cell>
          <cell r="Y158" t="str">
            <v>OLGA LUCIA PIÑEROS AMIN</v>
          </cell>
          <cell r="Z158" t="str">
            <v>1 PÓLIZA</v>
          </cell>
          <cell r="AA158" t="str">
            <v xml:space="preserve">15 JMALUCELLI TRAVELERS SEGUROS S.A </v>
          </cell>
          <cell r="AB158" t="str">
            <v>2 CUMPLIMIENTO</v>
          </cell>
          <cell r="AC158">
            <v>43865</v>
          </cell>
          <cell r="AD158">
            <v>2015606</v>
          </cell>
          <cell r="AE158" t="str">
            <v>SUBDIRECCIÓN ADMINISTRATIVA Y FINANCIERA</v>
          </cell>
          <cell r="AF158" t="str">
            <v>2 SUPERVISOR</v>
          </cell>
          <cell r="AG158" t="str">
            <v>3 CÉDULA DE CIUDADANÍA</v>
          </cell>
          <cell r="AH158">
            <v>51725551</v>
          </cell>
          <cell r="AI158" t="str">
            <v>NUBIA LUCIA WILCHES QUINTANA</v>
          </cell>
          <cell r="AJ158">
            <v>316</v>
          </cell>
          <cell r="AK158" t="str">
            <v>3 NO PACTADOS</v>
          </cell>
          <cell r="AL158">
            <v>43865</v>
          </cell>
          <cell r="AM158">
            <v>43865</v>
          </cell>
          <cell r="AN158" t="str">
            <v>4 NO SE HA ADICIONADO NI EN VALOR y EN TIEMPO</v>
          </cell>
          <cell r="AO158">
            <v>0</v>
          </cell>
          <cell r="AP158">
            <v>0</v>
          </cell>
          <cell r="AR158">
            <v>0</v>
          </cell>
          <cell r="AT158">
            <v>43865</v>
          </cell>
          <cell r="AU158">
            <v>44184</v>
          </cell>
          <cell r="AW158" t="str">
            <v>2. NO</v>
          </cell>
          <cell r="AZ158" t="str">
            <v>2. NO</v>
          </cell>
          <cell r="BA158">
            <v>0</v>
          </cell>
          <cell r="BE158" t="str">
            <v>2020420501000153E</v>
          </cell>
          <cell r="BF158">
            <v>89522315</v>
          </cell>
          <cell r="BH158" t="str">
            <v>https://www.secop.gov.co/CO1BusinessLine/Tendering/BuyerWorkArea/Index?docUniqueIdentifier=CO1.BDOS.1085982&amp;prevCtxUrl=https%3a%2f%2fwww.secop.gov.co%2fCO1BusinessLine%2fTendering%2fBuyerDossierWorkspace%2fIndex%3fallWords2Search%3d199-2020%26filteringState%3d0%26sortingState%3dLastModifiedDESC%26showAdvancedSearch%3dFalse%26showAdvancedSearchFields%3dFalse%26folderCode%3dALL%26selectedDossier%3dCO1.BDOS.1085982%26selectedRequest%3dCO1.REQ.1123202%26&amp;prevCtxLbl=Procesos+de+la+Entidad+Estatal</v>
          </cell>
          <cell r="BI158" t="str">
            <v>VIGENTE</v>
          </cell>
          <cell r="BK158" t="str">
            <v xml:space="preserve">https://community.secop.gov.co/Public/Tendering/OpportunityDetail/Index?noticeUID=CO1.NTC.1084415&amp;isFromPublicArea=True&amp;isModal=False
</v>
          </cell>
        </row>
        <row r="159">
          <cell r="A159" t="str">
            <v>CPS-154-2020</v>
          </cell>
          <cell r="B159" t="str">
            <v>2 NACIONAL</v>
          </cell>
          <cell r="C159" t="str">
            <v>CD-NC-195-2020</v>
          </cell>
          <cell r="D159">
            <v>154</v>
          </cell>
          <cell r="E159" t="str">
            <v>LINA MARIA CARDONA MARIN</v>
          </cell>
          <cell r="F159">
            <v>43865</v>
          </cell>
          <cell r="G159" t="str">
            <v>Prestación de servicios profesionales y de apoyo a la gestión para revisión, mantenimiento y actualización de la base de datos geográfica de la entidad; generación y puesta en producción de servicios geográficos, generación de análisis espaciales a partir de la información geográfica y alfanumérica misional, administrativa y estratégica de la entidad que permita la toma de decisiones y adelantar actividades de fortalecimiento de la Infraestructura de Datos Espaciales de la organización.</v>
          </cell>
          <cell r="H159" t="str">
            <v>2 CONTRATACIÓN DIRECTA</v>
          </cell>
          <cell r="I159" t="str">
            <v>14 PRESTACIÓN DE SERVICIOS</v>
          </cell>
          <cell r="J159" t="str">
            <v>N/A</v>
          </cell>
          <cell r="K159">
            <v>23220</v>
          </cell>
          <cell r="L159">
            <v>23120</v>
          </cell>
          <cell r="M159">
            <v>43865</v>
          </cell>
          <cell r="N159">
            <v>43865</v>
          </cell>
          <cell r="P159">
            <v>5397388</v>
          </cell>
          <cell r="Q159">
            <v>56862487</v>
          </cell>
          <cell r="R159">
            <v>10000.066666670144</v>
          </cell>
          <cell r="S159" t="str">
            <v>1 PERSONA NATURAL</v>
          </cell>
          <cell r="T159" t="str">
            <v>3 CÉDULA DE CIUDADANÍA</v>
          </cell>
          <cell r="U159">
            <v>52498362</v>
          </cell>
          <cell r="V159" t="str">
            <v>N/A</v>
          </cell>
          <cell r="W159" t="str">
            <v>11 NO SE DILIGENCIA INFORMACIÓN PARA ESTE FORMULARIO EN ESTE PERÍODO DE REPORTE</v>
          </cell>
          <cell r="X159" t="str">
            <v>N/A</v>
          </cell>
          <cell r="Y159" t="str">
            <v>LINA MARIA CARDONA MARIN</v>
          </cell>
          <cell r="Z159" t="str">
            <v>1 PÓLIZA</v>
          </cell>
          <cell r="AA159" t="str">
            <v>12 SEGUROS DEL ESTADO</v>
          </cell>
          <cell r="AB159" t="str">
            <v>2 CUMPLIMIENTO</v>
          </cell>
          <cell r="AC159">
            <v>43865</v>
          </cell>
          <cell r="AD159" t="str">
            <v>17-46-101013043</v>
          </cell>
          <cell r="AE159" t="str">
            <v>GRUPO SISTEMAS DE INFORMACIÓN Y RADIOCOMUNICACIONES</v>
          </cell>
          <cell r="AF159" t="str">
            <v>2 SUPERVISOR</v>
          </cell>
          <cell r="AG159" t="str">
            <v>3 CÉDULA DE CIUDADANÍA</v>
          </cell>
          <cell r="AH159">
            <v>51723033</v>
          </cell>
          <cell r="AI159" t="str">
            <v>LUZ MILA SOTELO DELGADILLO</v>
          </cell>
          <cell r="AJ159">
            <v>316</v>
          </cell>
          <cell r="AK159" t="str">
            <v>3 NO PACTADOS</v>
          </cell>
          <cell r="AL159">
            <v>43865</v>
          </cell>
          <cell r="AM159">
            <v>43865</v>
          </cell>
          <cell r="AN159" t="str">
            <v>4 NO SE HA ADICIONADO NI EN VALOR y EN TIEMPO</v>
          </cell>
          <cell r="AO159">
            <v>0</v>
          </cell>
          <cell r="AP159">
            <v>0</v>
          </cell>
          <cell r="AR159">
            <v>0</v>
          </cell>
          <cell r="AT159">
            <v>43865</v>
          </cell>
          <cell r="AU159">
            <v>44184</v>
          </cell>
          <cell r="AW159" t="str">
            <v>2. NO</v>
          </cell>
          <cell r="AZ159" t="str">
            <v>2. NO</v>
          </cell>
          <cell r="BA159">
            <v>0</v>
          </cell>
          <cell r="BE159" t="str">
            <v>2020420501000154E</v>
          </cell>
          <cell r="BF159">
            <v>56862487</v>
          </cell>
          <cell r="BH159" t="str">
            <v>https://www.secop.gov.co/CO1BusinessLine/Tendering/BuyerWorkArea/Index?docUniqueIdentifier=CO1.BDOS.1083889&amp;prevCtxUrl=https%3a%2f%2fwww.secop.gov.co%2fCO1BusinessLine%2fTendering%2fBuyerDossierWorkspace%2fIndex%3fallWords2Search%3d195-2020%26filteringState%3d0%26sortingState%3dLastModifiedDESC%26showAdvancedSearch%3dFalse%26showAdvancedSearchFields%3dFalse%26folderCode%3dALL%26selectedDossier%3dCO1.BDOS.1083889%26selectedRequest%3dCO1.REQ.1120481%26&amp;prevCtxLbl=Procesos+de+la+Entidad+Estatal</v>
          </cell>
          <cell r="BI159" t="str">
            <v>VIGENTE</v>
          </cell>
          <cell r="BK159" t="str">
            <v>https://community.secop.gov.co/Public/Tendering/OpportunityDetail/Index?noticeUID=CO1.NTC.1082518&amp;isFromPublicArea=True&amp;isModal=False</v>
          </cell>
        </row>
        <row r="160">
          <cell r="A160" t="str">
            <v>CPS-155-2020</v>
          </cell>
          <cell r="B160" t="str">
            <v>2 NACIONAL</v>
          </cell>
          <cell r="C160" t="str">
            <v>CD-NC-136-2020</v>
          </cell>
          <cell r="D160">
            <v>155</v>
          </cell>
          <cell r="E160" t="str">
            <v>MARLEY ROJAS GUTIERREZ</v>
          </cell>
          <cell r="F160">
            <v>43865</v>
          </cell>
          <cell r="G160" t="str">
            <v>Prestación de servicios en el área de la ingeniería, para evaluar proyectos, obras o actividades licenciables o no, en ejecución o por ejecutarse, dentro de las áreas bajo administración de Parques Nacionales Naturales, o en sus zonas de influencia.</v>
          </cell>
          <cell r="H160" t="str">
            <v>2 CONTRATACIÓN DIRECTA</v>
          </cell>
          <cell r="I160" t="str">
            <v>14 PRESTACIÓN DE SERVICIOS</v>
          </cell>
          <cell r="J160" t="str">
            <v>N/A</v>
          </cell>
          <cell r="K160">
            <v>16620</v>
          </cell>
          <cell r="L160">
            <v>23220</v>
          </cell>
          <cell r="M160">
            <v>43865</v>
          </cell>
          <cell r="N160">
            <v>43865</v>
          </cell>
          <cell r="P160">
            <v>5971344</v>
          </cell>
          <cell r="Q160">
            <v>63495291</v>
          </cell>
          <cell r="R160">
            <v>-0.19999999552965164</v>
          </cell>
          <cell r="S160" t="str">
            <v>1 PERSONA NATURAL</v>
          </cell>
          <cell r="T160" t="str">
            <v>3 CÉDULA DE CIUDADANÍA</v>
          </cell>
          <cell r="U160">
            <v>28541768</v>
          </cell>
          <cell r="V160" t="str">
            <v>N/A</v>
          </cell>
          <cell r="W160" t="str">
            <v>11 NO SE DILIGENCIA INFORMACIÓN PARA ESTE FORMULARIO EN ESTE PERÍODO DE REPORTE</v>
          </cell>
          <cell r="X160" t="str">
            <v>N/A</v>
          </cell>
          <cell r="Y160" t="str">
            <v>MARLEY ROJAS GUTIERREZ</v>
          </cell>
          <cell r="Z160" t="str">
            <v>1 PÓLIZA</v>
          </cell>
          <cell r="AA160" t="str">
            <v xml:space="preserve">15 JMALUCELLI TRAVELERS SEGUROS S.A </v>
          </cell>
          <cell r="AB160" t="str">
            <v>2 CUMPLIMIENTO</v>
          </cell>
          <cell r="AC160">
            <v>43865</v>
          </cell>
          <cell r="AD160">
            <v>2015613</v>
          </cell>
          <cell r="AE160" t="str">
            <v>GRUPO DE TRÁMITES Y EVALUACIÓN AMBIENTAL</v>
          </cell>
          <cell r="AF160" t="str">
            <v>2 SUPERVISOR</v>
          </cell>
          <cell r="AG160" t="str">
            <v>3 CÉDULA DE CIUDADANÍA</v>
          </cell>
          <cell r="AH160">
            <v>79690000</v>
          </cell>
          <cell r="AI160" t="str">
            <v>GUILLERMO ALBERTO SANTOS CEBALLOS</v>
          </cell>
          <cell r="AJ160">
            <v>319</v>
          </cell>
          <cell r="AK160" t="str">
            <v>3 NO PACTADOS</v>
          </cell>
          <cell r="AL160">
            <v>43865</v>
          </cell>
          <cell r="AM160">
            <v>43865</v>
          </cell>
          <cell r="AN160" t="str">
            <v>4 NO SE HA ADICIONADO NI EN VALOR y EN TIEMPO</v>
          </cell>
          <cell r="AO160">
            <v>0</v>
          </cell>
          <cell r="AP160">
            <v>0</v>
          </cell>
          <cell r="AR160">
            <v>0</v>
          </cell>
          <cell r="AT160">
            <v>43865</v>
          </cell>
          <cell r="AU160">
            <v>44187</v>
          </cell>
          <cell r="AW160" t="str">
            <v>2. NO</v>
          </cell>
          <cell r="AZ160" t="str">
            <v>2. NO</v>
          </cell>
          <cell r="BA160">
            <v>0</v>
          </cell>
          <cell r="BE160" t="str">
            <v>2020420501000155E</v>
          </cell>
          <cell r="BF160">
            <v>63495291</v>
          </cell>
          <cell r="BH160" t="str">
            <v>https://www.secop.gov.co/CO1BusinessLine/Tendering/BuyerWorkArea/Index?docUniqueIdentifier=CO1.BDOS.1080190&amp;prevCtxUrl=https%3a%2f%2fwww.secop.gov.co%2fCO1BusinessLine%2fTendering%2fBuyerDossierWorkspace%2fIndex%3fallWords2Search%3d136-2020%26filteringState%3d0%26sortingState%3dLastModifiedDESC%26showAdvancedSearch%3dFalse%26showAdvancedSearchFields%3dFalse%26folderCode%3dALL%26selectedDossier%3dCO1.BDOS.1080190%26selectedRequest%3dCO1.REQ.1117269%26&amp;prevCtxLbl=Procesos+de+la+Entidad+Estatal</v>
          </cell>
          <cell r="BI160" t="str">
            <v>VIGENTE</v>
          </cell>
          <cell r="BK160" t="str">
            <v>https://community.secop.gov.co/Public/Tendering/OpportunityDetail/Index?noticeUID=CO1.NTC.1084075&amp;isFromPublicArea=True&amp;isModal=False</v>
          </cell>
        </row>
        <row r="161">
          <cell r="A161" t="str">
            <v>CPS-156-2020</v>
          </cell>
          <cell r="B161" t="str">
            <v>2 NACIONAL</v>
          </cell>
          <cell r="C161" t="str">
            <v>CD-NC-163-2020</v>
          </cell>
          <cell r="D161">
            <v>156</v>
          </cell>
          <cell r="E161" t="str">
            <v>NATALIA JIMENEZ GALINDO</v>
          </cell>
          <cell r="F161">
            <v>43865</v>
          </cell>
          <cell r="G161" t="str">
            <v>Prestación de servicios profesionales y de apoyo a la gestión para que apoye procesos relacionados con función de administración y manejo de las áreas del SPNN, apoyo en asuntos de participación social y estrategias especiales de manejo y apoyo a elaboración de diagnóstico de necesidades normativas.</v>
          </cell>
          <cell r="H161" t="str">
            <v>2 CONTRATACIÓN DIRECTA</v>
          </cell>
          <cell r="I161" t="str">
            <v>14 PRESTACIÓN DE SERVICIOS</v>
          </cell>
          <cell r="J161" t="str">
            <v>N/A</v>
          </cell>
          <cell r="K161">
            <v>19620</v>
          </cell>
          <cell r="L161">
            <v>23320</v>
          </cell>
          <cell r="M161">
            <v>43865</v>
          </cell>
          <cell r="N161">
            <v>43865</v>
          </cell>
          <cell r="P161">
            <v>5397388</v>
          </cell>
          <cell r="Q161">
            <v>56852487</v>
          </cell>
          <cell r="R161">
            <v>6.6666670143604279E-2</v>
          </cell>
          <cell r="S161" t="str">
            <v>1 PERSONA NATURAL</v>
          </cell>
          <cell r="T161" t="str">
            <v>3 CÉDULA DE CIUDADANÍA</v>
          </cell>
          <cell r="U161">
            <v>20401109</v>
          </cell>
          <cell r="V161" t="str">
            <v>N/A</v>
          </cell>
          <cell r="W161" t="str">
            <v>11 NO SE DILIGENCIA INFORMACIÓN PARA ESTE FORMULARIO EN ESTE PERÍODO DE REPORTE</v>
          </cell>
          <cell r="X161" t="str">
            <v>N/A</v>
          </cell>
          <cell r="Y161" t="str">
            <v>NATALIA JIMENEZ GALINDO</v>
          </cell>
          <cell r="Z161" t="str">
            <v>1 PÓLIZA</v>
          </cell>
          <cell r="AA161" t="str">
            <v xml:space="preserve">15 JMALUCELLI TRAVELERS SEGUROS S.A </v>
          </cell>
          <cell r="AB161" t="str">
            <v>2 CUMPLIMIENTO</v>
          </cell>
          <cell r="AC161">
            <v>43866</v>
          </cell>
          <cell r="AD161">
            <v>2015659</v>
          </cell>
          <cell r="AE161" t="str">
            <v>OFICINA ASESORA JURIDICA</v>
          </cell>
          <cell r="AF161" t="str">
            <v>2 SUPERVISOR</v>
          </cell>
          <cell r="AG161" t="str">
            <v>3 CÉDULA DE CIUDADANÍA</v>
          </cell>
          <cell r="AH161">
            <v>13861878</v>
          </cell>
          <cell r="AI161" t="str">
            <v>JAIME ANDRES ECHEVERRIA RODRIGUEZ</v>
          </cell>
          <cell r="AJ161">
            <v>316</v>
          </cell>
          <cell r="AK161" t="str">
            <v>3 NO PACTADOS</v>
          </cell>
          <cell r="AL161">
            <v>43866</v>
          </cell>
          <cell r="AM161">
            <v>43866</v>
          </cell>
          <cell r="AN161" t="str">
            <v>4 NO SE HA ADICIONADO NI EN VALOR y EN TIEMPO</v>
          </cell>
          <cell r="AO161">
            <v>0</v>
          </cell>
          <cell r="AP161">
            <v>0</v>
          </cell>
          <cell r="AR161">
            <v>0</v>
          </cell>
          <cell r="AT161">
            <v>43866</v>
          </cell>
          <cell r="AU161">
            <v>44185</v>
          </cell>
          <cell r="AW161" t="str">
            <v>2. NO</v>
          </cell>
          <cell r="AZ161" t="str">
            <v>2. NO</v>
          </cell>
          <cell r="BA161">
            <v>0</v>
          </cell>
          <cell r="BE161" t="str">
            <v>2020420501000156E</v>
          </cell>
          <cell r="BF161">
            <v>56852487</v>
          </cell>
          <cell r="BH161" t="str">
            <v>https://www.secop.gov.co/CO1BusinessLine/Tendering/BuyerWorkArea/Index?docUniqueIdentifier=CO1.BDOS.1081016&amp;prevCtxUrl=https%3a%2f%2fwww.secop.gov.co%2fCO1BusinessLine%2fTendering%2fBuyerDossierWorkspace%2fIndex%3fallWords2Search%3d163-2020%26filteringState%3d0%26sortingState%3dLastModifiedDESC%26showAdvancedSearch%3dFalse%26showAdvancedSearchFields%3dFalse%26folderCode%3dALL%26selectedDossier%3dCO1.BDOS.1081016%26selectedRequest%3dCO1.REQ.1117462%26&amp;prevCtxLbl=Procesos+de+la+Entidad+Estatal</v>
          </cell>
          <cell r="BI161" t="str">
            <v>VIGENTE</v>
          </cell>
          <cell r="BK161" t="str">
            <v xml:space="preserve">https://community.secop.gov.co/Public/Tendering/OpportunityDetail/Index?noticeUID=CO1.NTC.1079530&amp;isFromPublicArea=True&amp;isModal=False
</v>
          </cell>
        </row>
        <row r="162">
          <cell r="A162" t="str">
            <v>CPS-157-2020</v>
          </cell>
          <cell r="B162" t="str">
            <v>2 NACIONAL</v>
          </cell>
          <cell r="C162" t="str">
            <v>CD-NC-190-2020</v>
          </cell>
          <cell r="D162">
            <v>157</v>
          </cell>
          <cell r="E162" t="str">
            <v>LEIDY MONCADA ROSERO</v>
          </cell>
          <cell r="F162">
            <v>43865</v>
          </cell>
          <cell r="G162" t="str">
            <v>Prestación de servicios técnicos para administrar y dar soporte técnico del aplicativo SIIF Nación II, realizar las funciones competentes al perfil de registrador entidad y brindar apoyo de soporte técnico a la subdirección administrativa y financiera en las aplicaciones utilizadas por la entidad.</v>
          </cell>
          <cell r="H162" t="str">
            <v>2 CONTRATACIÓN DIRECTA</v>
          </cell>
          <cell r="I162" t="str">
            <v>14 PRESTACIÓN DE SERVICIOS</v>
          </cell>
          <cell r="J162" t="str">
            <v>N/A</v>
          </cell>
          <cell r="K162">
            <v>23120</v>
          </cell>
          <cell r="L162">
            <v>23420</v>
          </cell>
          <cell r="M162">
            <v>43865</v>
          </cell>
          <cell r="N162">
            <v>43865</v>
          </cell>
          <cell r="P162">
            <v>2663850</v>
          </cell>
          <cell r="Q162">
            <v>26638500</v>
          </cell>
          <cell r="R162">
            <v>0</v>
          </cell>
          <cell r="S162" t="str">
            <v>1 PERSONA NATURAL</v>
          </cell>
          <cell r="T162" t="str">
            <v>3 CÉDULA DE CIUDADANÍA</v>
          </cell>
          <cell r="U162">
            <v>1014207218</v>
          </cell>
          <cell r="V162" t="str">
            <v>N/A</v>
          </cell>
          <cell r="W162" t="str">
            <v>11 NO SE DILIGENCIA INFORMACIÓN PARA ESTE FORMULARIO EN ESTE PERÍODO DE REPORTE</v>
          </cell>
          <cell r="X162" t="str">
            <v>N/A</v>
          </cell>
          <cell r="Y162" t="str">
            <v>LEIDY MONCADA ROSERO</v>
          </cell>
          <cell r="Z162" t="str">
            <v>1 PÓLIZA</v>
          </cell>
          <cell r="AA162" t="str">
            <v>12 SEGUROS DEL ESTADO</v>
          </cell>
          <cell r="AB162" t="str">
            <v>2 CUMPLIMIENTO</v>
          </cell>
          <cell r="AC162">
            <v>43866</v>
          </cell>
          <cell r="AD162" t="str">
            <v>15-46-101014313</v>
          </cell>
          <cell r="AE162" t="str">
            <v>GRUPO DE GESTIÓN FINANCIERA</v>
          </cell>
          <cell r="AF162" t="str">
            <v>2 SUPERVISOR</v>
          </cell>
          <cell r="AG162" t="str">
            <v>3 CÉDULA DE CIUDADANÍA</v>
          </cell>
          <cell r="AH162">
            <v>52260278</v>
          </cell>
          <cell r="AI162" t="str">
            <v>LUZ MYRIAM ENRIQUEZ GUAVITA</v>
          </cell>
          <cell r="AJ162">
            <v>300</v>
          </cell>
          <cell r="AK162" t="str">
            <v>3 NO PACTADOS</v>
          </cell>
          <cell r="AL162">
            <v>43866</v>
          </cell>
          <cell r="AM162">
            <v>43866</v>
          </cell>
          <cell r="AN162" t="str">
            <v>4 NO SE HA ADICIONADO NI EN VALOR y EN TIEMPO</v>
          </cell>
          <cell r="AO162">
            <v>0</v>
          </cell>
          <cell r="AP162">
            <v>0</v>
          </cell>
          <cell r="AR162">
            <v>0</v>
          </cell>
          <cell r="AT162">
            <v>43866</v>
          </cell>
          <cell r="AU162">
            <v>44169</v>
          </cell>
          <cell r="AW162" t="str">
            <v>2. NO</v>
          </cell>
          <cell r="AZ162" t="str">
            <v>2. NO</v>
          </cell>
          <cell r="BA162">
            <v>0</v>
          </cell>
          <cell r="BE162" t="str">
            <v>2020420501000157E</v>
          </cell>
          <cell r="BF162">
            <v>26638500</v>
          </cell>
          <cell r="BH162" t="str">
            <v>https://www.secop.gov.co/CO1BusinessLine/Tendering/BuyerWorkArea/Index?docUniqueIdentifier=CO1.BDOS.1087956&amp;prevCtxUrl=https%3a%2f%2fwww.secop.gov.co%2fCO1BusinessLine%2fTendering%2fBuyerDossierWorkspace%2fIndex%3fallWords2Search%3d190-2020%26filteringState%3d0%26sortingState%3dLastModifiedDESC%26showAdvancedSearch%3dFalse%26showAdvancedSearchFields%3dFalse%26folderCode%3dALL%26selectedDossier%3dCO1.BDOS.1087956%26selectedRequest%3dCO1.REQ.1125212%26&amp;prevCtxLbl=Procesos+de+la+Entidad+Estatal</v>
          </cell>
          <cell r="BI162" t="str">
            <v>VIGENTE</v>
          </cell>
          <cell r="BK162" t="str">
            <v xml:space="preserve">https://community.secop.gov.co/Public/Tendering/OpportunityDetail/Index?noticeUID=CO1.NTC.1086169&amp;isFromPublicArea=True&amp;isModal=False
</v>
          </cell>
        </row>
        <row r="163">
          <cell r="A163" t="str">
            <v>CPS-158-2020</v>
          </cell>
          <cell r="B163" t="str">
            <v>2 NACIONAL</v>
          </cell>
          <cell r="C163" t="str">
            <v>CD-NC-177-2020</v>
          </cell>
          <cell r="D163">
            <v>158</v>
          </cell>
          <cell r="E163" t="str">
            <v>LUISA FERNANDA MALDONADO MORALES</v>
          </cell>
          <cell r="F163">
            <v>43865</v>
          </cell>
          <cell r="G163" t="str">
            <v>Prestación de servicios profesionales y de apoyo para orientar técnicamente a las áreas protegidas en el ordenamiento y monitoreo de los recursos hidrobiológicos y pesqueros, así como en la suscripción y seguimiento de acuerdos para su aprovechamiento.</v>
          </cell>
          <cell r="H163" t="str">
            <v>2 CONTRATACIÓN DIRECTA</v>
          </cell>
          <cell r="I163" t="str">
            <v>14 PRESTACIÓN DE SERVICIOS</v>
          </cell>
          <cell r="J163" t="str">
            <v>N/A</v>
          </cell>
          <cell r="K163">
            <v>21220</v>
          </cell>
          <cell r="L163">
            <v>23520</v>
          </cell>
          <cell r="M163">
            <v>43865</v>
          </cell>
          <cell r="N163">
            <v>43865</v>
          </cell>
          <cell r="P163">
            <v>5397388</v>
          </cell>
          <cell r="Q163">
            <v>56672574</v>
          </cell>
          <cell r="R163">
            <v>0</v>
          </cell>
          <cell r="S163" t="str">
            <v>1 PERSONA NATURAL</v>
          </cell>
          <cell r="T163" t="str">
            <v>3 CÉDULA DE CIUDADANÍA</v>
          </cell>
          <cell r="U163">
            <v>52347683</v>
          </cell>
          <cell r="V163" t="str">
            <v>N/A</v>
          </cell>
          <cell r="W163" t="str">
            <v>11 NO SE DILIGENCIA INFORMACIÓN PARA ESTE FORMULARIO EN ESTE PERÍODO DE REPORTE</v>
          </cell>
          <cell r="X163" t="str">
            <v>N/A</v>
          </cell>
          <cell r="Y163" t="str">
            <v>LUISA FERNANDA MALDONADO MORALES</v>
          </cell>
          <cell r="Z163" t="str">
            <v>1 PÓLIZA</v>
          </cell>
          <cell r="AA163" t="str">
            <v>12 SEGUROS DEL ESTADO</v>
          </cell>
          <cell r="AB163" t="str">
            <v>2 CUMPLIMIENTO</v>
          </cell>
          <cell r="AC163">
            <v>43866</v>
          </cell>
          <cell r="AD163" t="str">
            <v>18-46-101006207</v>
          </cell>
          <cell r="AE163" t="str">
            <v>GRUPO DE PLANEACIÓN Y MANEJO</v>
          </cell>
          <cell r="AF163" t="str">
            <v>2 SUPERVISOR</v>
          </cell>
          <cell r="AG163" t="str">
            <v>3 CÉDULA DE CIUDADANÍA</v>
          </cell>
          <cell r="AH163">
            <v>52854468</v>
          </cell>
          <cell r="AI163" t="str">
            <v>ADRIANA MARGARITA ROZO MELO</v>
          </cell>
          <cell r="AJ163">
            <v>315</v>
          </cell>
          <cell r="AK163" t="str">
            <v>3 NO PACTADOS</v>
          </cell>
          <cell r="AL163">
            <v>43866</v>
          </cell>
          <cell r="AM163">
            <v>43866</v>
          </cell>
          <cell r="AN163" t="str">
            <v>4 NO SE HA ADICIONADO NI EN VALOR y EN TIEMPO</v>
          </cell>
          <cell r="AO163">
            <v>0</v>
          </cell>
          <cell r="AP163">
            <v>0</v>
          </cell>
          <cell r="AR163">
            <v>0</v>
          </cell>
          <cell r="AT163">
            <v>43866</v>
          </cell>
          <cell r="AU163">
            <v>44184</v>
          </cell>
          <cell r="AW163" t="str">
            <v>2. NO</v>
          </cell>
          <cell r="AZ163" t="str">
            <v>2. NO</v>
          </cell>
          <cell r="BA163">
            <v>0</v>
          </cell>
          <cell r="BE163" t="str">
            <v>2020420501000158E</v>
          </cell>
          <cell r="BF163">
            <v>56672574</v>
          </cell>
          <cell r="BH163" t="str">
            <v>https://www.secop.gov.co/CO1BusinessLine/Tendering/BuyerWorkArea/Index?docUniqueIdentifier=CO1.BDOS.1085019</v>
          </cell>
          <cell r="BI163" t="str">
            <v>VIGENTE</v>
          </cell>
          <cell r="BK163" t="str">
            <v>https://community.secop.gov.co/Public/Tendering/OpportunityDetail/Index?noticeUID=CO1.NTC.1084076&amp;isFromPublicArea=True&amp;isModal=False</v>
          </cell>
        </row>
        <row r="164">
          <cell r="A164" t="str">
            <v>CPS-159-2020</v>
          </cell>
          <cell r="B164" t="str">
            <v>2 NACIONAL</v>
          </cell>
          <cell r="C164" t="str">
            <v>CD-NC-196-2020</v>
          </cell>
          <cell r="D164">
            <v>159</v>
          </cell>
          <cell r="E164" t="str">
            <v>LUISA PATRICIA CORREDOR GIL</v>
          </cell>
          <cell r="F164">
            <v>43865</v>
          </cell>
          <cell r="G164" t="str">
            <v>Prestación de servicios profesionales especializados en la orientación técnica para la generación, cálculo y reporte de indicadores de monitoreo a partir de sensores remotos para las áreas protegidas en las temáticas misionales de Parques Nacionales Naturales con el fin de apoyar la toma de decisiones.</v>
          </cell>
          <cell r="H164" t="str">
            <v>2 CONTRATACIÓN DIRECTA</v>
          </cell>
          <cell r="I164" t="str">
            <v>14 PRESTACIÓN DE SERVICIOS</v>
          </cell>
          <cell r="J164" t="str">
            <v>N/A</v>
          </cell>
          <cell r="K164">
            <v>21920</v>
          </cell>
          <cell r="L164">
            <v>23620</v>
          </cell>
          <cell r="M164">
            <v>43865</v>
          </cell>
          <cell r="N164">
            <v>43865</v>
          </cell>
          <cell r="P164">
            <v>6434923</v>
          </cell>
          <cell r="Q164">
            <v>68210184</v>
          </cell>
          <cell r="R164">
            <v>0.20000000298023224</v>
          </cell>
          <cell r="S164" t="str">
            <v>1 PERSONA NATURAL</v>
          </cell>
          <cell r="T164" t="str">
            <v>3 CÉDULA DE CIUDADANÍA</v>
          </cell>
          <cell r="U164">
            <v>52708409</v>
          </cell>
          <cell r="V164" t="str">
            <v>N/A</v>
          </cell>
          <cell r="W164" t="str">
            <v>11 NO SE DILIGENCIA INFORMACIÓN PARA ESTE FORMULARIO EN ESTE PERÍODO DE REPORTE</v>
          </cell>
          <cell r="X164" t="str">
            <v>N/A</v>
          </cell>
          <cell r="Y164" t="str">
            <v>LUISA PATRICIA CORREDOR GIL</v>
          </cell>
          <cell r="Z164" t="str">
            <v>1 PÓLIZA</v>
          </cell>
          <cell r="AA164" t="str">
            <v xml:space="preserve">15 JMALUCELLI TRAVELERS SEGUROS S.A </v>
          </cell>
          <cell r="AB164" t="str">
            <v>2 CUMPLIMIENTO</v>
          </cell>
          <cell r="AC164">
            <v>43866</v>
          </cell>
          <cell r="AD164">
            <v>2015631</v>
          </cell>
          <cell r="AE164" t="str">
            <v>GRUPO SISTEMAS DE INFORMACIÓN Y RADIOCOMUNICACIONES</v>
          </cell>
          <cell r="AF164" t="str">
            <v>2 SUPERVISOR</v>
          </cell>
          <cell r="AG164" t="str">
            <v>3 CÉDULA DE CIUDADANÍA</v>
          </cell>
          <cell r="AH164">
            <v>51723033</v>
          </cell>
          <cell r="AI164" t="str">
            <v>LUZ MILA SOTELO DELGADILLO</v>
          </cell>
          <cell r="AJ164">
            <v>318</v>
          </cell>
          <cell r="AK164" t="str">
            <v>3 NO PACTADOS</v>
          </cell>
          <cell r="AL164">
            <v>43866</v>
          </cell>
          <cell r="AM164">
            <v>43866</v>
          </cell>
          <cell r="AN164" t="str">
            <v>4 NO SE HA ADICIONADO NI EN VALOR y EN TIEMPO</v>
          </cell>
          <cell r="AO164">
            <v>0</v>
          </cell>
          <cell r="AP164">
            <v>0</v>
          </cell>
          <cell r="AR164">
            <v>0</v>
          </cell>
          <cell r="AT164">
            <v>43866</v>
          </cell>
          <cell r="AU164">
            <v>44187</v>
          </cell>
          <cell r="AW164" t="str">
            <v>2. NO</v>
          </cell>
          <cell r="AZ164" t="str">
            <v>2. NO</v>
          </cell>
          <cell r="BA164">
            <v>0</v>
          </cell>
          <cell r="BE164" t="str">
            <v>2020420501000159E</v>
          </cell>
          <cell r="BF164">
            <v>68210184</v>
          </cell>
          <cell r="BH164" t="str">
            <v>https://www.secop.gov.co/CO1BusinessLine/Tendering/BuyerWorkArea/Index?docUniqueIdentifier=CO1.BDOS.1089605&amp;prevCtxUrl=https%3a%2f%2fwww.secop.gov.co%2fCO1BusinessLine%2fTendering%2fBuyerDossierWorkspace%2fIndex%3fallWords2Search%3d196-2020%26filteringState%3d0%26sortingState%3dLastModifiedDESC%26showAdvancedSearch%3dFalse%26showAdvancedSearchFields%3dFalse%26folderCode%3dALL%26selectedDossier%3dCO1.BDOS.1089605%26selectedRequest%3dCO1.REQ.1126201%26&amp;prevCtxLbl=Procesos+de+la+Entidad+Estatal</v>
          </cell>
          <cell r="BI164" t="str">
            <v>VIGENTE</v>
          </cell>
          <cell r="BK164" t="str">
            <v>https://community.secop.gov.co/Public/Tendering/OpportunityDetail/Index?noticeUID=CO1.NTC.1087412&amp;isFromPublicArea=True&amp;isModal=False</v>
          </cell>
        </row>
        <row r="165">
          <cell r="A165" t="str">
            <v>CPS-160-2020</v>
          </cell>
          <cell r="B165" t="str">
            <v>2 NACIONAL</v>
          </cell>
          <cell r="C165" t="str">
            <v>CD-NC-153-2020</v>
          </cell>
          <cell r="D165">
            <v>160</v>
          </cell>
          <cell r="E165" t="str">
            <v>GERMAN ALBERTO ANGEL BERRIO</v>
          </cell>
          <cell r="F165">
            <v>43865</v>
          </cell>
          <cell r="G165" t="str">
            <v>Prestación de servicios profesionales y de apoyo a la gestión para orientar la implementación de acciones dirigidas a la rehabilitación de áreas degradadas y/o alteradas y a la generación de alternativas de usos compatibles con los objetivos de conservación de las áreas protegidas.</v>
          </cell>
          <cell r="H165" t="str">
            <v>2 CONTRATACIÓN DIRECTA</v>
          </cell>
          <cell r="I165" t="str">
            <v>14 PRESTACIÓN DE SERVICIOS</v>
          </cell>
          <cell r="J165" t="str">
            <v>N/A</v>
          </cell>
          <cell r="K165">
            <v>19920</v>
          </cell>
          <cell r="L165">
            <v>23720</v>
          </cell>
          <cell r="M165">
            <v>43865</v>
          </cell>
          <cell r="N165">
            <v>43865</v>
          </cell>
          <cell r="P165">
            <v>6434923</v>
          </cell>
          <cell r="Q165">
            <v>67781189</v>
          </cell>
          <cell r="R165">
            <v>6.6666677594184875E-2</v>
          </cell>
          <cell r="S165" t="str">
            <v>1 PERSONA NATURAL</v>
          </cell>
          <cell r="T165" t="str">
            <v>3 CÉDULA DE CIUDADANÍA</v>
          </cell>
          <cell r="U165">
            <v>79284835</v>
          </cell>
          <cell r="V165" t="str">
            <v>N/A</v>
          </cell>
          <cell r="W165" t="str">
            <v>11 NO SE DILIGENCIA INFORMACIÓN PARA ESTE FORMULARIO EN ESTE PERÍODO DE REPORTE</v>
          </cell>
          <cell r="X165" t="str">
            <v>N/A</v>
          </cell>
          <cell r="Y165" t="str">
            <v>GERMAN ALBERTO ANGEL BERRIO</v>
          </cell>
          <cell r="Z165" t="str">
            <v>1 PÓLIZA</v>
          </cell>
          <cell r="AA165" t="str">
            <v>12 SEGUROS DEL ESTADO</v>
          </cell>
          <cell r="AB165" t="str">
            <v>2 CUMPLIMIENTO</v>
          </cell>
          <cell r="AC165">
            <v>43865</v>
          </cell>
          <cell r="AD165" t="str">
            <v>18-46-101006194</v>
          </cell>
          <cell r="AE165" t="str">
            <v>GRUPO DE PLANEACIÓN Y MANEJO</v>
          </cell>
          <cell r="AF165" t="str">
            <v>2 SUPERVISOR</v>
          </cell>
          <cell r="AG165" t="str">
            <v>3 CÉDULA DE CIUDADANÍA</v>
          </cell>
          <cell r="AH165">
            <v>52827064</v>
          </cell>
          <cell r="AI165" t="str">
            <v>SANDRA MILENA RODRIGUEZ PEÑA</v>
          </cell>
          <cell r="AJ165">
            <v>316</v>
          </cell>
          <cell r="AK165" t="str">
            <v>3 NO PACTADOS</v>
          </cell>
          <cell r="AL165">
            <v>43866</v>
          </cell>
          <cell r="AM165">
            <v>43866</v>
          </cell>
          <cell r="AN165" t="str">
            <v>4 NO SE HA ADICIONADO NI EN VALOR y EN TIEMPO</v>
          </cell>
          <cell r="AO165">
            <v>0</v>
          </cell>
          <cell r="AP165">
            <v>0</v>
          </cell>
          <cell r="AR165">
            <v>0</v>
          </cell>
          <cell r="AT165">
            <v>43866</v>
          </cell>
          <cell r="AU165">
            <v>44185</v>
          </cell>
          <cell r="AW165" t="str">
            <v>2. NO</v>
          </cell>
          <cell r="AZ165" t="str">
            <v>2. NO</v>
          </cell>
          <cell r="BA165">
            <v>0</v>
          </cell>
          <cell r="BE165" t="str">
            <v>2020420501000160E</v>
          </cell>
          <cell r="BF165">
            <v>67781189</v>
          </cell>
          <cell r="BH165" t="str">
            <v>https://www.secop.gov.co/CO1BusinessLine/Tendering/BuyerWorkArea/Index?docUniqueIdentifier=CO1.BDOS.1084428</v>
          </cell>
          <cell r="BI165" t="str">
            <v>VIGENTE</v>
          </cell>
          <cell r="BK165" t="str">
            <v xml:space="preserve">https://community.secop.gov.co/Public/Tendering/OpportunityDetail/Index?noticeUID=CO1.NTC.1086909&amp;isFromPublicArea=True&amp;isModal=False
</v>
          </cell>
        </row>
        <row r="166">
          <cell r="A166" t="str">
            <v>CPS-161-2020</v>
          </cell>
          <cell r="B166" t="str">
            <v>2 NACIONAL</v>
          </cell>
          <cell r="C166" t="str">
            <v>CD-NC-174-2020</v>
          </cell>
          <cell r="D166">
            <v>161</v>
          </cell>
          <cell r="E166" t="str">
            <v>ANGELA PATRICIA PARRA ROMERO</v>
          </cell>
          <cell r="F166">
            <v>43865</v>
          </cell>
          <cell r="G166" t="str">
            <v>Prestación de servicios profesionales y de apoyo a la gestión para orientar la formulación e implementación de los programas de conservación para los VOC de Sistema y la aplicación de lineamientos para el manejo de la vida silvestre.</v>
          </cell>
          <cell r="H166" t="str">
            <v>2 CONTRATACIÓN DIRECTA</v>
          </cell>
          <cell r="I166" t="str">
            <v>14 PRESTACIÓN DE SERVICIOS</v>
          </cell>
          <cell r="J166" t="str">
            <v>N/A</v>
          </cell>
          <cell r="K166">
            <v>20820</v>
          </cell>
          <cell r="L166">
            <v>23820</v>
          </cell>
          <cell r="M166">
            <v>43865</v>
          </cell>
          <cell r="N166">
            <v>43865</v>
          </cell>
          <cell r="P166">
            <v>5397388</v>
          </cell>
          <cell r="Q166">
            <v>56852487</v>
          </cell>
          <cell r="R166">
            <v>6.6666670143604279E-2</v>
          </cell>
          <cell r="S166" t="str">
            <v>1 PERSONA NATURAL</v>
          </cell>
          <cell r="T166" t="str">
            <v>3 CÉDULA DE CIUDADANÍA</v>
          </cell>
          <cell r="U166">
            <v>1026560671</v>
          </cell>
          <cell r="V166" t="str">
            <v>N/A</v>
          </cell>
          <cell r="W166" t="str">
            <v>11 NO SE DILIGENCIA INFORMACIÓN PARA ESTE FORMULARIO EN ESTE PERÍODO DE REPORTE</v>
          </cell>
          <cell r="X166" t="str">
            <v>N/A</v>
          </cell>
          <cell r="Y166" t="str">
            <v>ANGELA PATRICIA PARRA ROMERO</v>
          </cell>
          <cell r="Z166" t="str">
            <v>1 PÓLIZA</v>
          </cell>
          <cell r="AA166" t="str">
            <v>12 SEGUROS DEL ESTADO</v>
          </cell>
          <cell r="AB166" t="str">
            <v>2 CUMPLIMIENTO</v>
          </cell>
          <cell r="AC166">
            <v>43866</v>
          </cell>
          <cell r="AD166" t="str">
            <v>18-46-101006200</v>
          </cell>
          <cell r="AE166" t="str">
            <v>GRUPO DE PLANEACIÓN Y MANEJO</v>
          </cell>
          <cell r="AF166" t="str">
            <v>2 SUPERVISOR</v>
          </cell>
          <cell r="AG166" t="str">
            <v>3 CÉDULA DE CIUDADANÍA</v>
          </cell>
          <cell r="AH166">
            <v>52964691</v>
          </cell>
          <cell r="AI166" t="str">
            <v>IRENE ACHONCHA ABRIL</v>
          </cell>
          <cell r="AJ166">
            <v>316</v>
          </cell>
          <cell r="AK166" t="str">
            <v>3 NO PACTADOS</v>
          </cell>
          <cell r="AL166">
            <v>43866</v>
          </cell>
          <cell r="AM166">
            <v>43866</v>
          </cell>
          <cell r="AN166" t="str">
            <v>4 NO SE HA ADICIONADO NI EN VALOR y EN TIEMPO</v>
          </cell>
          <cell r="AO166">
            <v>0</v>
          </cell>
          <cell r="AP166">
            <v>0</v>
          </cell>
          <cell r="AR166">
            <v>0</v>
          </cell>
          <cell r="AT166">
            <v>43866</v>
          </cell>
          <cell r="AU166">
            <v>44185</v>
          </cell>
          <cell r="AW166" t="str">
            <v>2. NO</v>
          </cell>
          <cell r="AZ166" t="str">
            <v>2. NO</v>
          </cell>
          <cell r="BA166">
            <v>0</v>
          </cell>
          <cell r="BE166" t="str">
            <v>2020420501000161E</v>
          </cell>
          <cell r="BF166">
            <v>56852487</v>
          </cell>
          <cell r="BH166" t="str">
            <v>https://www.secop.gov.co/CO1BusinessLine/Tendering/BuyerWorkArea/Index?docUniqueIdentifier=CO1.BDOS.1084468</v>
          </cell>
          <cell r="BI166" t="str">
            <v>VIGENTE</v>
          </cell>
          <cell r="BK166" t="str">
            <v xml:space="preserve">https://community.secop.gov.co/Public/Tendering/OpportunityDetail/Index?noticeUID=CO1.NTC.1086804&amp;isFromPublicArea=True&amp;isModal=False
</v>
          </cell>
        </row>
        <row r="167">
          <cell r="A167" t="str">
            <v>CPS-162-2020</v>
          </cell>
          <cell r="B167" t="str">
            <v>2 NACIONAL</v>
          </cell>
          <cell r="C167" t="str">
            <v>CD-NC-182-2020</v>
          </cell>
          <cell r="D167">
            <v>162</v>
          </cell>
          <cell r="E167" t="str">
            <v>FABIAN ANDRES VIQUEZ CERQUERA</v>
          </cell>
          <cell r="F167">
            <v>43866</v>
          </cell>
          <cell r="G167" t="str">
            <v>Prestación de servicios profesionales y de apoyo a la gestión en la Subdirección de Gestión y Manejo de Áreas Protegidas para realizar la administración temática del registro único nacional de áreas protegidas - RUNAP, así como participar en la implementación de la ruta metodológica para la construcción de la política SINAP con visión 2020-2030.</v>
          </cell>
          <cell r="H167" t="str">
            <v>2 CONTRATACIÓN DIRECTA</v>
          </cell>
          <cell r="I167" t="str">
            <v>14 PRESTACIÓN DE SERVICIOS</v>
          </cell>
          <cell r="J167" t="str">
            <v>N/A</v>
          </cell>
          <cell r="K167">
            <v>22220</v>
          </cell>
          <cell r="L167">
            <v>23920</v>
          </cell>
          <cell r="M167">
            <v>43866</v>
          </cell>
          <cell r="N167">
            <v>43866</v>
          </cell>
          <cell r="P167">
            <v>4823432</v>
          </cell>
          <cell r="Q167">
            <v>50646036</v>
          </cell>
          <cell r="R167">
            <v>0</v>
          </cell>
          <cell r="S167" t="str">
            <v>1 PERSONA NATURAL</v>
          </cell>
          <cell r="T167" t="str">
            <v>3 CÉDULA DE CIUDADANÍA</v>
          </cell>
          <cell r="U167">
            <v>1083887163</v>
          </cell>
          <cell r="V167" t="str">
            <v>N/A</v>
          </cell>
          <cell r="W167" t="str">
            <v>11 NO SE DILIGENCIA INFORMACIÓN PARA ESTE FORMULARIO EN ESTE PERÍODO DE REPORTE</v>
          </cell>
          <cell r="X167" t="str">
            <v>N/A</v>
          </cell>
          <cell r="Y167" t="str">
            <v>FABIAN ANDRES VIQUEZ CERQUERA</v>
          </cell>
          <cell r="Z167" t="str">
            <v>1 PÓLIZA</v>
          </cell>
          <cell r="AA167" t="str">
            <v xml:space="preserve">15 JMALUCELLI TRAVELERS SEGUROS S.A </v>
          </cell>
          <cell r="AB167" t="str">
            <v>2 CUMPLIMIENTO</v>
          </cell>
          <cell r="AC167">
            <v>43866</v>
          </cell>
          <cell r="AD167">
            <v>2015653</v>
          </cell>
          <cell r="AE167" t="str">
            <v>GRUPO DE GESTIÓN E INTEGRACIÓN DEL SINAP</v>
          </cell>
          <cell r="AF167" t="str">
            <v>2 SUPERVISOR</v>
          </cell>
          <cell r="AG167" t="str">
            <v>3 CÉDULA DE CIUDADANÍA</v>
          </cell>
          <cell r="AH167">
            <v>5947992</v>
          </cell>
          <cell r="AI167" t="str">
            <v>LUIS ALBERTO CRUZ COLORADO</v>
          </cell>
          <cell r="AJ167">
            <v>315</v>
          </cell>
          <cell r="AK167" t="str">
            <v>3 NO PACTADOS</v>
          </cell>
          <cell r="AL167">
            <v>43866</v>
          </cell>
          <cell r="AM167">
            <v>43866</v>
          </cell>
          <cell r="AN167" t="str">
            <v>4 NO SE HA ADICIONADO NI EN VALOR y EN TIEMPO</v>
          </cell>
          <cell r="AO167">
            <v>0</v>
          </cell>
          <cell r="AP167">
            <v>0</v>
          </cell>
          <cell r="AR167">
            <v>0</v>
          </cell>
          <cell r="AT167">
            <v>43866</v>
          </cell>
          <cell r="AU167">
            <v>44184</v>
          </cell>
          <cell r="AW167" t="str">
            <v>2. NO</v>
          </cell>
          <cell r="AZ167" t="str">
            <v>2. NO</v>
          </cell>
          <cell r="BA167">
            <v>0</v>
          </cell>
          <cell r="BE167" t="str">
            <v>2020420501000162E</v>
          </cell>
          <cell r="BF167">
            <v>50646036</v>
          </cell>
          <cell r="BH167" t="str">
            <v>https://www.secop.gov.co/CO1BusinessLine/Tendering/BuyerWorkArea/Index?docUniqueIdentifier=CO1.BDOS.1085790&amp;prevCtxUrl=https%3a%2f%2fwww.secop.gov.co%2fCO1BusinessLine%2fTendering%2fBuyerDossierWorkspace%2fIndex%3fallWords2Search%3d182-2020%26filteringState%3d0%26sortingState%3dLastModifiedDESC%26showAdvancedSearch%3dFalse%26showAdvancedSearchFields%3dFalse%26folderCode%3dALL%26selectedDossier%3dCO1.BDOS.1085790%26selectedRequest%3dCO1.REQ.1122288%26&amp;prevCtxLbl=Procesos+de+la+Entidad+Estatal</v>
          </cell>
          <cell r="BI167" t="str">
            <v>VIGENTE</v>
          </cell>
          <cell r="BK167" t="str">
            <v xml:space="preserve">https://community.secop.gov.co/Public/Tendering/OpportunityDetail/Index?noticeUID=CO1.NTC.1083971&amp;isFromPublicArea=True&amp;isModal=False
</v>
          </cell>
        </row>
        <row r="168">
          <cell r="A168" t="str">
            <v>CPS-163-2020</v>
          </cell>
          <cell r="B168" t="str">
            <v>2 NACIONAL</v>
          </cell>
          <cell r="C168" t="str">
            <v>CD-NC-160-2020</v>
          </cell>
          <cell r="D168">
            <v>163</v>
          </cell>
          <cell r="E168" t="str">
            <v>ALBA KARINA MORALES SALAZAR</v>
          </cell>
          <cell r="F168">
            <v>43866</v>
          </cell>
          <cell r="G168" t="str">
            <v>Prestación de servicios profesionales y de apoyo a la gestión para la definición de lineamientos que promuevan la consolidación de negocios ambientales y el fortalecimiento de las estrategias enfocadas al mejoramiento de la prestación de los servicios asociados al ecoturismo, considerando la valoración de los bienes y servicios ecosistémicos de las Áreas del Sistema de Parques Nacionales Naturales</v>
          </cell>
          <cell r="H168" t="str">
            <v>2 CONTRATACIÓN DIRECTA</v>
          </cell>
          <cell r="I168" t="str">
            <v>14 PRESTACIÓN DE SERVICIOS</v>
          </cell>
          <cell r="J168" t="str">
            <v>N/A</v>
          </cell>
          <cell r="K168">
            <v>17120</v>
          </cell>
          <cell r="L168">
            <v>24020</v>
          </cell>
          <cell r="M168">
            <v>43866</v>
          </cell>
          <cell r="N168">
            <v>43866</v>
          </cell>
          <cell r="P168">
            <v>5397388</v>
          </cell>
          <cell r="Q168">
            <v>56852487</v>
          </cell>
          <cell r="R168">
            <v>6.6666670143604279E-2</v>
          </cell>
          <cell r="S168" t="str">
            <v>1 PERSONA NATURAL</v>
          </cell>
          <cell r="T168" t="str">
            <v>3 CÉDULA DE CIUDADANÍA</v>
          </cell>
          <cell r="U168">
            <v>52223650</v>
          </cell>
          <cell r="V168" t="str">
            <v>N/A</v>
          </cell>
          <cell r="W168" t="str">
            <v>11 NO SE DILIGENCIA INFORMACIÓN PARA ESTE FORMULARIO EN ESTE PERÍODO DE REPORTE</v>
          </cell>
          <cell r="X168" t="str">
            <v>N/A</v>
          </cell>
          <cell r="Y168" t="str">
            <v>ALBA KARINA MORALES SALAZAR</v>
          </cell>
          <cell r="Z168" t="str">
            <v>1 PÓLIZA</v>
          </cell>
          <cell r="AA168" t="str">
            <v>12 SEGUROS DEL ESTADO</v>
          </cell>
          <cell r="AB168" t="str">
            <v>2 CUMPLIMIENTO</v>
          </cell>
          <cell r="AC168">
            <v>43866</v>
          </cell>
          <cell r="AD168" t="str">
            <v>18-46-101006203</v>
          </cell>
          <cell r="AE168" t="str">
            <v>SUBDIRECCIÓN DE SOSTENIBILIDAD Y NEGOCIOS AMBIENTALES</v>
          </cell>
          <cell r="AF168" t="str">
            <v>2 SUPERVISOR</v>
          </cell>
          <cell r="AG168" t="str">
            <v>3 CÉDULA DE CIUDADANÍA</v>
          </cell>
          <cell r="AH168">
            <v>70547559</v>
          </cell>
          <cell r="AI168" t="str">
            <v>CARLOS MARIO TAMAYO SALDARRIAGA</v>
          </cell>
          <cell r="AJ168">
            <v>316</v>
          </cell>
          <cell r="AK168" t="str">
            <v>3 NO PACTADOS</v>
          </cell>
          <cell r="AL168">
            <v>43866</v>
          </cell>
          <cell r="AM168">
            <v>43866</v>
          </cell>
          <cell r="AN168" t="str">
            <v>4 NO SE HA ADICIONADO NI EN VALOR y EN TIEMPO</v>
          </cell>
          <cell r="AO168">
            <v>0</v>
          </cell>
          <cell r="AP168">
            <v>0</v>
          </cell>
          <cell r="AR168">
            <v>0</v>
          </cell>
          <cell r="AT168">
            <v>43866</v>
          </cell>
          <cell r="AU168">
            <v>44185</v>
          </cell>
          <cell r="AW168" t="str">
            <v>2. NO</v>
          </cell>
          <cell r="AZ168" t="str">
            <v>1. SI</v>
          </cell>
          <cell r="BA168">
            <v>1</v>
          </cell>
          <cell r="BB168" t="str">
            <v>Modificar el numeral 1 de las condiciones adicionales del contrato</v>
          </cell>
          <cell r="BC168">
            <v>44040</v>
          </cell>
          <cell r="BE168" t="str">
            <v>2020420501000163E</v>
          </cell>
          <cell r="BF168">
            <v>56852487</v>
          </cell>
          <cell r="BH168" t="str">
            <v>https://www.secop.gov.co/CO1BusinessLine/Tendering/BuyerWorkArea/Index?docUniqueIdentifier=CO1.BDOS.1079738&amp;prevCtxUrl=https%3a%2f%2fwww.secop.gov.co%2fCO1BusinessLine%2fTendering%2fBuyerDossierWorkspace%2fIndex%3fallWords2Search%3d160-2020%26filteringState%3d0%26sortingState%3dLastModifiedDESC%26showAdvancedSearch%3dFalse%26showAdvancedSearchFields%3dFalse%26folderCode%3dALL%26selectedDossier%3dCO1.BDOS.1079738%26selectedRequest%3dCO1.REQ.1116464%26&amp;prevCtxLbl=Procesos+de+la+Entidad+Estatal</v>
          </cell>
          <cell r="BI168" t="str">
            <v>VIGENTE</v>
          </cell>
          <cell r="BK168" t="str">
            <v>https://community.secop.gov.co/Public/Tendering/OpportunityDetail/Index?noticeUID=CO1.NTC.1083972&amp;isFromPublicArea=True&amp;isModal=False</v>
          </cell>
        </row>
        <row r="169">
          <cell r="A169" t="str">
            <v>CPS-164-2020</v>
          </cell>
          <cell r="B169" t="str">
            <v>2 NACIONAL</v>
          </cell>
          <cell r="C169" t="str">
            <v>CD-NC-172-2020</v>
          </cell>
          <cell r="D169">
            <v>164</v>
          </cell>
          <cell r="E169" t="str">
            <v>RICARDO ALFONSO REINA QUIROGA</v>
          </cell>
          <cell r="F169">
            <v>43866</v>
          </cell>
          <cell r="G169" t="str">
            <v>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 diferentes sectores.</v>
          </cell>
          <cell r="H169" t="str">
            <v>2 CONTRATACIÓN DIRECTA</v>
          </cell>
          <cell r="I169" t="str">
            <v>14 PRESTACIÓN DE SERVICIOS</v>
          </cell>
          <cell r="J169" t="str">
            <v>N/A</v>
          </cell>
          <cell r="K169">
            <v>22720</v>
          </cell>
          <cell r="L169">
            <v>24120</v>
          </cell>
          <cell r="M169">
            <v>43866</v>
          </cell>
          <cell r="N169">
            <v>43866</v>
          </cell>
          <cell r="P169">
            <v>5971344</v>
          </cell>
          <cell r="Q169">
            <v>62898157</v>
          </cell>
          <cell r="R169">
            <v>0.20000000298023224</v>
          </cell>
          <cell r="S169" t="str">
            <v>1 PERSONA NATURAL</v>
          </cell>
          <cell r="T169" t="str">
            <v>3 CÉDULA DE CIUDADANÍA</v>
          </cell>
          <cell r="U169">
            <v>79396673</v>
          </cell>
          <cell r="V169" t="str">
            <v>N/A</v>
          </cell>
          <cell r="W169" t="str">
            <v>11 NO SE DILIGENCIA INFORMACIÓN PARA ESTE FORMULARIO EN ESTE PERÍODO DE REPORTE</v>
          </cell>
          <cell r="X169" t="str">
            <v>N/A</v>
          </cell>
          <cell r="Y169" t="str">
            <v>RICARDO ALFONSO REINA QUIROGA</v>
          </cell>
          <cell r="Z169" t="str">
            <v>1 PÓLIZA</v>
          </cell>
          <cell r="AA169" t="str">
            <v xml:space="preserve">15 JMALUCELLI TRAVELERS SEGUROS S.A </v>
          </cell>
          <cell r="AB169" t="str">
            <v>2 CUMPLIMIENTO</v>
          </cell>
          <cell r="AC169">
            <v>43866</v>
          </cell>
          <cell r="AD169">
            <v>2015661</v>
          </cell>
          <cell r="AE169" t="str">
            <v>GRUPO DE GESTIÓN E INTEGRACIÓN DEL SINAP</v>
          </cell>
          <cell r="AF169" t="str">
            <v>2 SUPERVISOR</v>
          </cell>
          <cell r="AG169" t="str">
            <v>3 CÉDULA DE CIUDADANÍA</v>
          </cell>
          <cell r="AH169">
            <v>5947992</v>
          </cell>
          <cell r="AI169" t="str">
            <v>LUIS ALBERTO CRUZ COLORADO</v>
          </cell>
          <cell r="AJ169">
            <v>316</v>
          </cell>
          <cell r="AK169" t="str">
            <v>3 NO PACTADOS</v>
          </cell>
          <cell r="AL169">
            <v>43866</v>
          </cell>
          <cell r="AM169">
            <v>43866</v>
          </cell>
          <cell r="AN169" t="str">
            <v>4 NO SE HA ADICIONADO NI EN VALOR y EN TIEMPO</v>
          </cell>
          <cell r="AO169">
            <v>0</v>
          </cell>
          <cell r="AP169">
            <v>0</v>
          </cell>
          <cell r="AR169">
            <v>0</v>
          </cell>
          <cell r="AT169">
            <v>43866</v>
          </cell>
          <cell r="AU169">
            <v>44185</v>
          </cell>
          <cell r="AW169" t="str">
            <v>2. NO</v>
          </cell>
          <cell r="AZ169" t="str">
            <v>2. NO</v>
          </cell>
          <cell r="BA169">
            <v>0</v>
          </cell>
          <cell r="BE169" t="str">
            <v>2020420501000164E</v>
          </cell>
          <cell r="BF169">
            <v>62898157</v>
          </cell>
          <cell r="BH169" t="str">
            <v>https://www.secop.gov.co/CO1BusinessLine/Tendering/BuyerWorkArea/Index?docUniqueIdentifier=CO1.BDOS.1080591&amp;prevCtxUrl=https%3a%2f%2fwww.secop.gov.co%2fCO1BusinessLine%2fTendering%2fBuyerDossierWorkspace%2fIndex%3fallWords2Search%3d172-2020%26filteringState%3d0%26sortingState%3dLastModifiedDESC%26showAdvancedSearch%3dFalse%26showAdvancedSearchFields%3dFalse%26folderCode%3dALL%26selectedDossier%3dCO1.BDOS.1080591%26selectedRequest%3dCO1.REQ.1125522%26&amp;prevCtxLbl=Procesos+de+la+Entidad+Estatal</v>
          </cell>
          <cell r="BI169" t="str">
            <v>VIGENTE</v>
          </cell>
          <cell r="BK169" t="str">
            <v>https://community.secop.gov.co/Public/Tendering/OpportunityDetail/Index?noticeUID=CO1.NTC.1087230&amp;isFromPublicArea=True&amp;isModal=False</v>
          </cell>
        </row>
        <row r="170">
          <cell r="A170" t="str">
            <v>CPS-165-2020</v>
          </cell>
          <cell r="B170" t="str">
            <v>2 NACIONAL</v>
          </cell>
          <cell r="C170" t="str">
            <v>CD-NC-183-2020</v>
          </cell>
          <cell r="D170">
            <v>165</v>
          </cell>
          <cell r="E170" t="str">
            <v>CHARLY ALEXANDER ROCIASCO MENDEZ</v>
          </cell>
          <cell r="F170">
            <v>43866</v>
          </cell>
          <cell r="G170" t="str">
            <v>Prestación de servicios profesionales y de apoyo a la gestión en la Subdirección de Gestión y Manejo de Áreas Protegidas relacionada con la administración del Registro Único Nacional de Áreas Protegidas y con actividades tendientes al cumplimiento de la norma técnica del proceso estadístico, en lo referente a la operación de estadística - Áreas protegidas del SINAP con el fin de realizar la preparación necesaria para la auditoría de certificación en la norma NTC PE 1000.</v>
          </cell>
          <cell r="H170" t="str">
            <v>2 CONTRATACIÓN DIRECTA</v>
          </cell>
          <cell r="I170" t="str">
            <v>14 PRESTACIÓN DE SERVICIOS</v>
          </cell>
          <cell r="J170" t="str">
            <v>N/A</v>
          </cell>
          <cell r="K170">
            <v>22520</v>
          </cell>
          <cell r="L170">
            <v>24220</v>
          </cell>
          <cell r="M170">
            <v>43866</v>
          </cell>
          <cell r="N170">
            <v>43866</v>
          </cell>
          <cell r="P170">
            <v>4823432</v>
          </cell>
          <cell r="Q170">
            <v>50646036</v>
          </cell>
          <cell r="R170">
            <v>0</v>
          </cell>
          <cell r="S170" t="str">
            <v>1 PERSONA NATURAL</v>
          </cell>
          <cell r="T170" t="str">
            <v>3 CÉDULA DE CIUDADANÍA</v>
          </cell>
          <cell r="U170">
            <v>80005591</v>
          </cell>
          <cell r="V170" t="str">
            <v>N/A</v>
          </cell>
          <cell r="W170" t="str">
            <v>11 NO SE DILIGENCIA INFORMACIÓN PARA ESTE FORMULARIO EN ESTE PERÍODO DE REPORTE</v>
          </cell>
          <cell r="X170" t="str">
            <v>N/A</v>
          </cell>
          <cell r="Y170" t="str">
            <v>CHARLY ALEXANDER ROCIASCO MENDEZ</v>
          </cell>
          <cell r="Z170" t="str">
            <v>1 PÓLIZA</v>
          </cell>
          <cell r="AA170" t="str">
            <v xml:space="preserve">15 JMALUCELLI TRAVELERS SEGUROS S.A </v>
          </cell>
          <cell r="AB170" t="str">
            <v>2 CUMPLIMIENTO</v>
          </cell>
          <cell r="AC170">
            <v>43866</v>
          </cell>
          <cell r="AD170">
            <v>2015655</v>
          </cell>
          <cell r="AE170" t="str">
            <v>GRUPO DE GESTIÓN E INTEGRACIÓN DEL SINAP</v>
          </cell>
          <cell r="AF170" t="str">
            <v>2 SUPERVISOR</v>
          </cell>
          <cell r="AG170" t="str">
            <v>3 CÉDULA DE CIUDADANÍA</v>
          </cell>
          <cell r="AH170">
            <v>5947992</v>
          </cell>
          <cell r="AI170" t="str">
            <v>LUIS ALBERTO CRUZ COLORADO</v>
          </cell>
          <cell r="AJ170">
            <v>315</v>
          </cell>
          <cell r="AK170" t="str">
            <v>3 NO PACTADOS</v>
          </cell>
          <cell r="AL170">
            <v>43866</v>
          </cell>
          <cell r="AM170">
            <v>43866</v>
          </cell>
          <cell r="AN170" t="str">
            <v>4 NO SE HA ADICIONADO NI EN VALOR y EN TIEMPO</v>
          </cell>
          <cell r="AO170">
            <v>0</v>
          </cell>
          <cell r="AP170">
            <v>0</v>
          </cell>
          <cell r="AR170">
            <v>0</v>
          </cell>
          <cell r="AT170">
            <v>43866</v>
          </cell>
          <cell r="AU170">
            <v>44184</v>
          </cell>
          <cell r="AW170" t="str">
            <v>2. NO</v>
          </cell>
          <cell r="AZ170" t="str">
            <v>2. NO</v>
          </cell>
          <cell r="BA170">
            <v>0</v>
          </cell>
          <cell r="BE170" t="str">
            <v>2020420501000165E</v>
          </cell>
          <cell r="BF170">
            <v>50646036</v>
          </cell>
          <cell r="BH170" t="str">
            <v>https://www.secop.gov.co/CO1BusinessLine/Tendering/BuyerWorkArea/Index?docUniqueIdentifier=CO1.BDOS.1085009&amp;prevCtxUrl=https%3a%2f%2fwww.secop.gov.co%2fCO1BusinessLine%2fTendering%2fBuyerDossierWorkspace%2fIndex%3fallWords2Search%3d183-2020%26filteringState%3d0%26sortingState%3dLastModifiedDESC%26showAdvancedSearch%3dFalse%26showAdvancedSearchFields%3dFalse%26folderCode%3dALL%26selectedDossier%3dCO1.BDOS.1085009%26selectedRequest%3dCO1.REQ.1125461%26&amp;prevCtxLbl=Procesos+de+la+Entidad+Estatal</v>
          </cell>
          <cell r="BI170" t="str">
            <v>VIGENTE</v>
          </cell>
          <cell r="BK170" t="str">
            <v xml:space="preserve">https://community.secop.gov.co/Public/Tendering/OpportunityDetail/Index?noticeUID=CO1.NTC.1087208&amp;isFromPublicArea=True&amp;isModal=False
</v>
          </cell>
        </row>
        <row r="171">
          <cell r="A171" t="str">
            <v>CPS-166-2020</v>
          </cell>
          <cell r="B171" t="str">
            <v>2 NACIONAL</v>
          </cell>
          <cell r="C171" t="str">
            <v>CD-NC-155-2020</v>
          </cell>
          <cell r="D171">
            <v>166</v>
          </cell>
          <cell r="E171" t="str">
            <v>CAROLINA DEL ROSARIO CUBILLOS ORTIZ</v>
          </cell>
          <cell r="F171">
            <v>43866</v>
          </cell>
          <cell r="G171" t="str">
            <v>Prestación de servicios profesionales y de apoyo a la gestión para orientar técnicamente a las áreas protegidas del Sistema de Parques Nacionales Naturales con vocación ecoturística, en la implementación de los lineamientos del ecoturismo así como en la definición de lineamientos de turismo de naturaleza en las áreas del SINAP.</v>
          </cell>
          <cell r="H171" t="str">
            <v>2 CONTRATACIÓN DIRECTA</v>
          </cell>
          <cell r="I171" t="str">
            <v>14 PRESTACIÓN DE SERVICIOS</v>
          </cell>
          <cell r="J171" t="str">
            <v>N/A</v>
          </cell>
          <cell r="K171">
            <v>19020</v>
          </cell>
          <cell r="L171">
            <v>24320</v>
          </cell>
          <cell r="M171">
            <v>43866</v>
          </cell>
          <cell r="N171">
            <v>43866</v>
          </cell>
          <cell r="P171">
            <v>6434923</v>
          </cell>
          <cell r="Q171">
            <v>67566692</v>
          </cell>
          <cell r="R171">
            <v>0.5</v>
          </cell>
          <cell r="S171" t="str">
            <v>1 PERSONA NATURAL</v>
          </cell>
          <cell r="T171" t="str">
            <v>3 CÉDULA DE CIUDADANÍA</v>
          </cell>
          <cell r="U171">
            <v>52154763</v>
          </cell>
          <cell r="V171" t="str">
            <v>N/A</v>
          </cell>
          <cell r="W171" t="str">
            <v>11 NO SE DILIGENCIA INFORMACIÓN PARA ESTE FORMULARIO EN ESTE PERÍODO DE REPORTE</v>
          </cell>
          <cell r="X171" t="str">
            <v>N/A</v>
          </cell>
          <cell r="Y171" t="str">
            <v>CAROLINA DEL ROSARIO CUBILLOS ORTIZ</v>
          </cell>
          <cell r="Z171" t="str">
            <v>1 PÓLIZA</v>
          </cell>
          <cell r="AA171" t="str">
            <v>12 SEGUROS DEL ESTADO</v>
          </cell>
          <cell r="AB171" t="str">
            <v>2 CUMPLIMIENTO</v>
          </cell>
          <cell r="AC171">
            <v>43866</v>
          </cell>
          <cell r="AD171" t="str">
            <v>11-46-101012436</v>
          </cell>
          <cell r="AE171" t="str">
            <v>GRUPO DE PLANEACIÓN Y MANEJO</v>
          </cell>
          <cell r="AF171" t="str">
            <v>2 SUPERVISOR</v>
          </cell>
          <cell r="AG171" t="str">
            <v>3 CÉDULA DE CIUDADANÍA</v>
          </cell>
          <cell r="AH171">
            <v>52197050</v>
          </cell>
          <cell r="AI171" t="str">
            <v>EDNA MARIA CAROLINA JARRO FAJARDO</v>
          </cell>
          <cell r="AJ171">
            <v>315</v>
          </cell>
          <cell r="AK171" t="str">
            <v>3 NO PACTADOS</v>
          </cell>
          <cell r="AL171">
            <v>43867</v>
          </cell>
          <cell r="AM171">
            <v>43866</v>
          </cell>
          <cell r="AN171" t="str">
            <v>4 NO SE HA ADICIONADO NI EN VALOR y EN TIEMPO</v>
          </cell>
          <cell r="AO171">
            <v>0</v>
          </cell>
          <cell r="AP171">
            <v>0</v>
          </cell>
          <cell r="AR171">
            <v>0</v>
          </cell>
          <cell r="AT171">
            <v>43867</v>
          </cell>
          <cell r="AU171">
            <v>44185</v>
          </cell>
          <cell r="AW171" t="str">
            <v>2. NO</v>
          </cell>
          <cell r="AZ171" t="str">
            <v>2. NO</v>
          </cell>
          <cell r="BA171">
            <v>0</v>
          </cell>
          <cell r="BE171" t="str">
            <v>2020420501000166E</v>
          </cell>
          <cell r="BF171">
            <v>67566692</v>
          </cell>
          <cell r="BH171" t="str">
            <v>https://www.secop.gov.co/CO1BusinessLine/Tendering/BuyerWorkArea/Index?docUniqueIdentifier=CO1.BDOS.1083874</v>
          </cell>
          <cell r="BI171" t="str">
            <v>VIGENTE</v>
          </cell>
          <cell r="BK171" t="str">
            <v xml:space="preserve">https://community.secop.gov.co/Public/Tendering/OpportunityDetail/Index?noticeUID=CO1.NTC.1087417&amp;isFromPublicArea=True&amp;isModal=False
</v>
          </cell>
        </row>
        <row r="172">
          <cell r="A172" t="str">
            <v>CPS-167-2020</v>
          </cell>
          <cell r="B172" t="str">
            <v>2 NACIONAL</v>
          </cell>
          <cell r="C172" t="str">
            <v>CD-NC-184-2020</v>
          </cell>
          <cell r="D172">
            <v>167</v>
          </cell>
          <cell r="E172" t="str">
            <v>JAIME VASQUEZ RUIZ</v>
          </cell>
          <cell r="F172">
            <v>43866</v>
          </cell>
          <cell r="G172"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y apoyar el desarrollo de modelos de gobernanza con grupos de comunidades étnicas y campesinas, a fin de establecer acuerdos que viabilicen la declaratoria en cada proceso.</v>
          </cell>
          <cell r="H172" t="str">
            <v>2 CONTRATACIÓN DIRECTA</v>
          </cell>
          <cell r="I172" t="str">
            <v>14 PRESTACIÓN DE SERVICIOS</v>
          </cell>
          <cell r="J172" t="str">
            <v>N/A</v>
          </cell>
          <cell r="K172">
            <v>22420</v>
          </cell>
          <cell r="L172">
            <v>24420</v>
          </cell>
          <cell r="M172">
            <v>43866</v>
          </cell>
          <cell r="N172">
            <v>43866</v>
          </cell>
          <cell r="P172">
            <v>5971344</v>
          </cell>
          <cell r="Q172">
            <v>62699112</v>
          </cell>
          <cell r="R172">
            <v>0</v>
          </cell>
          <cell r="S172" t="str">
            <v>1 PERSONA NATURAL</v>
          </cell>
          <cell r="T172" t="str">
            <v>3 CÉDULA DE CIUDADANÍA</v>
          </cell>
          <cell r="U172">
            <v>16709168</v>
          </cell>
          <cell r="V172" t="str">
            <v>N/A</v>
          </cell>
          <cell r="W172" t="str">
            <v>11 NO SE DILIGENCIA INFORMACIÓN PARA ESTE FORMULARIO EN ESTE PERÍODO DE REPORTE</v>
          </cell>
          <cell r="X172" t="str">
            <v>N/A</v>
          </cell>
          <cell r="Y172" t="str">
            <v>JAIME VASQUEZ RUIZ</v>
          </cell>
          <cell r="Z172" t="str">
            <v>1 PÓLIZA</v>
          </cell>
          <cell r="AA172" t="str">
            <v>12 SEGUROS DEL ESTADO</v>
          </cell>
          <cell r="AB172" t="str">
            <v>2 CUMPLIMIENTO</v>
          </cell>
          <cell r="AC172">
            <v>43866</v>
          </cell>
          <cell r="AD172" t="str">
            <v>37-46-101000818</v>
          </cell>
          <cell r="AE172" t="str">
            <v>GRUPO DE GESTIÓN E INTEGRACIÓN DEL SINAP</v>
          </cell>
          <cell r="AF172" t="str">
            <v>2 SUPERVISOR</v>
          </cell>
          <cell r="AG172" t="str">
            <v>3 CÉDULA DE CIUDADANÍA</v>
          </cell>
          <cell r="AH172">
            <v>5947992</v>
          </cell>
          <cell r="AI172" t="str">
            <v>LUIS ALBERTO CRUZ COLORADO</v>
          </cell>
          <cell r="AJ172">
            <v>315</v>
          </cell>
          <cell r="AK172" t="str">
            <v>3 NO PACTADOS</v>
          </cell>
          <cell r="AL172">
            <v>43866</v>
          </cell>
          <cell r="AM172">
            <v>43866</v>
          </cell>
          <cell r="AN172" t="str">
            <v>4 NO SE HA ADICIONADO NI EN VALOR y EN TIEMPO</v>
          </cell>
          <cell r="AO172">
            <v>0</v>
          </cell>
          <cell r="AP172">
            <v>0</v>
          </cell>
          <cell r="AR172">
            <v>0</v>
          </cell>
          <cell r="AT172">
            <v>43866</v>
          </cell>
          <cell r="AU172">
            <v>44184</v>
          </cell>
          <cell r="AW172" t="str">
            <v>2. NO</v>
          </cell>
          <cell r="AZ172" t="str">
            <v>2. NO</v>
          </cell>
          <cell r="BA172">
            <v>0</v>
          </cell>
          <cell r="BE172" t="str">
            <v>2020420501000167E</v>
          </cell>
          <cell r="BF172">
            <v>62699112</v>
          </cell>
          <cell r="BH172" t="str">
            <v>https://www.secop.gov.co/CO1BusinessLine/Tendering/BuyerWorkArea/Index?docUniqueIdentifier=CO1.BDOS.1089412&amp;prevCtxUrl=https%3a%2f%2fwww.secop.gov.co%2fCO1BusinessLine%2fTendering%2fBuyerDossierWorkspace%2fIndex%3fallWords2Search%3d184-2020%26filteringState%3d0%26sortingState%3dLastModifiedDESC%26showAdvancedSearch%3dFalse%26showAdvancedSearchFields%3dFalse%26folderCode%3dALL%26selectedDossier%3dCO1.BDOS.1089412%26selectedRequest%3dCO1.REQ.1125687%26&amp;prevCtxLbl=Procesos+de+la+Entidad+Estatal</v>
          </cell>
          <cell r="BI172" t="str">
            <v>VIGENTE</v>
          </cell>
          <cell r="BK172" t="str">
            <v>https://community.secop.gov.co/Public/Tendering/OpportunityDetail/Index?noticeUID=CO1.NTC.1087250&amp;isFromPublicArea=True&amp;isModal=False</v>
          </cell>
        </row>
        <row r="173">
          <cell r="A173" t="str">
            <v>CPS-168-2020</v>
          </cell>
          <cell r="B173" t="str">
            <v>2 NACIONAL</v>
          </cell>
          <cell r="C173" t="str">
            <v>CD-NC-171-2020</v>
          </cell>
          <cell r="D173">
            <v>168</v>
          </cell>
          <cell r="E173" t="str">
            <v>DORA ELENA ESTRADA GARZÓN</v>
          </cell>
          <cell r="F173">
            <v>43866</v>
          </cell>
          <cell r="G173" t="str">
            <v>Prestación de servicios profesionales y de apoyo a la gestión para elaborar análisis geográficos y salidas cartográficas solicitadas por la Subdirección de Sostenibilidad y Negocios Ambientales (SSNA) como soporte a la valoración de los diferentes servicios ecosistémicos que adelanta la SSNA principalmente la estrategia y programa para incrementar la captura de Carbono en las Áreas Protegidas (AP) de Parques Nacionales</v>
          </cell>
          <cell r="H173" t="str">
            <v>2 CONTRATACIÓN DIRECTA</v>
          </cell>
          <cell r="I173" t="str">
            <v>14 PRESTACIÓN DE SERVICIOS</v>
          </cell>
          <cell r="J173" t="str">
            <v>N/A</v>
          </cell>
          <cell r="K173">
            <v>21320</v>
          </cell>
          <cell r="L173">
            <v>24520</v>
          </cell>
          <cell r="M173">
            <v>43866</v>
          </cell>
          <cell r="N173">
            <v>43866</v>
          </cell>
          <cell r="P173">
            <v>5397388</v>
          </cell>
          <cell r="Q173">
            <v>56852487</v>
          </cell>
          <cell r="R173">
            <v>6.6666670143604279E-2</v>
          </cell>
          <cell r="S173" t="str">
            <v>1 PERSONA NATURAL</v>
          </cell>
          <cell r="T173" t="str">
            <v>3 CÉDULA DE CIUDADANÍA</v>
          </cell>
          <cell r="U173">
            <v>66977880</v>
          </cell>
          <cell r="V173" t="str">
            <v>N/A</v>
          </cell>
          <cell r="W173" t="str">
            <v>11 NO SE DILIGENCIA INFORMACIÓN PARA ESTE FORMULARIO EN ESTE PERÍODO DE REPORTE</v>
          </cell>
          <cell r="X173" t="str">
            <v>N/A</v>
          </cell>
          <cell r="Y173" t="str">
            <v>DORA ELENA ESTRADA GARZÓN</v>
          </cell>
          <cell r="Z173" t="str">
            <v>1 PÓLIZA</v>
          </cell>
          <cell r="AA173" t="str">
            <v>12 SEGUROS DEL ESTADO</v>
          </cell>
          <cell r="AB173" t="str">
            <v>2 CUMPLIMIENTO</v>
          </cell>
          <cell r="AC173">
            <v>43866</v>
          </cell>
          <cell r="AD173" t="str">
            <v>18-46-101006208</v>
          </cell>
          <cell r="AE173" t="str">
            <v>SUBDIRECCIÓN DE SOSTENIBILIDAD Y NEGOCIOS AMBIENTALES</v>
          </cell>
          <cell r="AF173" t="str">
            <v>2 SUPERVISOR</v>
          </cell>
          <cell r="AG173" t="str">
            <v>3 CÉDULA DE CIUDADANÍA</v>
          </cell>
          <cell r="AH173">
            <v>70547559</v>
          </cell>
          <cell r="AI173" t="str">
            <v>CARLOS MARIO TAMAYO SALDARRIAGA</v>
          </cell>
          <cell r="AJ173">
            <v>316</v>
          </cell>
          <cell r="AK173" t="str">
            <v>3 NO PACTADOS</v>
          </cell>
          <cell r="AL173">
            <v>43866</v>
          </cell>
          <cell r="AM173">
            <v>43866</v>
          </cell>
          <cell r="AN173" t="str">
            <v>4 NO SE HA ADICIONADO NI EN VALOR y EN TIEMPO</v>
          </cell>
          <cell r="AO173">
            <v>0</v>
          </cell>
          <cell r="AP173">
            <v>0</v>
          </cell>
          <cell r="AR173">
            <v>0</v>
          </cell>
          <cell r="AT173">
            <v>43866</v>
          </cell>
          <cell r="AU173">
            <v>44185</v>
          </cell>
          <cell r="AW173" t="str">
            <v>2. NO</v>
          </cell>
          <cell r="AZ173" t="str">
            <v>2. NO</v>
          </cell>
          <cell r="BA173">
            <v>0</v>
          </cell>
          <cell r="BE173" t="str">
            <v>2020420501000168E</v>
          </cell>
          <cell r="BF173">
            <v>56852487</v>
          </cell>
          <cell r="BH173" t="str">
            <v>https://www.secop.gov.co/CO1BusinessLine/Tendering/BuyerWorkArea/Index?docUniqueIdentifier=CO1.BDOS.1086207&amp;prevCtxUrl=https%3a%2f%2fwww.secop.gov.co%2fCO1BusinessLine%2fTendering%2fBuyerDossierWorkspace%2fIndex%3fallWords2Search%3d171-2020%26filteringState%3d0%26sortingState%3dLastModifiedDESC%26showAdvancedSearch%3dFalse%26showAdvancedSearchFields%3dFalse%26folderCode%3dALL%26selectedDossier%3dCO1.BDOS.1086207%26selectedRequest%3dCO1.REQ.1126303%26&amp;prevCtxLbl=Procesos+de+la+Entidad+Estatal</v>
          </cell>
          <cell r="BI173" t="str">
            <v>VIGENTE</v>
          </cell>
          <cell r="BK173" t="str">
            <v>https://community.secop.gov.co/Public/Tendering/OpportunityDetail/Index?noticeUID=CO1.NTC.1087436&amp;isFromPublicArea=True&amp;isModal=False</v>
          </cell>
        </row>
        <row r="174">
          <cell r="A174" t="str">
            <v>CPS-169-2020</v>
          </cell>
          <cell r="B174" t="str">
            <v>2 NACIONAL</v>
          </cell>
          <cell r="C174" t="str">
            <v>CD-NC-200-2020</v>
          </cell>
          <cell r="D174">
            <v>169</v>
          </cell>
          <cell r="E174" t="str">
            <v>KATERYN RINCON BUSTOS</v>
          </cell>
          <cell r="F174">
            <v>43866</v>
          </cell>
          <cell r="G174" t="str">
            <v>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necesarias para la adquisición de predios prioritarios para el desarrollo de la funciones administrativas y misionbales del organismo</v>
          </cell>
          <cell r="H174" t="str">
            <v>2 CONTRATACIÓN DIRECTA</v>
          </cell>
          <cell r="I174" t="str">
            <v>14 PRESTACIÓN DE SERVICIOS</v>
          </cell>
          <cell r="J174" t="str">
            <v>N/A</v>
          </cell>
          <cell r="K174">
            <v>23020</v>
          </cell>
          <cell r="L174">
            <v>24620</v>
          </cell>
          <cell r="M174">
            <v>43866</v>
          </cell>
          <cell r="N174">
            <v>43866</v>
          </cell>
          <cell r="P174">
            <v>4823432</v>
          </cell>
          <cell r="Q174">
            <v>51771503</v>
          </cell>
          <cell r="R174">
            <v>-0.46666666865348816</v>
          </cell>
          <cell r="S174" t="str">
            <v>1 PERSONA NATURAL</v>
          </cell>
          <cell r="T174" t="str">
            <v>3 CÉDULA DE CIUDADANÍA</v>
          </cell>
          <cell r="U174">
            <v>1119211837</v>
          </cell>
          <cell r="V174" t="str">
            <v>N/A</v>
          </cell>
          <cell r="W174" t="str">
            <v>11 NO SE DILIGENCIA INFORMACIÓN PARA ESTE FORMULARIO EN ESTE PERÍODO DE REPORTE</v>
          </cell>
          <cell r="X174" t="str">
            <v>N/A</v>
          </cell>
          <cell r="Y174" t="str">
            <v>KATERYN RINCON BUSTOS</v>
          </cell>
          <cell r="Z174" t="str">
            <v>1 PÓLIZA</v>
          </cell>
          <cell r="AA174" t="str">
            <v>12 SEGUROS DEL ESTADO</v>
          </cell>
          <cell r="AB174" t="str">
            <v>2 CUMPLIMIENTO</v>
          </cell>
          <cell r="AC174">
            <v>43866</v>
          </cell>
          <cell r="AD174" t="str">
            <v xml:space="preserve">	37-46-101000819</v>
          </cell>
          <cell r="AE174" t="str">
            <v>GRUPO DE PROCESOS CORPORATIVOS</v>
          </cell>
          <cell r="AF174" t="str">
            <v>2 SUPERVISOR</v>
          </cell>
          <cell r="AG174" t="str">
            <v>3 CÉDULA DE CIUDADANÍA</v>
          </cell>
          <cell r="AH174">
            <v>16356940</v>
          </cell>
          <cell r="AI174" t="str">
            <v>LUIS ALBERTO ORTIZ MORALES</v>
          </cell>
          <cell r="AJ174">
            <v>322</v>
          </cell>
          <cell r="AK174" t="str">
            <v>3 NO PACTADOS</v>
          </cell>
          <cell r="AL174">
            <v>43866</v>
          </cell>
          <cell r="AM174">
            <v>43866</v>
          </cell>
          <cell r="AN174" t="str">
            <v>4 NO SE HA ADICIONADO NI EN VALOR y EN TIEMPO</v>
          </cell>
          <cell r="AO174">
            <v>0</v>
          </cell>
          <cell r="AP174">
            <v>0</v>
          </cell>
          <cell r="AR174">
            <v>0</v>
          </cell>
          <cell r="AT174">
            <v>43866</v>
          </cell>
          <cell r="AU174">
            <v>44191</v>
          </cell>
          <cell r="AW174" t="str">
            <v>2. NO</v>
          </cell>
          <cell r="AZ174" t="str">
            <v>2. NO</v>
          </cell>
          <cell r="BA174">
            <v>0</v>
          </cell>
          <cell r="BE174" t="str">
            <v>2020420501000169E</v>
          </cell>
          <cell r="BF174">
            <v>51771503</v>
          </cell>
          <cell r="BH174" t="str">
            <v>https://www.secop.gov.co/CO1BusinessLine/Tendering/BuyerWorkArea/Index?docUniqueIdentifier=CO1.BDOS.1088439&amp;prevCtxUrl=https%3a%2f%2fwww.secop.gov.co%2fCO1BusinessLine%2fTendering%2fBuyerDossierWorkspace%2fIndex%3fallWords2Search%3d200-2020%26filteringState%3d0%26sortingState%3dLastModifiedDESC%26showAdvancedSearch%3dFalse%26showAdvancedSearchFields%3dFalse%26folderCode%3dALL%26selectedDossier%3dCO1.BDOS.1088439%26selectedRequest%3dCO1.REQ.1125092%26&amp;prevCtxLbl=Procesos+de+la+Entidad+Estatal</v>
          </cell>
          <cell r="BI174" t="str">
            <v>VIGENTE</v>
          </cell>
          <cell r="BK174" t="str">
            <v xml:space="preserve">https://community.secop.gov.co/Public/Tendering/OpportunityDetail/Index?noticeUID=CO1.NTC.1087354&amp;isFromPublicArea=True&amp;isModal=False
</v>
          </cell>
        </row>
        <row r="175">
          <cell r="A175" t="str">
            <v>CPS-170-2020</v>
          </cell>
          <cell r="B175" t="str">
            <v>2 NACIONAL</v>
          </cell>
          <cell r="C175" t="str">
            <v>CD-NC-161-2020</v>
          </cell>
          <cell r="D175">
            <v>170</v>
          </cell>
          <cell r="E175" t="str">
            <v>CLARA ROCIO BURGOS VALENCIA</v>
          </cell>
          <cell r="F175">
            <v>43866</v>
          </cell>
          <cell r="G175" t="str">
            <v>Prestación de servicios profesionales y de apoyo a la gestión para la formulación y el desarrollo de negocios ambientales, con énfasis en el ecoturismo en áreas protegidas con vocación turística, a partir del reconocimiento y valoración de los bienes y servicios ecosistémicos de las Áreas Protegidas del SINAP, a través de la implementación de la estrategia de Ecoturismo de la entidad y de otras herramientas de apoyo como el Seguro de Accidentes y Rescate en PNNC, entre otros instrumentos.</v>
          </cell>
          <cell r="H175" t="str">
            <v>2 CONTRATACIÓN DIRECTA</v>
          </cell>
          <cell r="I175" t="str">
            <v>14 PRESTACIÓN DE SERVICIOS</v>
          </cell>
          <cell r="J175" t="str">
            <v>N/A</v>
          </cell>
          <cell r="K175">
            <v>17320</v>
          </cell>
          <cell r="L175">
            <v>24720</v>
          </cell>
          <cell r="M175">
            <v>43866</v>
          </cell>
          <cell r="N175">
            <v>43866</v>
          </cell>
          <cell r="P175">
            <v>5971344</v>
          </cell>
          <cell r="Q175">
            <v>62898157</v>
          </cell>
          <cell r="R175">
            <v>0.20000000298023224</v>
          </cell>
          <cell r="S175" t="str">
            <v>1 PERSONA NATURAL</v>
          </cell>
          <cell r="T175" t="str">
            <v>3 CÉDULA DE CIUDADANÍA</v>
          </cell>
          <cell r="U175">
            <v>52312202</v>
          </cell>
          <cell r="V175" t="str">
            <v>N/A</v>
          </cell>
          <cell r="W175" t="str">
            <v>11 NO SE DILIGENCIA INFORMACIÓN PARA ESTE FORMULARIO EN ESTE PERÍODO DE REPORTE</v>
          </cell>
          <cell r="X175" t="str">
            <v>N/A</v>
          </cell>
          <cell r="Y175" t="str">
            <v>CLARA ROCIO BURGOS VALENCIA</v>
          </cell>
          <cell r="Z175" t="str">
            <v>1 PÓLIZA</v>
          </cell>
          <cell r="AA175" t="str">
            <v>12 SEGUROS DEL ESTADO</v>
          </cell>
          <cell r="AB175" t="str">
            <v>2 CUMPLIMIENTO</v>
          </cell>
          <cell r="AC175">
            <v>43866</v>
          </cell>
          <cell r="AD175" t="str">
            <v xml:space="preserve">	18-46-101006212</v>
          </cell>
          <cell r="AE175" t="str">
            <v>SUBDIRECCIÓN DE SOSTENIBILIDAD Y NEGOCIOS AMBIENTALES</v>
          </cell>
          <cell r="AF175" t="str">
            <v>2 SUPERVISOR</v>
          </cell>
          <cell r="AG175" t="str">
            <v>3 CÉDULA DE CIUDADANÍA</v>
          </cell>
          <cell r="AH175">
            <v>70547559</v>
          </cell>
          <cell r="AI175" t="str">
            <v>CARLOS MARIO TAMAYO SALDARRIAGA</v>
          </cell>
          <cell r="AJ175">
            <v>316</v>
          </cell>
          <cell r="AK175" t="str">
            <v>3 NO PACTADOS</v>
          </cell>
          <cell r="AL175">
            <v>43867</v>
          </cell>
          <cell r="AM175">
            <v>43866</v>
          </cell>
          <cell r="AN175" t="str">
            <v>4 NO SE HA ADICIONADO NI EN VALOR y EN TIEMPO</v>
          </cell>
          <cell r="AO175">
            <v>0</v>
          </cell>
          <cell r="AP175">
            <v>0</v>
          </cell>
          <cell r="AR175">
            <v>0</v>
          </cell>
          <cell r="AT175">
            <v>43867</v>
          </cell>
          <cell r="AU175">
            <v>44186</v>
          </cell>
          <cell r="AW175" t="str">
            <v>2. NO</v>
          </cell>
          <cell r="AZ175" t="str">
            <v>2. NO</v>
          </cell>
          <cell r="BA175">
            <v>0</v>
          </cell>
          <cell r="BE175" t="str">
            <v>2020420501000170E</v>
          </cell>
          <cell r="BF175">
            <v>62898157</v>
          </cell>
          <cell r="BH175" t="str">
            <v>https://www.secop.gov.co/CO1BusinessLine/Tendering/BuyerWorkArea/Index?docUniqueIdentifier=CO1.BDOS.1089817&amp;prevCtxUrl=https%3a%2f%2fwww.secop.gov.co%2fCO1BusinessLine%2fTendering%2fBuyerDossierWorkspace%2fIndex%3fallWords2Search%3d161-2020%26filteringState%3d0%26sortingState%3dLastModifiedDESC%26showAdvancedSearch%3dFalse%26showAdvancedSearchFields%3dFalse%26folderCode%3dALL%26selectedDossier%3dCO1.BDOS.1089817%26selectedRequest%3dCO1.REQ.1126132%26&amp;prevCtxLbl=Procesos+de+la+Entidad+Estatal</v>
          </cell>
          <cell r="BI175" t="str">
            <v>VIGENTE</v>
          </cell>
          <cell r="BK175" t="str">
            <v>https://community.secop.gov.co/Public/Tendering/OpportunityDetail/Index?noticeUID=CO1.NTC.1087443&amp;isFromPublicArea=True&amp;isModal=False</v>
          </cell>
        </row>
        <row r="176">
          <cell r="A176" t="str">
            <v>CPS-171-2020</v>
          </cell>
          <cell r="B176" t="str">
            <v>2 NACIONAL</v>
          </cell>
          <cell r="C176" t="str">
            <v>CD-NC-185-2020</v>
          </cell>
          <cell r="D176">
            <v>171</v>
          </cell>
          <cell r="E176" t="str">
            <v>ANDRES FELIPE FONSECA MOSQUERA</v>
          </cell>
          <cell r="F176">
            <v>43866</v>
          </cell>
          <cell r="G176" t="str">
            <v>Prestación de servicios técnicos para brindar soporte a la infraestructura tecnológica, administración de la mesa de ayuda y brindar soporte a la consolidación de la información relacionada a las tecnologías de la información de la entidad.</v>
          </cell>
          <cell r="H176" t="str">
            <v>2 CONTRATACIÓN DIRECTA</v>
          </cell>
          <cell r="I176" t="str">
            <v>14 PRESTACIÓN DE SERVICIOS</v>
          </cell>
          <cell r="J176" t="str">
            <v>N/A</v>
          </cell>
          <cell r="K176">
            <v>23420</v>
          </cell>
          <cell r="L176">
            <v>24920</v>
          </cell>
          <cell r="M176">
            <v>43866</v>
          </cell>
          <cell r="N176">
            <v>43866</v>
          </cell>
          <cell r="P176">
            <v>2663850</v>
          </cell>
          <cell r="Q176">
            <v>28059220</v>
          </cell>
          <cell r="R176">
            <v>0</v>
          </cell>
          <cell r="S176" t="str">
            <v>1 PERSONA NATURAL</v>
          </cell>
          <cell r="T176" t="str">
            <v>3 CÉDULA DE CIUDADANÍA</v>
          </cell>
          <cell r="U176">
            <v>1014274506</v>
          </cell>
          <cell r="V176" t="str">
            <v>N/A</v>
          </cell>
          <cell r="W176" t="str">
            <v>11 NO SE DILIGENCIA INFORMACIÓN PARA ESTE FORMULARIO EN ESTE PERÍODO DE REPORTE</v>
          </cell>
          <cell r="X176" t="str">
            <v>N/A</v>
          </cell>
          <cell r="Y176" t="str">
            <v>ANDRES FELIPE FONSECA MOSQUERA</v>
          </cell>
          <cell r="Z176" t="str">
            <v>1 PÓLIZA</v>
          </cell>
          <cell r="AA176" t="str">
            <v>8 MUNDIAL SEGUROS</v>
          </cell>
          <cell r="AB176" t="str">
            <v>2 CUMPLIMIENTO</v>
          </cell>
          <cell r="AC176">
            <v>43866</v>
          </cell>
          <cell r="AD176" t="str">
            <v xml:space="preserve">	NB-100124579</v>
          </cell>
          <cell r="AE176" t="str">
            <v>GRUPO SISTEMAS DE INFORMACIÓN Y RADIOCOMUNICACIONES</v>
          </cell>
          <cell r="AF176" t="str">
            <v>2 SUPERVISOR</v>
          </cell>
          <cell r="AG176" t="str">
            <v>3 CÉDULA DE CIUDADANÍA</v>
          </cell>
          <cell r="AH176">
            <v>51723033</v>
          </cell>
          <cell r="AI176" t="str">
            <v>LUZ MILA SOTELO DELGADILLO</v>
          </cell>
          <cell r="AJ176">
            <v>316</v>
          </cell>
          <cell r="AK176" t="str">
            <v>3 NO PACTADOS</v>
          </cell>
          <cell r="AL176">
            <v>43866</v>
          </cell>
          <cell r="AM176">
            <v>43866</v>
          </cell>
          <cell r="AN176" t="str">
            <v>4 NO SE HA ADICIONADO NI EN VALOR y EN TIEMPO</v>
          </cell>
          <cell r="AO176">
            <v>0</v>
          </cell>
          <cell r="AP176">
            <v>0</v>
          </cell>
          <cell r="AR176">
            <v>0</v>
          </cell>
          <cell r="AT176">
            <v>43866</v>
          </cell>
          <cell r="AU176">
            <v>44185</v>
          </cell>
          <cell r="AW176" t="str">
            <v>2. NO</v>
          </cell>
          <cell r="AZ176" t="str">
            <v>2. NO</v>
          </cell>
          <cell r="BA176">
            <v>0</v>
          </cell>
          <cell r="BE176" t="str">
            <v>2020420501000171E</v>
          </cell>
          <cell r="BF176">
            <v>28059220</v>
          </cell>
          <cell r="BH176" t="str">
            <v>https://www.secop.gov.co/CO1BusinessLine/Tendering/BuyerWorkArea/Index?docUniqueIdentifier=CO1.BDOS.1088943&amp;prevCtxUrl=https%3a%2f%2fwww.secop.gov.co%2fCO1BusinessLine%2fTendering%2fBuyerDossierWorkspace%2fIndex%3fallWords2Search%3d185-2020%26filteringState%3d0%26sortingState%3dLastModifiedDESC%26showAdvancedSearch%3dFalse%26showAdvancedSearchFields%3dFalse%26folderCode%3dALL%26selectedDossier%3dCO1.BDOS.1088943%26selectedRequest%3dCO1.REQ.1125541%26&amp;prevCtxLbl=Procesos+de+la+Entidad+Estatal</v>
          </cell>
          <cell r="BI176" t="str">
            <v>VIGENTE</v>
          </cell>
          <cell r="BK176" t="str">
            <v>https://community.secop.gov.co/Public/Tendering/OpportunityDetail/Index?noticeUID=CO1.NTC.1087246&amp;isFromPublicArea=True&amp;isModal=False</v>
          </cell>
        </row>
        <row r="177">
          <cell r="A177" t="str">
            <v>CPS-172-2020</v>
          </cell>
          <cell r="B177" t="str">
            <v>2 NACIONAL</v>
          </cell>
          <cell r="C177" t="str">
            <v>CD-NC-186-2020</v>
          </cell>
          <cell r="D177">
            <v>172</v>
          </cell>
          <cell r="E177" t="str">
            <v>MARIA FERNANDA BATISTA MORALES</v>
          </cell>
          <cell r="F177">
            <v>43866</v>
          </cell>
          <cell r="G177"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v>
          </cell>
          <cell r="H177" t="str">
            <v>2 CONTRATACIÓN DIRECTA</v>
          </cell>
          <cell r="I177" t="str">
            <v>14 PRESTACIÓN DE SERVICIOS</v>
          </cell>
          <cell r="J177" t="str">
            <v>N/A</v>
          </cell>
          <cell r="K177">
            <v>22620</v>
          </cell>
          <cell r="L177">
            <v>24820</v>
          </cell>
          <cell r="M177">
            <v>43866</v>
          </cell>
          <cell r="N177">
            <v>43866</v>
          </cell>
          <cell r="P177">
            <v>5397388</v>
          </cell>
          <cell r="Q177">
            <v>56672574</v>
          </cell>
          <cell r="R177">
            <v>0</v>
          </cell>
          <cell r="S177" t="str">
            <v>1 PERSONA NATURAL</v>
          </cell>
          <cell r="T177" t="str">
            <v>3 CÉDULA DE CIUDADANÍA</v>
          </cell>
          <cell r="U177">
            <v>32258613</v>
          </cell>
          <cell r="V177" t="str">
            <v>N/A</v>
          </cell>
          <cell r="W177" t="str">
            <v>11 NO SE DILIGENCIA INFORMACIÓN PARA ESTE FORMULARIO EN ESTE PERÍODO DE REPORTE</v>
          </cell>
          <cell r="X177" t="str">
            <v>N/A</v>
          </cell>
          <cell r="Y177" t="str">
            <v>MARIA FERNANDA BATISTA MORALES</v>
          </cell>
          <cell r="Z177" t="str">
            <v>1 PÓLIZA</v>
          </cell>
          <cell r="AA177" t="str">
            <v>13 SURAMERICANA</v>
          </cell>
          <cell r="AB177" t="str">
            <v>2 CUMPLIMIENTO</v>
          </cell>
          <cell r="AC177">
            <v>43866</v>
          </cell>
          <cell r="AD177" t="str">
            <v>2559795-4</v>
          </cell>
          <cell r="AE177" t="str">
            <v>GRUPO DE GESTIÓN E INTEGRACIÓN DEL SINAP</v>
          </cell>
          <cell r="AF177" t="str">
            <v>2 SUPERVISOR</v>
          </cell>
          <cell r="AG177" t="str">
            <v>3 CÉDULA DE CIUDADANÍA</v>
          </cell>
          <cell r="AH177">
            <v>52051027</v>
          </cell>
          <cell r="AI177" t="str">
            <v>ROSA ANGÉLICA LADINO PARRA</v>
          </cell>
          <cell r="AJ177">
            <v>315</v>
          </cell>
          <cell r="AK177" t="str">
            <v>3 NO PACTADOS</v>
          </cell>
          <cell r="AL177">
            <v>43866</v>
          </cell>
          <cell r="AM177">
            <v>43866</v>
          </cell>
          <cell r="AN177" t="str">
            <v>4 NO SE HA ADICIONADO NI EN VALOR y EN TIEMPO</v>
          </cell>
          <cell r="AO177">
            <v>0</v>
          </cell>
          <cell r="AP177">
            <v>0</v>
          </cell>
          <cell r="AR177">
            <v>0</v>
          </cell>
          <cell r="AT177">
            <v>43866</v>
          </cell>
          <cell r="AU177">
            <v>44074</v>
          </cell>
          <cell r="AW177" t="str">
            <v>2. NO</v>
          </cell>
          <cell r="AZ177" t="str">
            <v>2. NO</v>
          </cell>
          <cell r="BA177">
            <v>0</v>
          </cell>
          <cell r="BD177" t="str">
            <v>TERA-PLAZO INICIAL 315- FECH ADE TERMINACIÓN INICIAL 19/12/2020</v>
          </cell>
          <cell r="BE177" t="str">
            <v>2020420501000172E</v>
          </cell>
          <cell r="BF177">
            <v>56672574</v>
          </cell>
          <cell r="BH177" t="str">
            <v>https://www.secop.gov.co/CO1BusinessLine/Tendering/BuyerWorkArea/Index?docUniqueIdentifier=CO1.BDOS.1089729</v>
          </cell>
          <cell r="BI177" t="str">
            <v>VIGENTE</v>
          </cell>
          <cell r="BK177" t="str">
            <v xml:space="preserve">https://community.secop.gov.co/Public/Tendering/OpportunityDetail/Index?noticeUID=CO1.NTC.1088323&amp;isFromPublicArea=True&amp;isModal=False
</v>
          </cell>
        </row>
        <row r="178">
          <cell r="A178" t="str">
            <v>CPS-173-2020</v>
          </cell>
          <cell r="B178" t="str">
            <v>2 NACIONAL</v>
          </cell>
          <cell r="C178" t="str">
            <v>CD-NC-125-2020</v>
          </cell>
          <cell r="D178">
            <v>173</v>
          </cell>
          <cell r="E178" t="str">
            <v>MAYRA ALEJANDRA GONZALEZ ARCHILA</v>
          </cell>
          <cell r="F178">
            <v>43866</v>
          </cell>
          <cell r="G178" t="str">
            <v>Prestación de servicios profesionales y de apoyo a la gestión para realizar la valoración de servicios ecosistémicos de las áreas protegidas del Sistema de Parques Nacionales Naturales y apoyar la formulación de instrumentos económicos y estrategias de gestión para las actividades de ecoturismo en las áreas protegidas.</v>
          </cell>
          <cell r="H178" t="str">
            <v>2 CONTRATACIÓN DIRECTA</v>
          </cell>
          <cell r="I178" t="str">
            <v>14 PRESTACIÓN DE SERVICIOS</v>
          </cell>
          <cell r="J178" t="str">
            <v>N/A</v>
          </cell>
          <cell r="K178">
            <v>14120</v>
          </cell>
          <cell r="L178">
            <v>25020</v>
          </cell>
          <cell r="M178">
            <v>43866</v>
          </cell>
          <cell r="N178">
            <v>43866</v>
          </cell>
          <cell r="P178">
            <v>4426079</v>
          </cell>
          <cell r="Q178">
            <v>47359045</v>
          </cell>
          <cell r="R178">
            <v>-0.30000000447034836</v>
          </cell>
          <cell r="S178" t="str">
            <v>1 PERSONA NATURAL</v>
          </cell>
          <cell r="T178" t="str">
            <v>3 CÉDULA DE CIUDADANÍA</v>
          </cell>
          <cell r="U178">
            <v>1022378338</v>
          </cell>
          <cell r="V178" t="str">
            <v>N/A</v>
          </cell>
          <cell r="W178" t="str">
            <v>11 NO SE DILIGENCIA INFORMACIÓN PARA ESTE FORMULARIO EN ESTE PERÍODO DE REPORTE</v>
          </cell>
          <cell r="X178" t="str">
            <v>N/A</v>
          </cell>
          <cell r="Y178" t="str">
            <v>MAYRA ALEJANDRA GONZALEZ ARCHILA</v>
          </cell>
          <cell r="Z178" t="str">
            <v>1 PÓLIZA</v>
          </cell>
          <cell r="AA178" t="str">
            <v xml:space="preserve">15 JMALUCELLI TRAVELERS SEGUROS S.A </v>
          </cell>
          <cell r="AB178" t="str">
            <v>2 CUMPLIMIENTO</v>
          </cell>
          <cell r="AC178">
            <v>43867</v>
          </cell>
          <cell r="AD178">
            <v>2015694</v>
          </cell>
          <cell r="AE178" t="str">
            <v>SUBDIRECCIÓN DE SOSTENIBILIDAD Y NEGOCIOS AMBIENTALES</v>
          </cell>
          <cell r="AF178" t="str">
            <v>2 SUPERVISOR</v>
          </cell>
          <cell r="AG178" t="str">
            <v>3 CÉDULA DE CIUDADANÍA</v>
          </cell>
          <cell r="AH178">
            <v>70547559</v>
          </cell>
          <cell r="AI178" t="str">
            <v>CARLOS MARIO TAMAYO SALDARRIAGA</v>
          </cell>
          <cell r="AJ178">
            <v>321</v>
          </cell>
          <cell r="AK178" t="str">
            <v>3 NO PACTADOS</v>
          </cell>
          <cell r="AL178">
            <v>43867</v>
          </cell>
          <cell r="AM178">
            <v>43866</v>
          </cell>
          <cell r="AN178" t="str">
            <v>4 NO SE HA ADICIONADO NI EN VALOR y EN TIEMPO</v>
          </cell>
          <cell r="AO178">
            <v>0</v>
          </cell>
          <cell r="AP178">
            <v>0</v>
          </cell>
          <cell r="AR178">
            <v>0</v>
          </cell>
          <cell r="AT178">
            <v>43867</v>
          </cell>
          <cell r="AU178">
            <v>44191</v>
          </cell>
          <cell r="AW178" t="str">
            <v>2. NO</v>
          </cell>
          <cell r="AZ178" t="str">
            <v>2. NO</v>
          </cell>
          <cell r="BA178">
            <v>0</v>
          </cell>
          <cell r="BE178" t="str">
            <v>2020420501000173E</v>
          </cell>
          <cell r="BF178">
            <v>47359045</v>
          </cell>
          <cell r="BH178" t="str">
            <v>https://www.secop.gov.co/CO1BusinessLine/Tendering/BuyerWorkArea/Index?docUniqueIdentifier=CO1.BDOS.1072190&amp;prevCtxUrl=https%3a%2f%2fwww.secop.gov.co%2fCO1BusinessLine%2fTendering%2fBuyerDossierWorkspace%2fIndex%3fallWords2Search%3d125-2020%26filteringState%3d0%26sortingState%3dLastModifiedDESC%26showAdvancedSearch%3dFalse%26showAdvancedSearchFields%3dFalse%26folderCode%3dALL%26selectedDossier%3dCO1.BDOS.1072190%26selectedRequest%3dCO1.REQ.1125672%26&amp;prevCtxLbl=Procesos+de+la+Entidad+Estatal</v>
          </cell>
          <cell r="BI178" t="str">
            <v>VIGENTE</v>
          </cell>
          <cell r="BK178" t="str">
            <v>https://community.secop.gov.co/Public/Tendering/OpportunityDetail/Index?noticeUID=CO1.NTC.1087352&amp;isFromPublicArea=True&amp;isModal=False</v>
          </cell>
        </row>
        <row r="179">
          <cell r="A179" t="str">
            <v>CPS-174-2020</v>
          </cell>
          <cell r="B179" t="str">
            <v>2 NACIONAL</v>
          </cell>
          <cell r="C179" t="str">
            <v>CD-NC-187-2020</v>
          </cell>
          <cell r="D179">
            <v>174</v>
          </cell>
          <cell r="E179" t="str">
            <v>OLGA LUCIA CASAÑAS SUÁREZ</v>
          </cell>
          <cell r="F179">
            <v>43866</v>
          </cell>
          <cell r="G179" t="str">
            <v>Prestación de servicios profesionales y de apoyo a la gestión en la Subdirección de Gestión y Manejo de Áreas Protegidas, a fin de continuar la orientación técnica conjunta para la implementación, seguimiento y monitoreo de estrategias de gestión derivadas de todos los mecanismos de financiación disponibles, necesarios para viabilizar las diferentes acciones y programas previstas desde el proceso de planificación y manejo de las áreas protegidas y los retos asumidos en el marco de los procesos de nuevas áreas y ampliaciones, con el fin de contribuir a la planeación estratégica del Sistema de Parques Nacionales Naturales de Colombia, asegurando además la estrategia de relacionamiento sectorial y con autoridades ambientales nacionales y regionales.</v>
          </cell>
          <cell r="H179" t="str">
            <v>2 CONTRATACIÓN DIRECTA</v>
          </cell>
          <cell r="I179" t="str">
            <v>14 PRESTACIÓN DE SERVICIOS</v>
          </cell>
          <cell r="J179" t="str">
            <v>N/A</v>
          </cell>
          <cell r="K179">
            <v>22120</v>
          </cell>
          <cell r="L179">
            <v>25120</v>
          </cell>
          <cell r="M179">
            <v>43866</v>
          </cell>
          <cell r="N179">
            <v>43866</v>
          </cell>
          <cell r="P179">
            <v>8498954</v>
          </cell>
          <cell r="Q179">
            <v>89239017</v>
          </cell>
          <cell r="R179">
            <v>0</v>
          </cell>
          <cell r="S179" t="str">
            <v>1 PERSONA NATURAL</v>
          </cell>
          <cell r="T179" t="str">
            <v>3 CÉDULA DE CIUDADANÍA</v>
          </cell>
          <cell r="U179">
            <v>29659231</v>
          </cell>
          <cell r="V179" t="str">
            <v>N/A</v>
          </cell>
          <cell r="W179" t="str">
            <v>11 NO SE DILIGENCIA INFORMACIÓN PARA ESTE FORMULARIO EN ESTE PERÍODO DE REPORTE</v>
          </cell>
          <cell r="X179" t="str">
            <v>N/A</v>
          </cell>
          <cell r="Y179" t="str">
            <v>OLGA LUCIA CASAÑAS SUÁREZ</v>
          </cell>
          <cell r="Z179" t="str">
            <v>1 PÓLIZA</v>
          </cell>
          <cell r="AA179" t="str">
            <v>8 MUNDIAL SEGUROS</v>
          </cell>
          <cell r="AB179" t="str">
            <v>2 CUMPLIMIENTO</v>
          </cell>
          <cell r="AC179">
            <v>43866</v>
          </cell>
          <cell r="AD179" t="str">
            <v>NB-100124580</v>
          </cell>
          <cell r="AE179" t="str">
            <v>GRUPO DE GESTIÓN E INTEGRACIÓN DEL SINAP</v>
          </cell>
          <cell r="AF179" t="str">
            <v>2 SUPERVISOR</v>
          </cell>
          <cell r="AG179" t="str">
            <v>3 CÉDULA DE CIUDADANÍA</v>
          </cell>
          <cell r="AH179">
            <v>5947992</v>
          </cell>
          <cell r="AI179" t="str">
            <v>LUIS ALBERTO CRUZ COLORADO</v>
          </cell>
          <cell r="AJ179">
            <v>315</v>
          </cell>
          <cell r="AK179" t="str">
            <v>3 NO PACTADOS</v>
          </cell>
          <cell r="AL179">
            <v>43866</v>
          </cell>
          <cell r="AM179">
            <v>43866</v>
          </cell>
          <cell r="AN179" t="str">
            <v>4 NO SE HA ADICIONADO NI EN VALOR y EN TIEMPO</v>
          </cell>
          <cell r="AO179">
            <v>0</v>
          </cell>
          <cell r="AP179">
            <v>0</v>
          </cell>
          <cell r="AR179">
            <v>0</v>
          </cell>
          <cell r="AT179">
            <v>43866</v>
          </cell>
          <cell r="AU179">
            <v>44184</v>
          </cell>
          <cell r="AW179" t="str">
            <v>2. NO</v>
          </cell>
          <cell r="AZ179" t="str">
            <v>2. NO</v>
          </cell>
          <cell r="BA179">
            <v>0</v>
          </cell>
          <cell r="BE179" t="str">
            <v>2020420501000174E</v>
          </cell>
          <cell r="BF179">
            <v>89239017</v>
          </cell>
          <cell r="BH179" t="str">
            <v>https://www.secop.gov.co/CO1BusinessLine/Tendering/BuyerWorkArea/Index?docUniqueIdentifier=CO1.BDOS.1085936</v>
          </cell>
          <cell r="BI179" t="str">
            <v>VIGENTE</v>
          </cell>
          <cell r="BK179" t="str">
            <v xml:space="preserve">https://community.secop.gov.co/Public/Tendering/OpportunityDetail/Index?noticeUID=CO1.NTC.1084102&amp;isFromPublicArea=True&amp;isModal=False
</v>
          </cell>
        </row>
        <row r="180">
          <cell r="A180" t="str">
            <v>CPS-175-2020</v>
          </cell>
          <cell r="B180" t="str">
            <v>2 NACIONAL</v>
          </cell>
          <cell r="C180" t="str">
            <v>CD-NC-198-2020</v>
          </cell>
          <cell r="D180">
            <v>175</v>
          </cell>
          <cell r="E180" t="str">
            <v>PAULO ANDRES PACHECO ZABALA</v>
          </cell>
          <cell r="F180">
            <v>43866</v>
          </cell>
          <cell r="G180" t="str">
            <v>Prestación de servicios profesionales y de apoyo a la gestión en la Subdirección Administrativa y Financiera – Grupo de Infraestructura para ejecutar y desarrollar las actividades propias de la Ingeniería Civil.</v>
          </cell>
          <cell r="H180" t="str">
            <v>2 CONTRATACIÓN DIRECTA</v>
          </cell>
          <cell r="I180" t="str">
            <v>14 PRESTACIÓN DE SERVICIOS</v>
          </cell>
          <cell r="J180" t="str">
            <v>N/A</v>
          </cell>
          <cell r="K180">
            <v>14320</v>
          </cell>
          <cell r="L180">
            <v>25220</v>
          </cell>
          <cell r="M180">
            <v>43866</v>
          </cell>
          <cell r="N180">
            <v>43866</v>
          </cell>
          <cell r="P180">
            <v>5397388</v>
          </cell>
          <cell r="Q180">
            <v>58651616</v>
          </cell>
          <cell r="R180">
            <v>-0.26666666567325592</v>
          </cell>
          <cell r="S180" t="str">
            <v>1 PERSONA NATURAL</v>
          </cell>
          <cell r="T180" t="str">
            <v>3 CÉDULA DE CIUDADANÍA</v>
          </cell>
          <cell r="U180">
            <v>74371263</v>
          </cell>
          <cell r="V180" t="str">
            <v>N/A</v>
          </cell>
          <cell r="W180" t="str">
            <v>11 NO SE DILIGENCIA INFORMACIÓN PARA ESTE FORMULARIO EN ESTE PERÍODO DE REPORTE</v>
          </cell>
          <cell r="X180" t="str">
            <v>N/A</v>
          </cell>
          <cell r="Y180" t="str">
            <v>PAULO ANDRES PACHECO ZABALA</v>
          </cell>
          <cell r="Z180" t="str">
            <v>1 PÓLIZA</v>
          </cell>
          <cell r="AA180" t="str">
            <v>13 SURAMERICANA</v>
          </cell>
          <cell r="AB180" t="str">
            <v>2 CUMPLIMIENTO</v>
          </cell>
          <cell r="AC180">
            <v>43866</v>
          </cell>
          <cell r="AD180" t="str">
            <v xml:space="preserve">	2559806-7</v>
          </cell>
          <cell r="AE180" t="str">
            <v>GRUPO DE INFRAESTRUCTURA</v>
          </cell>
          <cell r="AF180" t="str">
            <v>2 SUPERVISOR</v>
          </cell>
          <cell r="AG180" t="str">
            <v>3 CÉDULA DE CIUDADANÍA</v>
          </cell>
          <cell r="AH180">
            <v>91209676</v>
          </cell>
          <cell r="AI180" t="str">
            <v>CARLOS ALBERTO PINZON BARCO</v>
          </cell>
          <cell r="AJ180">
            <v>326</v>
          </cell>
          <cell r="AK180" t="str">
            <v>3 NO PACTADOS</v>
          </cell>
          <cell r="AL180">
            <v>43866</v>
          </cell>
          <cell r="AM180">
            <v>43866</v>
          </cell>
          <cell r="AN180" t="str">
            <v>4 NO SE HA ADICIONADO NI EN VALOR y EN TIEMPO</v>
          </cell>
          <cell r="AO180">
            <v>0</v>
          </cell>
          <cell r="AP180">
            <v>0</v>
          </cell>
          <cell r="AR180">
            <v>0</v>
          </cell>
          <cell r="AT180">
            <v>43866</v>
          </cell>
          <cell r="AU180">
            <v>44195</v>
          </cell>
          <cell r="AW180" t="str">
            <v>2. NO</v>
          </cell>
          <cell r="AZ180" t="str">
            <v>2. NO</v>
          </cell>
          <cell r="BA180">
            <v>0</v>
          </cell>
          <cell r="BE180" t="str">
            <v>2020420501000175E</v>
          </cell>
          <cell r="BF180">
            <v>58651616</v>
          </cell>
          <cell r="BH180" t="str">
            <v>https://www.secop.gov.co/CO1BusinessLine/Tendering/BuyerWorkArea/Index?docUniqueIdentifier=CO1.BDOS.1090769&amp;prevCtxUrl=https%3a%2f%2fwww.secop.gov.co%2fCO1BusinessLine%2fTendering%2fBuyerDossierWorkspace%2fIndex%3fallWords2Search%3d198-2020%26filteringState%3d0%26sortingState%3dLastModifiedDESC%26showAdvancedSearch%3dFalse%26showAdvancedSearchFields%3dFalse%26folderCode%3dALL%26selectedDossier%3dCO1.BDOS.1090769%26selectedRequest%3dCO1.REQ.1127704%26&amp;prevCtxLbl=Procesos+de+la+Entidad+Estatal</v>
          </cell>
          <cell r="BI180" t="str">
            <v>VIGENTE</v>
          </cell>
          <cell r="BK180" t="str">
            <v xml:space="preserve">https://community.secop.gov.co/Public/Tendering/OpportunityDetail/Index?noticeUID=CO1.NTC.1088778&amp;isFromPublicArea=True&amp;isModal=False
</v>
          </cell>
        </row>
        <row r="181">
          <cell r="A181" t="str">
            <v>CPS-176-2020</v>
          </cell>
          <cell r="B181" t="str">
            <v>2 NACIONAL</v>
          </cell>
          <cell r="C181" t="str">
            <v>CD-NC-192-2020</v>
          </cell>
          <cell r="D181">
            <v>176</v>
          </cell>
          <cell r="E181" t="str">
            <v>ANGELA MARIA CASTAÑEDA IBAÑEZ</v>
          </cell>
          <cell r="F181">
            <v>43866</v>
          </cell>
          <cell r="G181" t="str">
            <v>Prestación de servicios profesionales para la consolidación de la información predial del Sistema de Parques Nacionales Naturales de Colombia y la administración de las plataformas de gestión geográfica y predial de la entidad para la toma de decisiones.</v>
          </cell>
          <cell r="H181" t="str">
            <v>2 CONTRATACIÓN DIRECTA</v>
          </cell>
          <cell r="I181" t="str">
            <v>14 PRESTACIÓN DE SERVICIOS</v>
          </cell>
          <cell r="J181" t="str">
            <v>N/A</v>
          </cell>
          <cell r="K181">
            <v>23320</v>
          </cell>
          <cell r="L181">
            <v>25320</v>
          </cell>
          <cell r="M181">
            <v>43866</v>
          </cell>
          <cell r="N181">
            <v>43866</v>
          </cell>
          <cell r="P181">
            <v>3852124</v>
          </cell>
          <cell r="Q181">
            <v>40318898</v>
          </cell>
          <cell r="R181">
            <v>0.13333333283662796</v>
          </cell>
          <cell r="S181" t="str">
            <v>1 PERSONA NATURAL</v>
          </cell>
          <cell r="T181" t="str">
            <v>3 CÉDULA DE CIUDADANÍA</v>
          </cell>
          <cell r="U181">
            <v>53139862</v>
          </cell>
          <cell r="V181" t="str">
            <v>N/A</v>
          </cell>
          <cell r="W181" t="str">
            <v>11 NO SE DILIGENCIA INFORMACIÓN PARA ESTE FORMULARIO EN ESTE PERÍODO DE REPORTE</v>
          </cell>
          <cell r="X181" t="str">
            <v>N/A</v>
          </cell>
          <cell r="Y181" t="str">
            <v>ANGELA MARIA CASTAÑEDA IBAÑEZ</v>
          </cell>
          <cell r="Z181" t="str">
            <v>1 PÓLIZA</v>
          </cell>
          <cell r="AA181" t="str">
            <v>12 SEGUROS DEL ESTADO</v>
          </cell>
          <cell r="AB181" t="str">
            <v>2 CUMPLIMIENTO</v>
          </cell>
          <cell r="AC181">
            <v>43866</v>
          </cell>
          <cell r="AD181" t="str">
            <v xml:space="preserve">	17-46-101013114</v>
          </cell>
          <cell r="AE181" t="str">
            <v>GRUPO SISTEMAS DE INFORMACIÓN Y RADIOCOMUNICACIONES</v>
          </cell>
          <cell r="AF181" t="str">
            <v>2 SUPERVISOR</v>
          </cell>
          <cell r="AG181" t="str">
            <v>3 CÉDULA DE CIUDADANÍA</v>
          </cell>
          <cell r="AH181">
            <v>51723033</v>
          </cell>
          <cell r="AI181" t="str">
            <v>LUZ MILA SOTELO DELGADILLO</v>
          </cell>
          <cell r="AJ181">
            <v>314</v>
          </cell>
          <cell r="AK181" t="str">
            <v>3 NO PACTADOS</v>
          </cell>
          <cell r="AL181">
            <v>43866</v>
          </cell>
          <cell r="AM181">
            <v>43866</v>
          </cell>
          <cell r="AN181" t="str">
            <v>4 NO SE HA ADICIONADO NI EN VALOR y EN TIEMPO</v>
          </cell>
          <cell r="AO181">
            <v>0</v>
          </cell>
          <cell r="AP181">
            <v>0</v>
          </cell>
          <cell r="AR181">
            <v>0</v>
          </cell>
          <cell r="AT181">
            <v>43866</v>
          </cell>
          <cell r="AU181">
            <v>44183</v>
          </cell>
          <cell r="AW181" t="str">
            <v>2. NO</v>
          </cell>
          <cell r="AZ181" t="str">
            <v>2. NO</v>
          </cell>
          <cell r="BA181">
            <v>0</v>
          </cell>
          <cell r="BE181" t="str">
            <v>2020420501000176E</v>
          </cell>
          <cell r="BF181">
            <v>40318898</v>
          </cell>
          <cell r="BH181" t="str">
            <v>https://www.secop.gov.co/CO1BusinessLine/Tendering/BuyerWorkArea/Index?docUniqueIdentifier=CO1.BDOS.1089520&amp;prevCtxUrl=https%3a%2f%2fwww.secop.gov.co%2fCO1BusinessLine%2fTendering%2fBuyerDossierWorkspace%2fIndex%3fallWords2Search%3d192-2020%26filteringState%3d0%26sortingState%3dLastModifiedDESC%26showAdvancedSearch%3dFalse%26showAdvancedSearchFields%3dFalse%26folderCode%3dALL%26selectedDossier%3dCO1.BDOS.1089520%26selectedRequest%3dCO1.REQ.1126321%26&amp;prevCtxLbl=Procesos+de+la+Entidad+Estatal</v>
          </cell>
          <cell r="BI181" t="str">
            <v>VIGENTE</v>
          </cell>
          <cell r="BK181" t="str">
            <v>https://community.secop.gov.co/Public/Tendering/OpportunityDetail/Index?noticeUID=CO1.NTC.1087243&amp;isFromPublicArea=True&amp;isModal=False</v>
          </cell>
        </row>
        <row r="182">
          <cell r="A182" t="str">
            <v>CPS-177-2020</v>
          </cell>
          <cell r="B182" t="str">
            <v>2 NACIONAL</v>
          </cell>
          <cell r="C182" t="str">
            <v>CD-NC-170-2020</v>
          </cell>
          <cell r="D182">
            <v>177</v>
          </cell>
          <cell r="E182" t="str">
            <v>AURA MARIA DUARTE ROJAS</v>
          </cell>
          <cell r="F182">
            <v>43866</v>
          </cell>
          <cell r="G182" t="str">
            <v>Prestación de servicios profesionales de apoyo a la gestión de la Oficina de Gestión del Riesgo de la Dirección General para la atención de los asuntos relacionados con el análisis, diagnóstico y diseño de alternativas para el control de los factores relacionados con actividades agropecuarias ilegales que inciden en la deforestación de las áreas protegidas, asícomo participar en acciones interagenciales.</v>
          </cell>
          <cell r="H182" t="str">
            <v>2 CONTRATACIÓN DIRECTA</v>
          </cell>
          <cell r="I182" t="str">
            <v>14 PRESTACIÓN DE SERVICIOS</v>
          </cell>
          <cell r="J182" t="str">
            <v>N/A</v>
          </cell>
          <cell r="K182">
            <v>6220</v>
          </cell>
          <cell r="L182">
            <v>25420</v>
          </cell>
          <cell r="M182">
            <v>43866</v>
          </cell>
          <cell r="N182">
            <v>43866</v>
          </cell>
          <cell r="P182">
            <v>6434923</v>
          </cell>
          <cell r="Q182">
            <v>67352194</v>
          </cell>
          <cell r="R182">
            <v>-6.6666662693023682E-2</v>
          </cell>
          <cell r="S182" t="str">
            <v>1 PERSONA NATURAL</v>
          </cell>
          <cell r="T182" t="str">
            <v>3 CÉDULA DE CIUDADANÍA</v>
          </cell>
          <cell r="U182">
            <v>52706880</v>
          </cell>
          <cell r="V182" t="str">
            <v>N/A</v>
          </cell>
          <cell r="W182" t="str">
            <v>11 NO SE DILIGENCIA INFORMACIÓN PARA ESTE FORMULARIO EN ESTE PERÍODO DE REPORTE</v>
          </cell>
          <cell r="X182" t="str">
            <v>N/A</v>
          </cell>
          <cell r="Y182" t="str">
            <v>AURA MARIA DUARTE ROJAS</v>
          </cell>
          <cell r="Z182" t="str">
            <v>1 PÓLIZA</v>
          </cell>
          <cell r="AA182" t="str">
            <v>13 SURAMERICANA</v>
          </cell>
          <cell r="AB182" t="str">
            <v>2 CUMPLIMIENTO</v>
          </cell>
          <cell r="AC182">
            <v>43866</v>
          </cell>
          <cell r="AD182" t="str">
            <v>2559815-3</v>
          </cell>
          <cell r="AE182" t="str">
            <v>OFICINA DE GESTION DEL RIESGO</v>
          </cell>
          <cell r="AF182" t="str">
            <v>2 SUPERVISOR</v>
          </cell>
          <cell r="AG182" t="str">
            <v>3 CÉDULA DE CIUDADANÍA</v>
          </cell>
          <cell r="AH182">
            <v>52807498</v>
          </cell>
          <cell r="AI182" t="str">
            <v>JAZMIN EMILCE GONZALEZ DAZA</v>
          </cell>
          <cell r="AJ182">
            <v>314</v>
          </cell>
          <cell r="AK182" t="str">
            <v>3 NO PACTADOS</v>
          </cell>
          <cell r="AL182">
            <v>43866</v>
          </cell>
          <cell r="AM182">
            <v>43866</v>
          </cell>
          <cell r="AN182" t="str">
            <v>4 NO SE HA ADICIONADO NI EN VALOR y EN TIEMPO</v>
          </cell>
          <cell r="AO182">
            <v>0</v>
          </cell>
          <cell r="AP182">
            <v>0</v>
          </cell>
          <cell r="AR182">
            <v>0</v>
          </cell>
          <cell r="AT182">
            <v>43866</v>
          </cell>
          <cell r="AU182">
            <v>44183</v>
          </cell>
          <cell r="AW182" t="str">
            <v>2. NO</v>
          </cell>
          <cell r="AZ182" t="str">
            <v>2. NO</v>
          </cell>
          <cell r="BA182">
            <v>0</v>
          </cell>
          <cell r="BE182" t="str">
            <v>2020420501000177E</v>
          </cell>
          <cell r="BF182">
            <v>67352194</v>
          </cell>
          <cell r="BH182" t="str">
            <v>https://www.secop.gov.co/CO1BusinessLine/Tendering/BuyerWorkArea/Index?docUniqueIdentifier=CO1.BDOS.1089744&amp;prevCtxUrl=https%3a%2f%2fwww.secop.gov.co%2fCO1BusinessLine%2fTendering%2fBuyerDossierWorkspace%2fIndex%3fallWords2Search%3d170-2020%26filteringState%3d0%26sortingState%3dLastModifiedDESC%26showAdvancedSearch%3dFalse%26showAdvancedSearchFields%3dFalse%26folderCode%3dALL%26selectedDossier%3dCO1.BDOS.1089744%26selectedRequest%3dCO1.REQ.1126338%26&amp;prevCtxLbl=Procesos+de+la+Entidad+Estatal</v>
          </cell>
          <cell r="BI182" t="str">
            <v>VIGENTE</v>
          </cell>
          <cell r="BK182" t="str">
            <v xml:space="preserve">https://community.secop.gov.co/Public/Tendering/OpportunityDetail/Index?noticeUID=CO1.NTC.1088876&amp;isFromPublicArea=True&amp;isModal=False
</v>
          </cell>
        </row>
        <row r="183">
          <cell r="A183" t="str">
            <v>CPS-178-2020</v>
          </cell>
          <cell r="B183" t="str">
            <v>2 NACIONAL</v>
          </cell>
          <cell r="C183" t="str">
            <v>CD-NC-179-2020</v>
          </cell>
          <cell r="D183">
            <v>178</v>
          </cell>
          <cell r="E183" t="str">
            <v>YOLANDA BERNAL JIMENEZ</v>
          </cell>
          <cell r="F183">
            <v>43866</v>
          </cell>
          <cell r="G183" t="str">
            <v>Prestar servicios profesionales especializados para la realización de Auditorías Internas con enfoque financiero que le sean asignadas a los tres niveles de decisión de Parques Nacionales Naturales de Colombia y apoyo con orientación financiera a la Coordinación del Grupo de Control Interno y al Grupo de Control Interno y en el desarrollo y cumplimiento del Plan Anual de Auditorías 2020 y demás obligaciones asignadas</v>
          </cell>
          <cell r="H183" t="str">
            <v>2 CONTRATACIÓN DIRECTA</v>
          </cell>
          <cell r="I183" t="str">
            <v>14 PRESTACIÓN DE SERVICIOS</v>
          </cell>
          <cell r="J183" t="str">
            <v>N/A</v>
          </cell>
          <cell r="K183">
            <v>20420</v>
          </cell>
          <cell r="L183">
            <v>25520</v>
          </cell>
          <cell r="M183">
            <v>43866</v>
          </cell>
          <cell r="N183">
            <v>43866</v>
          </cell>
          <cell r="P183">
            <v>6313510</v>
          </cell>
          <cell r="Q183">
            <v>66081405</v>
          </cell>
          <cell r="R183">
            <v>0.3333333283662796</v>
          </cell>
          <cell r="S183" t="str">
            <v>1 PERSONA NATURAL</v>
          </cell>
          <cell r="T183" t="str">
            <v>3 CÉDULA DE CIUDADANÍA</v>
          </cell>
          <cell r="U183">
            <v>20568316</v>
          </cell>
          <cell r="V183" t="str">
            <v>N/A</v>
          </cell>
          <cell r="W183" t="str">
            <v>11 NO SE DILIGENCIA INFORMACIÓN PARA ESTE FORMULARIO EN ESTE PERÍODO DE REPORTE</v>
          </cell>
          <cell r="X183" t="str">
            <v>N/A</v>
          </cell>
          <cell r="Y183" t="str">
            <v>YOLANDA BERNAL JIMENEZ</v>
          </cell>
          <cell r="Z183" t="str">
            <v>1 PÓLIZA</v>
          </cell>
          <cell r="AA183" t="str">
            <v xml:space="preserve">15 JMALUCELLI TRAVELERS SEGUROS S.A </v>
          </cell>
          <cell r="AB183" t="str">
            <v>2 CUMPLIMIENTO</v>
          </cell>
          <cell r="AC183">
            <v>43867</v>
          </cell>
          <cell r="AD183">
            <v>2015687</v>
          </cell>
          <cell r="AE183" t="str">
            <v>GRUPO DE CONTROL INTERNO</v>
          </cell>
          <cell r="AF183" t="str">
            <v>2 SUPERVISOR</v>
          </cell>
          <cell r="AG183" t="str">
            <v>3 CÉDULA DE CIUDADANÍA</v>
          </cell>
          <cell r="AH183">
            <v>51819216</v>
          </cell>
          <cell r="AI183" t="str">
            <v>GLADYS ESPITIA PEÑA</v>
          </cell>
          <cell r="AJ183">
            <v>314</v>
          </cell>
          <cell r="AK183" t="str">
            <v>3 NO PACTADOS</v>
          </cell>
          <cell r="AL183">
            <v>43867</v>
          </cell>
          <cell r="AM183">
            <v>43866</v>
          </cell>
          <cell r="AN183" t="str">
            <v>4 NO SE HA ADICIONADO NI EN VALOR y EN TIEMPO</v>
          </cell>
          <cell r="AO183">
            <v>0</v>
          </cell>
          <cell r="AP183">
            <v>0</v>
          </cell>
          <cell r="AR183">
            <v>0</v>
          </cell>
          <cell r="AT183">
            <v>43867</v>
          </cell>
          <cell r="AU183">
            <v>44184</v>
          </cell>
          <cell r="AW183" t="str">
            <v>2. NO</v>
          </cell>
          <cell r="AZ183" t="str">
            <v>2. NO</v>
          </cell>
          <cell r="BA183">
            <v>0</v>
          </cell>
          <cell r="BE183" t="str">
            <v>2020420501000178E</v>
          </cell>
          <cell r="BF183">
            <v>66081405</v>
          </cell>
          <cell r="BH183" t="str">
            <v>https://www.secop.gov.co/CO1BusinessLine/Tendering/BuyerWorkArea/Index?docUniqueIdentifier=CO1.BDOS.1088507</v>
          </cell>
          <cell r="BI183" t="str">
            <v>VIGENTE</v>
          </cell>
          <cell r="BK183" t="str">
            <v xml:space="preserve">https://community.secop.gov.co/Public/Tendering/OpportunityDetail/Index?noticeUID=CO1.NTC.1086615&amp;isFromPublicArea=True&amp;isModal=False
</v>
          </cell>
        </row>
        <row r="184">
          <cell r="A184" t="str">
            <v>CPS-179-2020</v>
          </cell>
          <cell r="B184" t="str">
            <v>2 NACIONAL</v>
          </cell>
          <cell r="C184" t="str">
            <v>CD-NC-175-2020</v>
          </cell>
          <cell r="D184">
            <v>179</v>
          </cell>
          <cell r="E184" t="str">
            <v>LUZ AYDA CASTRO TRIANA</v>
          </cell>
          <cell r="F184">
            <v>43867</v>
          </cell>
          <cell r="G184" t="str">
            <v>Prestación de servicios profesionales y de apoyo a la gestión para la orientación técnica en la formulación de los Planes Ordenamiento ecoturístico, seguimiento a los planes de acción de los ejercicios de planeación ecoturística aprobados y apoyo al monitoreo de impactos asociados al ecoturismo.</v>
          </cell>
          <cell r="H184" t="str">
            <v>2 CONTRATACIÓN DIRECTA</v>
          </cell>
          <cell r="I184" t="str">
            <v>14 PRESTACIÓN DE SERVICIOS</v>
          </cell>
          <cell r="J184" t="str">
            <v>N/A</v>
          </cell>
          <cell r="K184">
            <v>21120</v>
          </cell>
          <cell r="L184">
            <v>25720</v>
          </cell>
          <cell r="M184">
            <v>43867</v>
          </cell>
          <cell r="N184">
            <v>43867</v>
          </cell>
          <cell r="P184">
            <v>4823432</v>
          </cell>
          <cell r="Q184">
            <v>50806817</v>
          </cell>
          <cell r="R184">
            <v>-6.6666670143604279E-2</v>
          </cell>
          <cell r="S184" t="str">
            <v>1 PERSONA NATURAL</v>
          </cell>
          <cell r="T184" t="str">
            <v>3 CÉDULA DE CIUDADANÍA</v>
          </cell>
          <cell r="U184">
            <v>52867613</v>
          </cell>
          <cell r="V184" t="str">
            <v>N/A</v>
          </cell>
          <cell r="W184" t="str">
            <v>11 NO SE DILIGENCIA INFORMACIÓN PARA ESTE FORMULARIO EN ESTE PERÍODO DE REPORTE</v>
          </cell>
          <cell r="X184" t="str">
            <v>N/A</v>
          </cell>
          <cell r="Y184" t="str">
            <v>LUZ AYDA CASTRO TRIANA</v>
          </cell>
          <cell r="Z184" t="str">
            <v>1 PÓLIZA</v>
          </cell>
          <cell r="AA184" t="str">
            <v>8 MUNDIAL SEGUROS</v>
          </cell>
          <cell r="AB184" t="str">
            <v>2 CUMPLIMIENTO</v>
          </cell>
          <cell r="AC184">
            <v>43868</v>
          </cell>
          <cell r="AD184" t="str">
            <v>NB-100124745</v>
          </cell>
          <cell r="AE184" t="str">
            <v>GRUPO DE PLANEACIÓN Y MANEJO</v>
          </cell>
          <cell r="AF184" t="str">
            <v>2 SUPERVISOR</v>
          </cell>
          <cell r="AG184" t="str">
            <v>3 CÉDULA DE CIUDADANÍA</v>
          </cell>
          <cell r="AH184">
            <v>52197050</v>
          </cell>
          <cell r="AI184" t="str">
            <v>EDNA MARIA CAROLINA JARRO FAJARDO</v>
          </cell>
          <cell r="AJ184">
            <v>316</v>
          </cell>
          <cell r="AK184" t="str">
            <v>3 NO PACTADOS</v>
          </cell>
          <cell r="AL184">
            <v>43869</v>
          </cell>
          <cell r="AM184">
            <v>43867</v>
          </cell>
          <cell r="AN184" t="str">
            <v>4 NO SE HA ADICIONADO NI EN VALOR y EN TIEMPO</v>
          </cell>
          <cell r="AO184">
            <v>0</v>
          </cell>
          <cell r="AP184">
            <v>0</v>
          </cell>
          <cell r="AR184">
            <v>0</v>
          </cell>
          <cell r="AT184">
            <v>43869</v>
          </cell>
          <cell r="AU184">
            <v>44188</v>
          </cell>
          <cell r="AW184" t="str">
            <v>2. NO</v>
          </cell>
          <cell r="AZ184" t="str">
            <v>2. NO</v>
          </cell>
          <cell r="BA184">
            <v>0</v>
          </cell>
          <cell r="BE184" t="str">
            <v>2020420501000179E</v>
          </cell>
          <cell r="BF184">
            <v>50806817</v>
          </cell>
          <cell r="BH184" t="str">
            <v>https://www.secop.gov.co/CO1BusinessLine/Tendering/BuyerWorkArea/Index?docUniqueIdentifier=CO1.BDOS.1089742</v>
          </cell>
          <cell r="BI184" t="str">
            <v>VIGENTE</v>
          </cell>
          <cell r="BK184" t="str">
            <v>https://community.secop.gov.co/Public/Tendering/OpportunityDetail/Index?noticeUID=CO1.NTC.1087353&amp;isFromPublicArea=True&amp;isModal=False</v>
          </cell>
        </row>
        <row r="185">
          <cell r="A185" t="str">
            <v>CPS-180-2020</v>
          </cell>
          <cell r="B185" t="str">
            <v>2 NACIONAL</v>
          </cell>
          <cell r="C185" t="str">
            <v>CD-NC-193-2020</v>
          </cell>
          <cell r="D185">
            <v>180</v>
          </cell>
          <cell r="E185" t="str">
            <v>LILIANA QUIROGA VILLADA</v>
          </cell>
          <cell r="F185">
            <v>43867</v>
          </cell>
          <cell r="G185" t="str">
            <v>Prestación de servicios profesionales y de apoyo a la gestión para orientar técnicamente a las áreas protegidas con vocación ecoturística en el diseño e implementación de metodologías para el análisis del monitoreo de impactos, definición de la capacidad de carga y reglamentación de actividades.</v>
          </cell>
          <cell r="H185" t="str">
            <v>2 CONTRATACIÓN DIRECTA</v>
          </cell>
          <cell r="I185" t="str">
            <v>14 PRESTACIÓN DE SERVICIOS</v>
          </cell>
          <cell r="J185" t="str">
            <v>N/A</v>
          </cell>
          <cell r="K185">
            <v>20720</v>
          </cell>
          <cell r="L185">
            <v>25820</v>
          </cell>
          <cell r="M185">
            <v>43867</v>
          </cell>
          <cell r="N185">
            <v>43867</v>
          </cell>
          <cell r="P185">
            <v>5971344</v>
          </cell>
          <cell r="Q185">
            <v>62699112</v>
          </cell>
          <cell r="R185">
            <v>0</v>
          </cell>
          <cell r="S185" t="str">
            <v>1 PERSONA NATURAL</v>
          </cell>
          <cell r="T185" t="str">
            <v>3 CÉDULA DE CIUDADANÍA</v>
          </cell>
          <cell r="U185">
            <v>34066254</v>
          </cell>
          <cell r="V185" t="str">
            <v>N/A</v>
          </cell>
          <cell r="W185" t="str">
            <v>11 NO SE DILIGENCIA INFORMACIÓN PARA ESTE FORMULARIO EN ESTE PERÍODO DE REPORTE</v>
          </cell>
          <cell r="X185" t="str">
            <v>N/A</v>
          </cell>
          <cell r="Y185" t="str">
            <v>LILIANA QUIROGA VILLADA</v>
          </cell>
          <cell r="Z185" t="str">
            <v>1 PÓLIZA</v>
          </cell>
          <cell r="AA185" t="str">
            <v>14 ASEGURADORA SOLIDARIA</v>
          </cell>
          <cell r="AB185" t="str">
            <v>2 CUMPLIMIENTO</v>
          </cell>
          <cell r="AC185">
            <v>43867</v>
          </cell>
          <cell r="AD185" t="str">
            <v>600-47-994000056798</v>
          </cell>
          <cell r="AE185" t="str">
            <v>GRUPO DE PLANEACIÓN Y MANEJO</v>
          </cell>
          <cell r="AF185" t="str">
            <v>2 SUPERVISOR</v>
          </cell>
          <cell r="AG185" t="str">
            <v>3 CÉDULA DE CIUDADANÍA</v>
          </cell>
          <cell r="AH185">
            <v>52197050</v>
          </cell>
          <cell r="AI185" t="str">
            <v>EDNA MARIA CAROLINA JARRO FAJARDO</v>
          </cell>
          <cell r="AJ185">
            <v>315</v>
          </cell>
          <cell r="AK185" t="str">
            <v>3 NO PACTADOS</v>
          </cell>
          <cell r="AL185">
            <v>43867</v>
          </cell>
          <cell r="AM185">
            <v>43867</v>
          </cell>
          <cell r="AN185" t="str">
            <v>4 NO SE HA ADICIONADO NI EN VALOR y EN TIEMPO</v>
          </cell>
          <cell r="AO185">
            <v>0</v>
          </cell>
          <cell r="AP185">
            <v>0</v>
          </cell>
          <cell r="AR185">
            <v>0</v>
          </cell>
          <cell r="AT185">
            <v>43867</v>
          </cell>
          <cell r="AU185">
            <v>44185</v>
          </cell>
          <cell r="AW185" t="str">
            <v>2. NO</v>
          </cell>
          <cell r="AZ185" t="str">
            <v>2. NO</v>
          </cell>
          <cell r="BA185">
            <v>0</v>
          </cell>
          <cell r="BE185" t="str">
            <v>2020420501000180E</v>
          </cell>
          <cell r="BF185">
            <v>62699112</v>
          </cell>
          <cell r="BH185" t="str">
            <v>https://www.secop.gov.co/CO1BusinessLine/Tendering/BuyerWorkArea/Index?docUniqueIdentifier=CO1.BDOS.1090854</v>
          </cell>
          <cell r="BI185" t="str">
            <v>VIGENTE</v>
          </cell>
          <cell r="BK185" t="str">
            <v xml:space="preserve">https://community.secop.gov.co/Public/Tendering/OpportunityDetail/Index?noticeUID=CO1.NTC.1088446&amp;isFromPublicArea=True&amp;isModal=False
</v>
          </cell>
        </row>
        <row r="186">
          <cell r="A186" t="str">
            <v>CPS-181-2020</v>
          </cell>
          <cell r="B186" t="str">
            <v>2 NACIONAL</v>
          </cell>
          <cell r="C186" t="str">
            <v>CD-NC-112-2020</v>
          </cell>
          <cell r="D186">
            <v>181</v>
          </cell>
          <cell r="E186" t="str">
            <v>JUAN ANDRES LOPEZ SILVA</v>
          </cell>
          <cell r="F186">
            <v>43868</v>
          </cell>
          <cell r="G186" t="str">
            <v>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v>
          </cell>
          <cell r="H186" t="str">
            <v>2 CONTRATACIÓN DIRECTA</v>
          </cell>
          <cell r="I186" t="str">
            <v>14 PRESTACIÓN DE SERVICIOS</v>
          </cell>
          <cell r="J186" t="str">
            <v>N/A</v>
          </cell>
          <cell r="K186">
            <v>11020</v>
          </cell>
          <cell r="L186">
            <v>26320</v>
          </cell>
          <cell r="M186">
            <v>43868</v>
          </cell>
          <cell r="N186">
            <v>43868</v>
          </cell>
          <cell r="P186">
            <v>7174442</v>
          </cell>
          <cell r="Q186">
            <v>75570789</v>
          </cell>
          <cell r="R186">
            <v>-6.6666677594184875E-2</v>
          </cell>
          <cell r="S186" t="str">
            <v>1 PERSONA NATURAL</v>
          </cell>
          <cell r="T186" t="str">
            <v>3 CÉDULA DE CIUDADANÍA</v>
          </cell>
          <cell r="U186">
            <v>80407748</v>
          </cell>
          <cell r="V186" t="str">
            <v>N/A</v>
          </cell>
          <cell r="W186" t="str">
            <v>11 NO SE DILIGENCIA INFORMACIÓN PARA ESTE FORMULARIO EN ESTE PERÍODO DE REPORTE</v>
          </cell>
          <cell r="X186" t="str">
            <v>N/A</v>
          </cell>
          <cell r="Y186" t="str">
            <v>JUAN ANDRES LOPEZ SILVA</v>
          </cell>
          <cell r="Z186" t="str">
            <v>1 PÓLIZA</v>
          </cell>
          <cell r="AA186" t="str">
            <v>13 SURAMERICANA</v>
          </cell>
          <cell r="AB186" t="str">
            <v>2 CUMPLIMIENTO</v>
          </cell>
          <cell r="AC186">
            <v>43868</v>
          </cell>
          <cell r="AD186" t="str">
            <v>2562188–4</v>
          </cell>
          <cell r="AE186" t="str">
            <v>SUBDIRECCIÓN DE SOSTENIBILIDAD Y NEGOCIOS AMBIENTALES</v>
          </cell>
          <cell r="AF186" t="str">
            <v>2 SUPERVISOR</v>
          </cell>
          <cell r="AG186" t="str">
            <v>3 CÉDULA DE CIUDADANÍA</v>
          </cell>
          <cell r="AH186">
            <v>70547559</v>
          </cell>
          <cell r="AI186" t="str">
            <v>CARLOS MARIO TAMAYO SALDARRIAGA</v>
          </cell>
          <cell r="AJ186">
            <v>316</v>
          </cell>
          <cell r="AK186" t="str">
            <v>3 NO PACTADOS</v>
          </cell>
          <cell r="AL186">
            <v>43868</v>
          </cell>
          <cell r="AM186">
            <v>43868</v>
          </cell>
          <cell r="AN186" t="str">
            <v>4 NO SE HA ADICIONADO NI EN VALOR y EN TIEMPO</v>
          </cell>
          <cell r="AO186">
            <v>0</v>
          </cell>
          <cell r="AP186">
            <v>0</v>
          </cell>
          <cell r="AR186">
            <v>0</v>
          </cell>
          <cell r="AT186">
            <v>43868</v>
          </cell>
          <cell r="AU186">
            <v>44187</v>
          </cell>
          <cell r="AW186" t="str">
            <v>2. NO</v>
          </cell>
          <cell r="AZ186" t="str">
            <v>2. NO</v>
          </cell>
          <cell r="BA186">
            <v>0</v>
          </cell>
          <cell r="BE186" t="str">
            <v>2020420501000181E</v>
          </cell>
          <cell r="BF186">
            <v>75570789</v>
          </cell>
          <cell r="BH186" t="str">
            <v>https://www.secop.gov.co/CO1BusinessLine/Tendering/BuyerWorkArea/Index?docUniqueIdentifier=CO1.BDOS.1092029&amp;prevCtxUrl=https%3a%2f%2fwww.secop.gov.co%2fCO1BusinessLine%2fTendering%2fBuyerDossierWorkspace%2fIndex%3fallWords2Search%3d112-2020%26filteringState%3d0%26sortingState%3dLastModifiedDESC%26showAdvancedSearch%3dFalse%26showAdvancedSearchFields%3dFalse%26folderCode%3dALL%26selectedDossier%3dCO1.BDOS.1092029%26selectedRequest%3dCO1.REQ.1129111%26&amp;prevCtxLbl=Procesos+de+la+Entidad+Estatal</v>
          </cell>
          <cell r="BI186" t="str">
            <v>VIGENTE</v>
          </cell>
          <cell r="BK186" t="str">
            <v>https://community.secop.gov.co/Public/Tendering/OpportunityDetail/Index?noticeUID=CO1.NTC.1090154&amp;isFromPublicArea=True&amp;isModal=False</v>
          </cell>
        </row>
        <row r="187">
          <cell r="A187" t="str">
            <v>CPS-182-2020</v>
          </cell>
          <cell r="B187" t="str">
            <v>2 NACIONAL</v>
          </cell>
          <cell r="C187" t="str">
            <v>CD-NC-181-2020</v>
          </cell>
          <cell r="D187">
            <v>182</v>
          </cell>
          <cell r="E187" t="str">
            <v>OMAR JARAMILLO RODRIGUEZ</v>
          </cell>
          <cell r="F187">
            <v>43868</v>
          </cell>
          <cell r="G187" t="str">
            <v>Prestación de servicios profesionales y de apoyo a la gestión en la Subdirección de Gestión y Manejo de Áreas Protegidas en el marco de la administración del Registro Único Nacional de Áreas Protegidas RUNAP, con énfasis en la realización de análisis espaciales, ecológicos y de biogeografía que permitan el seguimiento, análisis y evaluación del estado de la representatividad del SINAP a nivel nacional y del estado de conservación de las áreas protegidas a registrar; así mismo orientar técnicamente y participar en la mesa nacional de prioridades de conservación, y ajustar y orientar la propuesta de la metodología de efectividad del manejo a nivel del Sistema.</v>
          </cell>
          <cell r="H187" t="str">
            <v>2 CONTRATACIÓN DIRECTA</v>
          </cell>
          <cell r="I187" t="str">
            <v>14 PRESTACIÓN DE SERVICIOS</v>
          </cell>
          <cell r="J187" t="str">
            <v>N/A</v>
          </cell>
          <cell r="K187">
            <v>21520</v>
          </cell>
          <cell r="L187">
            <v>26520</v>
          </cell>
          <cell r="M187">
            <v>43868</v>
          </cell>
          <cell r="N187">
            <v>43868</v>
          </cell>
          <cell r="P187">
            <v>5397388</v>
          </cell>
          <cell r="Q187">
            <v>56672574</v>
          </cell>
          <cell r="R187">
            <v>0</v>
          </cell>
          <cell r="S187" t="str">
            <v>1 PERSONA NATURAL</v>
          </cell>
          <cell r="T187" t="str">
            <v>3 CÉDULA DE CIUDADANÍA</v>
          </cell>
          <cell r="U187">
            <v>80540287</v>
          </cell>
          <cell r="V187" t="str">
            <v>N/A</v>
          </cell>
          <cell r="W187" t="str">
            <v>11 NO SE DILIGENCIA INFORMACIÓN PARA ESTE FORMULARIO EN ESTE PERÍODO DE REPORTE</v>
          </cell>
          <cell r="X187" t="str">
            <v>N/A</v>
          </cell>
          <cell r="Y187" t="str">
            <v>OMAR JARAMILLO RODRIGUEZ</v>
          </cell>
          <cell r="Z187" t="str">
            <v>1 PÓLIZA</v>
          </cell>
          <cell r="AA187" t="str">
            <v>13 SURAMERICANA</v>
          </cell>
          <cell r="AB187" t="str">
            <v>2 CUMPLIMIENTO</v>
          </cell>
          <cell r="AC187">
            <v>43868</v>
          </cell>
          <cell r="AD187" t="str">
            <v xml:space="preserve">	2561772–1</v>
          </cell>
          <cell r="AE187" t="str">
            <v>GRUPO DE GESTIÓN E INTEGRACIÓN DEL SINAP</v>
          </cell>
          <cell r="AF187" t="str">
            <v>2 SUPERVISOR</v>
          </cell>
          <cell r="AG187" t="str">
            <v>3 CÉDULA DE CIUDADANÍA</v>
          </cell>
          <cell r="AH187">
            <v>5947992</v>
          </cell>
          <cell r="AI187" t="str">
            <v>LUIS ALBERTO CRUZ COLORADO</v>
          </cell>
          <cell r="AJ187">
            <v>315</v>
          </cell>
          <cell r="AK187" t="str">
            <v>3 NO PACTADOS</v>
          </cell>
          <cell r="AL187">
            <v>43868</v>
          </cell>
          <cell r="AM187">
            <v>43868</v>
          </cell>
          <cell r="AN187" t="str">
            <v>4 NO SE HA ADICIONADO NI EN VALOR y EN TIEMPO</v>
          </cell>
          <cell r="AO187">
            <v>0</v>
          </cell>
          <cell r="AP187">
            <v>0</v>
          </cell>
          <cell r="AR187">
            <v>0</v>
          </cell>
          <cell r="AT187">
            <v>43868</v>
          </cell>
          <cell r="AU187">
            <v>44186</v>
          </cell>
          <cell r="AW187" t="str">
            <v>2. NO</v>
          </cell>
          <cell r="AZ187" t="str">
            <v>2. NO</v>
          </cell>
          <cell r="BA187">
            <v>0</v>
          </cell>
          <cell r="BE187" t="str">
            <v>2020420501000182E</v>
          </cell>
          <cell r="BF187">
            <v>56672574</v>
          </cell>
          <cell r="BH187" t="str">
            <v>https://www.secop.gov.co/CO1BusinessLine/Tendering/BuyerWorkArea/Index?docUniqueIdentifier=CO1.BDOS.1084086</v>
          </cell>
          <cell r="BI187" t="str">
            <v>VIGENTE</v>
          </cell>
          <cell r="BK187" t="str">
            <v xml:space="preserve">https://community.secop.gov.co/Public/Tendering/OpportunityDetail/Index?noticeUID=CO1.NTC.1086616&amp;isFromPublicArea=True&amp;isModal=False
</v>
          </cell>
        </row>
        <row r="188">
          <cell r="A188" t="str">
            <v>CPS-183-2020</v>
          </cell>
          <cell r="B188" t="str">
            <v>2 NACIONAL</v>
          </cell>
          <cell r="C188" t="str">
            <v>CD-NC-194-2020</v>
          </cell>
          <cell r="D188">
            <v>183</v>
          </cell>
          <cell r="E188" t="str">
            <v>CAMILO ERNESTO ERAZO OBANDO</v>
          </cell>
          <cell r="F188">
            <v>43868</v>
          </cell>
          <cell r="G188" t="str">
            <v>Prestación de servicios profesionales y de apoyo a la gestión para acompañar técnicamente a las áreas protegidas en los procesos de consulta previa requeridos y en la suscripción, seguimiento y análisis de los impactos sobre los objetivos de conservación de los acuerdos establecidos con comunidades étnicas.</v>
          </cell>
          <cell r="H188" t="str">
            <v>2 CONTRATACIÓN DIRECTA</v>
          </cell>
          <cell r="I188" t="str">
            <v>14 PRESTACIÓN DE SERVICIOS</v>
          </cell>
          <cell r="J188" t="str">
            <v>N/A</v>
          </cell>
          <cell r="K188">
            <v>21420</v>
          </cell>
          <cell r="L188">
            <v>26420</v>
          </cell>
          <cell r="M188">
            <v>43868</v>
          </cell>
          <cell r="N188">
            <v>43868</v>
          </cell>
          <cell r="P188">
            <v>6434923</v>
          </cell>
          <cell r="Q188">
            <v>67352194</v>
          </cell>
          <cell r="R188">
            <v>-6.6666662693023682E-2</v>
          </cell>
          <cell r="S188" t="str">
            <v>1 PERSONA NATURAL</v>
          </cell>
          <cell r="T188" t="str">
            <v>3 CÉDULA DE CIUDADANÍA</v>
          </cell>
          <cell r="U188">
            <v>5207802</v>
          </cell>
          <cell r="V188" t="str">
            <v>N/A</v>
          </cell>
          <cell r="W188" t="str">
            <v>11 NO SE DILIGENCIA INFORMACIÓN PARA ESTE FORMULARIO EN ESTE PERÍODO DE REPORTE</v>
          </cell>
          <cell r="X188" t="str">
            <v>N/A</v>
          </cell>
          <cell r="Y188" t="str">
            <v>CAMILO ERNESTO ERAZO OBANDO</v>
          </cell>
          <cell r="Z188" t="str">
            <v>1 PÓLIZA</v>
          </cell>
          <cell r="AA188" t="str">
            <v xml:space="preserve">15 JMALUCELLI TRAVELERS SEGUROS S.A </v>
          </cell>
          <cell r="AB188" t="str">
            <v>2 CUMPLIMIENTO</v>
          </cell>
          <cell r="AC188">
            <v>43868</v>
          </cell>
          <cell r="AD188">
            <v>2015757</v>
          </cell>
          <cell r="AE188" t="str">
            <v>GRUPO DE PLANEACIÓN Y MANEJO</v>
          </cell>
          <cell r="AF188" t="str">
            <v>2 SUPERVISOR</v>
          </cell>
          <cell r="AG188" t="str">
            <v>3 CÉDULA DE CIUDADANÍA</v>
          </cell>
          <cell r="AH188">
            <v>52854468</v>
          </cell>
          <cell r="AI188" t="str">
            <v>ADRIANA MARGARITA ROZO MELO</v>
          </cell>
          <cell r="AJ188">
            <v>314</v>
          </cell>
          <cell r="AK188" t="str">
            <v>3 NO PACTADOS</v>
          </cell>
          <cell r="AL188">
            <v>43868</v>
          </cell>
          <cell r="AM188">
            <v>43868</v>
          </cell>
          <cell r="AN188" t="str">
            <v>4 NO SE HA ADICIONADO NI EN VALOR y EN TIEMPO</v>
          </cell>
          <cell r="AO188">
            <v>0</v>
          </cell>
          <cell r="AP188">
            <v>0</v>
          </cell>
          <cell r="AR188">
            <v>0</v>
          </cell>
          <cell r="AT188">
            <v>43868</v>
          </cell>
          <cell r="AU188">
            <v>44185</v>
          </cell>
          <cell r="AW188" t="str">
            <v>2. NO</v>
          </cell>
          <cell r="AZ188" t="str">
            <v>2. NO</v>
          </cell>
          <cell r="BA188">
            <v>0</v>
          </cell>
          <cell r="BE188" t="str">
            <v>2020420501000183E</v>
          </cell>
          <cell r="BF188">
            <v>67352194</v>
          </cell>
          <cell r="BH188" t="str">
            <v>https://www.secop.gov.co/CO1BusinessLine/Tendering/BuyerWorkArea/Index?docUniqueIdentifier=CO1.BDOS.1093917</v>
          </cell>
          <cell r="BI188" t="str">
            <v>VIGENTE</v>
          </cell>
          <cell r="BK188" t="str">
            <v>https://community.secop.gov.co/Public/Tendering/OpportunityDetail/Index?noticeUID=CO1.NTC.1091829&amp;isFromPublicArea=True&amp;isModal=False</v>
          </cell>
        </row>
        <row r="189">
          <cell r="A189" t="str">
            <v>CPS-184-2020</v>
          </cell>
          <cell r="B189" t="str">
            <v>2 NACIONAL</v>
          </cell>
          <cell r="C189" t="str">
            <v>CD-NC-210-2020</v>
          </cell>
          <cell r="D189">
            <v>184</v>
          </cell>
          <cell r="E189" t="str">
            <v>PAMELA MEIRELES GUERRERO</v>
          </cell>
          <cell r="F189">
            <v>43868</v>
          </cell>
          <cell r="G189" t="str">
            <v>Prestación de servicios en derecho, para el apoyo en el impulso y seguimiento a los trámites ambientales (permisos, concesiones, autorizaciones y registro de reservas naturales de la sociedad civil) de competencia de Parques Nacionales Naturales.</v>
          </cell>
          <cell r="H189" t="str">
            <v>2 CONTRATACIÓN DIRECTA</v>
          </cell>
          <cell r="I189" t="str">
            <v>14 PRESTACIÓN DE SERVICIOS</v>
          </cell>
          <cell r="J189" t="str">
            <v>N/A</v>
          </cell>
          <cell r="K189">
            <v>24320</v>
          </cell>
          <cell r="L189">
            <v>26620</v>
          </cell>
          <cell r="M189">
            <v>43868</v>
          </cell>
          <cell r="N189">
            <v>43868</v>
          </cell>
          <cell r="P189">
            <v>3852124</v>
          </cell>
          <cell r="Q189">
            <v>40190494</v>
          </cell>
          <cell r="R189">
            <v>0.26666666567325592</v>
          </cell>
          <cell r="S189" t="str">
            <v>1 PERSONA NATURAL</v>
          </cell>
          <cell r="T189" t="str">
            <v>3 CÉDULA DE CIUDADANÍA</v>
          </cell>
          <cell r="U189">
            <v>1085301502</v>
          </cell>
          <cell r="V189" t="str">
            <v>N/A</v>
          </cell>
          <cell r="W189" t="str">
            <v>11 NO SE DILIGENCIA INFORMACIÓN PARA ESTE FORMULARIO EN ESTE PERÍODO DE REPORTE</v>
          </cell>
          <cell r="X189" t="str">
            <v>N/A</v>
          </cell>
          <cell r="Y189" t="str">
            <v>PAMELA MEIRELES GUERRERO</v>
          </cell>
          <cell r="Z189" t="str">
            <v>1 PÓLIZA</v>
          </cell>
          <cell r="AA189" t="str">
            <v xml:space="preserve">15 JMALUCELLI TRAVELERS SEGUROS S.A </v>
          </cell>
          <cell r="AB189" t="str">
            <v>2 CUMPLIMIENTO</v>
          </cell>
          <cell r="AC189">
            <v>43868</v>
          </cell>
          <cell r="AD189">
            <v>2015756</v>
          </cell>
          <cell r="AE189" t="str">
            <v>GRUPO DE TRÁMITES Y EVALUACIÓN AMBIENTAL</v>
          </cell>
          <cell r="AF189" t="str">
            <v>2 SUPERVISOR</v>
          </cell>
          <cell r="AG189" t="str">
            <v>3 CÉDULA DE CIUDADANÍA</v>
          </cell>
          <cell r="AH189">
            <v>79690000</v>
          </cell>
          <cell r="AI189" t="str">
            <v>GUILLERMO ALBERTO SANTOS CEBALLOS</v>
          </cell>
          <cell r="AJ189">
            <v>313</v>
          </cell>
          <cell r="AK189" t="str">
            <v>3 NO PACTADOS</v>
          </cell>
          <cell r="AL189">
            <v>43868</v>
          </cell>
          <cell r="AM189">
            <v>43868</v>
          </cell>
          <cell r="AN189" t="str">
            <v>4 NO SE HA ADICIONADO NI EN VALOR y EN TIEMPO</v>
          </cell>
          <cell r="AO189">
            <v>0</v>
          </cell>
          <cell r="AP189">
            <v>0</v>
          </cell>
          <cell r="AR189">
            <v>0</v>
          </cell>
          <cell r="AT189">
            <v>43868</v>
          </cell>
          <cell r="AU189">
            <v>44184</v>
          </cell>
          <cell r="AW189" t="str">
            <v>2. NO</v>
          </cell>
          <cell r="AZ189" t="str">
            <v>2. NO</v>
          </cell>
          <cell r="BA189">
            <v>0</v>
          </cell>
          <cell r="BE189" t="str">
            <v>2020420501000184E</v>
          </cell>
          <cell r="BF189">
            <v>40190494</v>
          </cell>
          <cell r="BH189" t="str">
            <v>https://www.secop.gov.co/CO1BusinessLine/Tendering/BuyerWorkArea/Index?docUniqueIdentifier=CO1.BDOS.1095316&amp;prevCtxUrl=https%3a%2f%2fwww.secop.gov.co%2fCO1BusinessLine%2fTendering%2fBuyerDossierWorkspace%2fIndex%3fallWords2Search%3d210-2020%26filteringState%3d0%26sortingState%3dLastModifiedDESC%26showAdvancedSearch%3dFalse%26showAdvancedSearchFields%3dFalse%26folderCode%3dALL%26selectedDossier%3dCO1.BDOS.1095316%26selectedRequest%3dCO1.REQ.1131382%26&amp;prevCtxLbl=Procesos+de+la+Entidad+Estatal</v>
          </cell>
          <cell r="BI189" t="str">
            <v>VIGENTE</v>
          </cell>
          <cell r="BK189" t="str">
            <v xml:space="preserve">https://community.secop.gov.co/Public/Tendering/OpportunityDetail/Index?noticeUID=CO1.NTC.1094291&amp;isFromPublicArea=True&amp;isModal=False
</v>
          </cell>
        </row>
        <row r="190">
          <cell r="A190" t="str">
            <v>CPS-185-2020</v>
          </cell>
          <cell r="B190" t="str">
            <v>2 NACIONAL</v>
          </cell>
          <cell r="C190" t="str">
            <v>CD-NC-162-2020</v>
          </cell>
          <cell r="D190">
            <v>185</v>
          </cell>
          <cell r="E190" t="str">
            <v>ANDRES ERNESTO OBANDO OROZCO</v>
          </cell>
          <cell r="F190">
            <v>43868</v>
          </cell>
          <cell r="G190" t="str">
            <v>Prestación de servicios profesionales y de apoyo a la gestión del grupo de comunicaciones y educación ambiental para la implementación de la estrategia de comunicación y educación para la conservación a través de la coordinación editorial de contenidos para proyectos especiales de educación y divulgación; la elaboración de guiones, artículos, informes y textos informativos y educativos, y la corrección de estilo y traducción. Así como la realización de talleres sobre los Parques Nacionales</v>
          </cell>
          <cell r="H190" t="str">
            <v>2 CONTRATACIÓN DIRECTA</v>
          </cell>
          <cell r="I190" t="str">
            <v>14 PRESTACIÓN DE SERVICIOS</v>
          </cell>
          <cell r="J190" t="str">
            <v>N/A</v>
          </cell>
          <cell r="K190">
            <v>20020</v>
          </cell>
          <cell r="L190">
            <v>26720</v>
          </cell>
          <cell r="M190">
            <v>43868</v>
          </cell>
          <cell r="N190">
            <v>43868</v>
          </cell>
          <cell r="P190">
            <v>4823432</v>
          </cell>
          <cell r="Q190">
            <v>50324474</v>
          </cell>
          <cell r="R190">
            <v>0.13333332538604736</v>
          </cell>
          <cell r="S190" t="str">
            <v>1 PERSONA NATURAL</v>
          </cell>
          <cell r="T190" t="str">
            <v>3 CÉDULA DE CIUDADANÍA</v>
          </cell>
          <cell r="U190">
            <v>80093967</v>
          </cell>
          <cell r="V190" t="str">
            <v>N/A</v>
          </cell>
          <cell r="W190" t="str">
            <v>11 NO SE DILIGENCIA INFORMACIÓN PARA ESTE FORMULARIO EN ESTE PERÍODO DE REPORTE</v>
          </cell>
          <cell r="X190" t="str">
            <v>N/A</v>
          </cell>
          <cell r="Y190" t="str">
            <v>ANDRES ERNESTO OBANDO OROZCO</v>
          </cell>
          <cell r="Z190" t="str">
            <v>1 PÓLIZA</v>
          </cell>
          <cell r="AA190" t="str">
            <v xml:space="preserve">15 JMALUCELLI TRAVELERS SEGUROS S.A </v>
          </cell>
          <cell r="AB190" t="str">
            <v>2 CUMPLIMIENTO</v>
          </cell>
          <cell r="AC190">
            <v>43868</v>
          </cell>
          <cell r="AD190">
            <v>2015761</v>
          </cell>
          <cell r="AE190" t="str">
            <v>GRUPO DE COMUNICACIONES Y EDUCACION AMBIENTAL</v>
          </cell>
          <cell r="AF190" t="str">
            <v>2 SUPERVISOR</v>
          </cell>
          <cell r="AG190" t="str">
            <v>3 CÉDULA DE CIUDADANÍA</v>
          </cell>
          <cell r="AH190">
            <v>11342150</v>
          </cell>
          <cell r="AI190" t="str">
            <v>LUIS ALFONSO CANO RAMIREZ</v>
          </cell>
          <cell r="AJ190">
            <v>313</v>
          </cell>
          <cell r="AK190" t="str">
            <v>3 NO PACTADOS</v>
          </cell>
          <cell r="AL190">
            <v>43868</v>
          </cell>
          <cell r="AM190">
            <v>43868</v>
          </cell>
          <cell r="AN190" t="str">
            <v>4 NO SE HA ADICIONADO NI EN VALOR y EN TIEMPO</v>
          </cell>
          <cell r="AO190">
            <v>0</v>
          </cell>
          <cell r="AP190">
            <v>0</v>
          </cell>
          <cell r="AR190">
            <v>0</v>
          </cell>
          <cell r="AT190">
            <v>43868</v>
          </cell>
          <cell r="AU190">
            <v>44184</v>
          </cell>
          <cell r="AW190" t="str">
            <v>2. NO</v>
          </cell>
          <cell r="AZ190" t="str">
            <v>2. NO</v>
          </cell>
          <cell r="BA190">
            <v>0</v>
          </cell>
          <cell r="BE190" t="str">
            <v>2020420501000185E</v>
          </cell>
          <cell r="BF190">
            <v>50324474</v>
          </cell>
          <cell r="BH190" t="str">
            <v>https://www.secop.gov.co/CO1BusinessLine/Tendering/BuyerWorkArea/Index?docUniqueIdentifier=CO1.BDOS.1077522&amp;prevCtxUrl=https%3a%2f%2fwww.secop.gov.co%2fCO1BusinessLine%2fTendering%2fBuyerDossierWorkspace%2fIndex%3fallWords2Search%3d162-2020%26filteringState%3d0%26sortingState%3dLastModifiedDESC%26showAdvancedSearch%3dFalse%26showAdvancedSearchFields%3dFalse%26folderCode%3dALL%26selectedDossier%3dCO1.BDOS.1077522%26selectedRequest%3dCO1.REQ.1114136%26&amp;prevCtxLbl=Procesos+de+la+Entidad+Estatal</v>
          </cell>
          <cell r="BI190" t="str">
            <v>VIGENTE</v>
          </cell>
          <cell r="BK190" t="str">
            <v xml:space="preserve">https://community.secop.gov.co/Public/Tendering/OpportunityDetail/Index?noticeUID=CO1.NTC.1092304&amp;isFromPublicArea=True&amp;isModal=False
</v>
          </cell>
        </row>
        <row r="191">
          <cell r="A191" t="str">
            <v>CPS-186-2020</v>
          </cell>
          <cell r="B191" t="str">
            <v>2 NACIONAL</v>
          </cell>
          <cell r="C191" t="str">
            <v>CD-NC-197-2020</v>
          </cell>
          <cell r="D191">
            <v>186</v>
          </cell>
          <cell r="E191" t="str">
            <v>DIANA CAROLINA OVIEDO LEÓN</v>
          </cell>
          <cell r="F191">
            <v>43868</v>
          </cell>
          <cell r="G191" t="str">
            <v>Prestación de servicios profesionales para orientar los procesos de planeación de Parques Nacionales Naturales de Colombia en el marco del Modelo Integrado de Planeación y Gestión de la Nación.</v>
          </cell>
          <cell r="H191" t="str">
            <v>2 CONTRATACIÓN DIRECTA</v>
          </cell>
          <cell r="I191" t="str">
            <v>14 PRESTACIÓN DE SERVICIOS</v>
          </cell>
          <cell r="J191" t="str">
            <v>N/A</v>
          </cell>
          <cell r="K191">
            <v>15920</v>
          </cell>
          <cell r="L191">
            <v>26920</v>
          </cell>
          <cell r="M191">
            <v>43868</v>
          </cell>
          <cell r="N191">
            <v>43868</v>
          </cell>
          <cell r="P191">
            <v>8498954</v>
          </cell>
          <cell r="Q191">
            <v>88389122</v>
          </cell>
          <cell r="R191">
            <v>0.39999999105930328</v>
          </cell>
          <cell r="S191" t="str">
            <v>1 PERSONA NATURAL</v>
          </cell>
          <cell r="T191" t="str">
            <v>3 CÉDULA DE CIUDADANÍA</v>
          </cell>
          <cell r="U191">
            <v>52282872</v>
          </cell>
          <cell r="V191" t="str">
            <v>N/A</v>
          </cell>
          <cell r="W191" t="str">
            <v>11 NO SE DILIGENCIA INFORMACIÓN PARA ESTE FORMULARIO EN ESTE PERÍODO DE REPORTE</v>
          </cell>
          <cell r="X191" t="str">
            <v>N/A</v>
          </cell>
          <cell r="Y191" t="str">
            <v>DIANA CAROLINA OVIEDO LEÓN</v>
          </cell>
          <cell r="Z191" t="str">
            <v>1 PÓLIZA</v>
          </cell>
          <cell r="AA191" t="str">
            <v>12 SEGUROS DEL ESTADO</v>
          </cell>
          <cell r="AB191" t="str">
            <v>2 CUMPLIMIENTO</v>
          </cell>
          <cell r="AC191">
            <v>43868</v>
          </cell>
          <cell r="AD191" t="str">
            <v>15-46-101014543</v>
          </cell>
          <cell r="AE191" t="str">
            <v>OFICINA ASESORA PLANEACIÓN</v>
          </cell>
          <cell r="AF191" t="str">
            <v>2 SUPERVISOR</v>
          </cell>
          <cell r="AG191" t="str">
            <v>3 CÉDULA DE CIUDADANÍA</v>
          </cell>
          <cell r="AH191">
            <v>52821677</v>
          </cell>
          <cell r="AI191" t="str">
            <v>ANDREA DEL PILAR MORENO HERNANDEZ</v>
          </cell>
          <cell r="AJ191">
            <v>312</v>
          </cell>
          <cell r="AK191" t="str">
            <v>3 NO PACTADOS</v>
          </cell>
          <cell r="AL191">
            <v>43868</v>
          </cell>
          <cell r="AM191">
            <v>43868</v>
          </cell>
          <cell r="AN191" t="str">
            <v>4 NO SE HA ADICIONADO NI EN VALOR y EN TIEMPO</v>
          </cell>
          <cell r="AO191">
            <v>0</v>
          </cell>
          <cell r="AP191">
            <v>0</v>
          </cell>
          <cell r="AR191">
            <v>0</v>
          </cell>
          <cell r="AT191">
            <v>43868</v>
          </cell>
          <cell r="AU191">
            <v>44183</v>
          </cell>
          <cell r="AW191" t="str">
            <v>2. NO</v>
          </cell>
          <cell r="AZ191" t="str">
            <v>2. NO</v>
          </cell>
          <cell r="BA191">
            <v>0</v>
          </cell>
          <cell r="BE191" t="str">
            <v>2020420501000186E</v>
          </cell>
          <cell r="BF191">
            <v>88389122</v>
          </cell>
          <cell r="BH191" t="str">
            <v>https://www.secop.gov.co/CO1BusinessLine/Tendering/BuyerWorkArea/Index?docUniqueIdentifier=CO1.BDOS.1096742&amp;prevCtxUrl=https%3a%2f%2fwww.secop.gov.co%2fCO1BusinessLine%2fTendering%2fBuyerDossierWorkspace%2fIndex%3fallWords2Search%3d197-2020%26filteringState%3d0%26sortingState%3dLastModifiedDESC%26showAdvancedSearch%3dFalse%26showAdvancedSearchFields%3dFalse%26folderCode%3dALL%26selectedDossier%3dCO1.BDOS.1096742%26selectedRequest%3dCO1.REQ.1133138%26&amp;prevCtxLbl=Procesos+de+la+Entidad+Estatal</v>
          </cell>
          <cell r="BI191" t="str">
            <v>VIGENTE</v>
          </cell>
          <cell r="BK191" t="str">
            <v xml:space="preserve">https://community.secop.gov.co/Public/Tendering/OpportunityDetail/Index?noticeUID=CO1.NTC.1094066&amp;isFromPublicArea=True&amp;isModal=False
</v>
          </cell>
        </row>
        <row r="192">
          <cell r="A192" t="str">
            <v>CPS-187C-2020</v>
          </cell>
          <cell r="B192" t="str">
            <v>2 NACIONAL</v>
          </cell>
          <cell r="C192" t="str">
            <v>CD-NC-205-2020</v>
          </cell>
          <cell r="D192" t="str">
            <v>187C</v>
          </cell>
          <cell r="E192" t="str">
            <v xml:space="preserve">JORGE WILLIAM JARAMILLO </v>
          </cell>
          <cell r="F192">
            <v>43868</v>
          </cell>
          <cell r="G192" t="str">
            <v>Prestación de servicios en ingeniería civil, en la evaluación técnica de proyectos, obras o actividades licenciables y otros que puedan afectar las áreas bajo administración de Parques Nacionales Naturales, en el marco de las competencias de la Entidad.</v>
          </cell>
          <cell r="H192" t="str">
            <v>2 CONTRATACIÓN DIRECTA</v>
          </cell>
          <cell r="I192" t="str">
            <v>14 PRESTACIÓN DE SERVICIOS</v>
          </cell>
          <cell r="J192" t="str">
            <v>N/A</v>
          </cell>
          <cell r="K192">
            <v>23920</v>
          </cell>
          <cell r="L192">
            <v>26820</v>
          </cell>
          <cell r="M192">
            <v>43868</v>
          </cell>
          <cell r="N192">
            <v>43868</v>
          </cell>
          <cell r="P192">
            <v>5971344</v>
          </cell>
          <cell r="Q192">
            <v>36624243</v>
          </cell>
          <cell r="R192">
            <v>-25676779.399999999</v>
          </cell>
          <cell r="S192" t="str">
            <v>1 PERSONA NATURAL</v>
          </cell>
          <cell r="T192" t="str">
            <v>3 CÉDULA DE CIUDADANÍA</v>
          </cell>
          <cell r="U192">
            <v>75067847</v>
          </cell>
          <cell r="V192" t="str">
            <v>N/A</v>
          </cell>
          <cell r="W192" t="str">
            <v>11 NO SE DILIGENCIA INFORMACIÓN PARA ESTE FORMULARIO EN ESTE PERÍODO DE REPORTE</v>
          </cell>
          <cell r="X192" t="str">
            <v>N/A</v>
          </cell>
          <cell r="Y192" t="str">
            <v xml:space="preserve">JORGE WILLIAM JARAMILLO </v>
          </cell>
          <cell r="Z192" t="str">
            <v>1 PÓLIZA</v>
          </cell>
          <cell r="AA192" t="str">
            <v>8 MUNDIAL SEGUROS</v>
          </cell>
          <cell r="AB192" t="str">
            <v>2 CUMPLIMIENTO</v>
          </cell>
          <cell r="AC192">
            <v>43868</v>
          </cell>
          <cell r="AD192" t="str">
            <v>NB-100124764</v>
          </cell>
          <cell r="AE192" t="str">
            <v>GRUPO DE TRÁMITES Y EVALUACIÓN AMBIENTAL</v>
          </cell>
          <cell r="AF192" t="str">
            <v>2 SUPERVISOR</v>
          </cell>
          <cell r="AG192" t="str">
            <v>3 CÉDULA DE CIUDADANÍA</v>
          </cell>
          <cell r="AH192">
            <v>79690000</v>
          </cell>
          <cell r="AI192" t="str">
            <v>GUILLERMO ALBERTO SANTOS CEBALLOS</v>
          </cell>
          <cell r="AJ192">
            <v>313</v>
          </cell>
          <cell r="AK192" t="str">
            <v>3 NO PACTADOS</v>
          </cell>
          <cell r="AL192">
            <v>43868</v>
          </cell>
          <cell r="AM192">
            <v>43868</v>
          </cell>
          <cell r="AN192" t="str">
            <v>4 NO SE HA ADICIONADO NI EN VALOR y EN TIEMPO</v>
          </cell>
          <cell r="AO192">
            <v>0</v>
          </cell>
          <cell r="AP192">
            <v>0</v>
          </cell>
          <cell r="AR192">
            <v>0</v>
          </cell>
          <cell r="AT192">
            <v>43868</v>
          </cell>
          <cell r="AU192">
            <v>44053</v>
          </cell>
          <cell r="AW192" t="str">
            <v>2. NO</v>
          </cell>
          <cell r="AZ192" t="str">
            <v>2. NO</v>
          </cell>
          <cell r="BA192">
            <v>0</v>
          </cell>
          <cell r="BD192" t="str">
            <v>TERA-POR CESION PLAZO INICIAL:313 FECHA TERMINACIÓN INICIAL 19/12/2020</v>
          </cell>
          <cell r="BE192" t="str">
            <v>2020420501000187E</v>
          </cell>
          <cell r="BF192">
            <v>36624243</v>
          </cell>
          <cell r="BH192" t="str">
            <v>https://www.secop.gov.co/CO1BusinessLine/Tendering/BuyerWorkArea/Index?docUniqueIdentifier=CO1.BDOS.1094365&amp;prevCtxUrl=https%3a%2f%2fwww.secop.gov.co%2fCO1BusinessLine%2fTendering%2fBuyerDossierWorkspace%2fIndex%3fallWords2Search%3d205-2020%26filteringState%3d0%26sortingState%3dLastModifiedDESC%26showAdvancedSearch%3dFalse%26showAdvancedSearchFields%3dFalse%26folderCode%3dALL%26selectedDossier%3dCO1.BDOS.1094365%26selectedRequest%3dCO1.REQ.1131291%26&amp;prevCtxLbl=Procesos+de+la+Entidad+Estatal</v>
          </cell>
          <cell r="BI192" t="str">
            <v>CEDIDO</v>
          </cell>
          <cell r="BK192" t="str">
            <v>https://community.secop.gov.co/Public/Tendering/OpportunityDetail/Index?noticeUID=CO1.NTC.1093228&amp;isFromPublicArea=True&amp;isModal=False</v>
          </cell>
        </row>
        <row r="193">
          <cell r="A193" t="str">
            <v>CPS-187-2020</v>
          </cell>
          <cell r="B193" t="str">
            <v>2 NACIONAL</v>
          </cell>
          <cell r="C193" t="str">
            <v>CD-NC-205-2020</v>
          </cell>
          <cell r="D193">
            <v>187</v>
          </cell>
          <cell r="E193" t="str">
            <v>CRISTIAN CAMILO DUQUE ARANZALES</v>
          </cell>
          <cell r="F193">
            <v>44054</v>
          </cell>
          <cell r="G193" t="str">
            <v>Prestación de servicios en ingeniería civil, en la evaluación técnica de proyectos, obras o actividades licenciables y otros que puedan afectar las áreas bajo administración de Parques Nacionales Naturales, en el marco de las competencias de la Entidad.</v>
          </cell>
          <cell r="H193" t="str">
            <v>2 CONTRATACIÓN DIRECTA</v>
          </cell>
          <cell r="I193" t="str">
            <v>14 PRESTACIÓN DE SERVICIOS</v>
          </cell>
          <cell r="J193" t="str">
            <v>N/A</v>
          </cell>
          <cell r="K193">
            <v>23920</v>
          </cell>
          <cell r="L193">
            <v>73620</v>
          </cell>
          <cell r="M193">
            <v>44054</v>
          </cell>
          <cell r="N193">
            <v>44054</v>
          </cell>
          <cell r="P193">
            <v>5971344</v>
          </cell>
          <cell r="Q193">
            <v>25676779</v>
          </cell>
          <cell r="R193">
            <v>-0.19999999925494194</v>
          </cell>
          <cell r="S193" t="str">
            <v>1 PERSONA NATURAL</v>
          </cell>
          <cell r="T193" t="str">
            <v>3 CÉDULA DE CIUDADANÍA</v>
          </cell>
          <cell r="U193">
            <v>75104049</v>
          </cell>
          <cell r="V193" t="str">
            <v>N/A</v>
          </cell>
          <cell r="W193" t="str">
            <v>11 NO SE DILIGENCIA INFORMACIÓN PARA ESTE FORMULARIO EN ESTE PERÍODO DE REPORTE</v>
          </cell>
          <cell r="X193" t="str">
            <v>N/A</v>
          </cell>
          <cell r="Y193" t="str">
            <v>CRISTIAN CAMILO DUQUE ARANZALES</v>
          </cell>
          <cell r="Z193" t="str">
            <v>1 PÓLIZA</v>
          </cell>
          <cell r="AA193" t="str">
            <v>12 SEGUROS DEL ESTADO</v>
          </cell>
          <cell r="AB193" t="str">
            <v>2 CUMPLIMIENTO</v>
          </cell>
          <cell r="AC193">
            <v>44054</v>
          </cell>
          <cell r="AD193" t="str">
            <v xml:space="preserve">	42-44-101125854</v>
          </cell>
          <cell r="AE193" t="str">
            <v>GRUPO DE TRÁMITES Y EVALUACIÓN AMBIENTAL</v>
          </cell>
          <cell r="AF193" t="str">
            <v>2 SUPERVISOR</v>
          </cell>
          <cell r="AG193" t="str">
            <v>3 CÉDULA DE CIUDADANÍA</v>
          </cell>
          <cell r="AH193">
            <v>79690000</v>
          </cell>
          <cell r="AI193" t="str">
            <v>GUILLERMO ALBERTO SANTOS CEBALLOS</v>
          </cell>
          <cell r="AJ193">
            <v>129</v>
          </cell>
          <cell r="AK193" t="str">
            <v>3 NO PACTADOS</v>
          </cell>
          <cell r="AL193">
            <v>44054</v>
          </cell>
          <cell r="AM193">
            <v>44054</v>
          </cell>
          <cell r="AN193" t="str">
            <v>4 NO SE HA ADICIONADO NI EN VALOR y EN TIEMPO</v>
          </cell>
          <cell r="AO193">
            <v>0</v>
          </cell>
          <cell r="AP193">
            <v>0</v>
          </cell>
          <cell r="AR193">
            <v>0</v>
          </cell>
          <cell r="AT193">
            <v>44054</v>
          </cell>
          <cell r="AU193">
            <v>44184</v>
          </cell>
          <cell r="AW193" t="str">
            <v>2. NO</v>
          </cell>
          <cell r="AZ193" t="str">
            <v>2. NO</v>
          </cell>
          <cell r="BA193">
            <v>0</v>
          </cell>
          <cell r="BE193" t="str">
            <v>2020420501000187E</v>
          </cell>
          <cell r="BF193">
            <v>25676779</v>
          </cell>
          <cell r="BH193" t="str">
            <v>https://www.secop.gov.co/CO1BusinessLine/Tendering/BuyerWorkArea/Index?docUniqueIdentifier=CO1.BDOS.1094365&amp;prevCtxUrl=https%3a%2f%2fwww.secop.gov.co%2fCO1BusinessLine%2fTendering%2fBuyerDossierWorkspace%2fIndex%3fallWords2Search%3d205-2020%26filteringState%3d0%26sortingState%3dLastModifiedDESC%26showAdvancedSearch%3dFalse%26showAdvancedSearchFields%3dFalse%26folderCode%3dALL%26selectedDossier%3dCO1.BDOS.1094365%26selectedRequest%3dCO1.REQ.1131291%26&amp;prevCtxLbl=Procesos+de+la+Entidad+Estatal</v>
          </cell>
          <cell r="BI193" t="str">
            <v>VIGENTE</v>
          </cell>
          <cell r="BK193" t="str">
            <v>https://community.secop.gov.co/Public/Tendering/OpportunityDetail/Index?noticeUID=CO1.NTC.1093228&amp;isFromPublicArea=True&amp;isModal=False</v>
          </cell>
        </row>
        <row r="194">
          <cell r="A194" t="str">
            <v>CPS-188-2020</v>
          </cell>
          <cell r="B194" t="str">
            <v>2 NACIONAL</v>
          </cell>
          <cell r="C194" t="str">
            <v>CD-NC-044-2020</v>
          </cell>
          <cell r="D194">
            <v>188</v>
          </cell>
          <cell r="E194" t="str">
            <v>FABIAN GUILLERMO ACOSTA PARDO</v>
          </cell>
          <cell r="F194">
            <v>43868</v>
          </cell>
          <cell r="G194" t="str">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ell>
          <cell r="H194" t="str">
            <v>2 CONTRATACIÓN DIRECTA</v>
          </cell>
          <cell r="I194" t="str">
            <v>14 PRESTACIÓN DE SERVICIOS</v>
          </cell>
          <cell r="J194" t="str">
            <v>N/A</v>
          </cell>
          <cell r="K194">
            <v>11120</v>
          </cell>
          <cell r="L194">
            <v>27020</v>
          </cell>
          <cell r="M194">
            <v>43868</v>
          </cell>
          <cell r="N194">
            <v>43868</v>
          </cell>
          <cell r="P194">
            <v>4823432</v>
          </cell>
          <cell r="Q194">
            <v>50646036</v>
          </cell>
          <cell r="R194">
            <v>0</v>
          </cell>
          <cell r="S194" t="str">
            <v>1 PERSONA NATURAL</v>
          </cell>
          <cell r="T194" t="str">
            <v>3 CÉDULA DE CIUDADANÍA</v>
          </cell>
          <cell r="U194">
            <v>79903349</v>
          </cell>
          <cell r="V194" t="str">
            <v>N/A</v>
          </cell>
          <cell r="W194" t="str">
            <v>11 NO SE DILIGENCIA INFORMACIÓN PARA ESTE FORMULARIO EN ESTE PERÍODO DE REPORTE</v>
          </cell>
          <cell r="X194" t="str">
            <v>N/A</v>
          </cell>
          <cell r="Y194" t="str">
            <v>FABIAN GUILLERMO ACOSTA PARDO</v>
          </cell>
          <cell r="Z194" t="str">
            <v>1 PÓLIZA</v>
          </cell>
          <cell r="AA194" t="str">
            <v>13 SURAMERICANA</v>
          </cell>
          <cell r="AB194" t="str">
            <v>2 CUMPLIMIENTO</v>
          </cell>
          <cell r="AC194">
            <v>43868</v>
          </cell>
          <cell r="AD194" t="str">
            <v>2562186-1</v>
          </cell>
          <cell r="AE194" t="str">
            <v>GRUPO DE CONTROL DISCIPLINARIO</v>
          </cell>
          <cell r="AF194" t="str">
            <v>2 SUPERVISOR</v>
          </cell>
          <cell r="AG194" t="str">
            <v>3 CÉDULA DE CIUDADANÍA</v>
          </cell>
          <cell r="AH194">
            <v>51699583</v>
          </cell>
          <cell r="AI194" t="str">
            <v>NORMA CONSTANZA NIÑO GALEANO</v>
          </cell>
          <cell r="AJ194">
            <v>315</v>
          </cell>
          <cell r="AK194" t="str">
            <v>3 NO PACTADOS</v>
          </cell>
          <cell r="AL194">
            <v>43868</v>
          </cell>
          <cell r="AM194">
            <v>43868</v>
          </cell>
          <cell r="AN194" t="str">
            <v>4 NO SE HA ADICIONADO NI EN VALOR y EN TIEMPO</v>
          </cell>
          <cell r="AO194">
            <v>0</v>
          </cell>
          <cell r="AP194">
            <v>0</v>
          </cell>
          <cell r="AR194">
            <v>0</v>
          </cell>
          <cell r="AT194">
            <v>43868</v>
          </cell>
          <cell r="AU194">
            <v>44186</v>
          </cell>
          <cell r="AW194" t="str">
            <v>2. NO</v>
          </cell>
          <cell r="AZ194" t="str">
            <v>2. NO</v>
          </cell>
          <cell r="BA194">
            <v>0</v>
          </cell>
          <cell r="BE194" t="str">
            <v>2020420501000188E</v>
          </cell>
          <cell r="BF194">
            <v>50646036</v>
          </cell>
          <cell r="BH194" t="str">
            <v>https://www.secop.gov.co/CO1BusinessLine/Tendering/BuyerWorkArea/Index?docUniqueIdentifier=CO1.BDOS.1091085&amp;prevCtxUrl=https%3a%2f%2fwww.secop.gov.co%2fCO1BusinessLine%2fTendering%2fBuyerDossierWorkspace%2fIndex%3fallWords2Search%3d44-2020%26filteringState%3d0%26sortingState%3dLastModifiedDESC%26showAdvancedSearch%3dFalse%26showAdvancedSearchFields%3dFalse%26folderCode%3dALL%26selectedDossier%3dCO1.BDOS.1091085%26selectedRequest%3dCO1.REQ.1127883%26&amp;prevCtxLbl=Procesos+de+la+Entidad+Estatal</v>
          </cell>
          <cell r="BI194" t="str">
            <v>VIGENTE</v>
          </cell>
          <cell r="BK194" t="str">
            <v xml:space="preserve">https://community.secop.gov.co/Public/Tendering/OpportunityDetail/Index?noticeUID=CO1.NTC.1091398&amp;isFromPublicArea=True&amp;isModal=False
</v>
          </cell>
        </row>
        <row r="195">
          <cell r="A195" t="str">
            <v>CPS-189-2020</v>
          </cell>
          <cell r="B195" t="str">
            <v>2 NACIONAL</v>
          </cell>
          <cell r="C195" t="str">
            <v>CD-NC-213-2020</v>
          </cell>
          <cell r="D195">
            <v>189</v>
          </cell>
          <cell r="E195" t="str">
            <v>ANA MARIA HERNANDEZ ANZOLA</v>
          </cell>
          <cell r="F195">
            <v>43871</v>
          </cell>
          <cell r="G195" t="str">
            <v>Prestación de servicios profesionales especializados para la administración, estructuración, gestión de la información geográfica al interior de las áreas protegidas y descarga de imágenes de las plataformas de sensores remotos en Parques Nacionales para la consolidación del sistema de información que facilite la toma de decisiones</v>
          </cell>
          <cell r="H195" t="str">
            <v>2 CONTRATACIÓN DIRECTA</v>
          </cell>
          <cell r="I195" t="str">
            <v>14 PRESTACIÓN DE SERVICIOS</v>
          </cell>
          <cell r="J195" t="str">
            <v>N/A</v>
          </cell>
          <cell r="K195">
            <v>24720</v>
          </cell>
          <cell r="L195">
            <v>27620</v>
          </cell>
          <cell r="M195">
            <v>43871</v>
          </cell>
          <cell r="N195">
            <v>43871</v>
          </cell>
          <cell r="P195">
            <v>5397388</v>
          </cell>
          <cell r="Q195">
            <v>56132835</v>
          </cell>
          <cell r="R195">
            <v>-0.19999999552965164</v>
          </cell>
          <cell r="S195" t="str">
            <v>1 PERSONA NATURAL</v>
          </cell>
          <cell r="T195" t="str">
            <v>3 CÉDULA DE CIUDADANÍA</v>
          </cell>
          <cell r="U195">
            <v>1032363869</v>
          </cell>
          <cell r="V195" t="str">
            <v>N/A</v>
          </cell>
          <cell r="W195" t="str">
            <v>11 NO SE DILIGENCIA INFORMACIÓN PARA ESTE FORMULARIO EN ESTE PERÍODO DE REPORTE</v>
          </cell>
          <cell r="X195" t="str">
            <v>N/A</v>
          </cell>
          <cell r="Y195" t="str">
            <v>ANA MARIA HERNANDEZ ANZOLA</v>
          </cell>
          <cell r="Z195" t="str">
            <v>1 PÓLIZA</v>
          </cell>
          <cell r="AA195" t="str">
            <v xml:space="preserve">15 JMALUCELLI TRAVELERS SEGUROS S.A </v>
          </cell>
          <cell r="AB195" t="str">
            <v>2 CUMPLIMIENTO</v>
          </cell>
          <cell r="AC195">
            <v>43871</v>
          </cell>
          <cell r="AD195">
            <v>2015794</v>
          </cell>
          <cell r="AE195" t="str">
            <v>GRUPO SISTEMAS DE INFORMACIÓN Y RADIOCOMUNICACIONES</v>
          </cell>
          <cell r="AF195" t="str">
            <v>2 SUPERVISOR</v>
          </cell>
          <cell r="AG195" t="str">
            <v>3 CÉDULA DE CIUDADANÍA</v>
          </cell>
          <cell r="AH195">
            <v>51723033</v>
          </cell>
          <cell r="AI195" t="str">
            <v>LUZ MILA SOTELO DELGADILLO</v>
          </cell>
          <cell r="AJ195">
            <v>312</v>
          </cell>
          <cell r="AK195" t="str">
            <v>3 NO PACTADOS</v>
          </cell>
          <cell r="AL195">
            <v>43871</v>
          </cell>
          <cell r="AM195">
            <v>43871</v>
          </cell>
          <cell r="AN195" t="str">
            <v>4 NO SE HA ADICIONADO NI EN VALOR y EN TIEMPO</v>
          </cell>
          <cell r="AO195">
            <v>0</v>
          </cell>
          <cell r="AP195">
            <v>0</v>
          </cell>
          <cell r="AR195">
            <v>0</v>
          </cell>
          <cell r="AT195">
            <v>43871</v>
          </cell>
          <cell r="AU195">
            <v>44186</v>
          </cell>
          <cell r="AW195" t="str">
            <v>2. NO</v>
          </cell>
          <cell r="AZ195" t="str">
            <v>2. NO</v>
          </cell>
          <cell r="BA195">
            <v>0</v>
          </cell>
          <cell r="BE195" t="str">
            <v>2020420501000189E</v>
          </cell>
          <cell r="BF195">
            <v>56132835</v>
          </cell>
          <cell r="BH195" t="str">
            <v>https://www.secop.gov.co/CO1BusinessLine/Tendering/BuyerWorkArea/Index?docUniqueIdentifier=CO1.BDOS.1097498</v>
          </cell>
          <cell r="BI195" t="str">
            <v>VIGENTE</v>
          </cell>
          <cell r="BK195" t="str">
            <v>https://community.secop.gov.co/Public/Tendering/OpportunityDetail/Index?noticeUID=CO1.NTC.1095681&amp;isFromPublicArea=True&amp;isModal=False</v>
          </cell>
        </row>
        <row r="196">
          <cell r="A196" t="str">
            <v>CPS-190-2020</v>
          </cell>
          <cell r="B196" t="str">
            <v>2 NACIONAL</v>
          </cell>
          <cell r="C196" t="str">
            <v>CD-NC-202-2020</v>
          </cell>
          <cell r="D196">
            <v>190</v>
          </cell>
          <cell r="E196" t="str">
            <v>ALBA LILIANA GUALDRON DIAZ</v>
          </cell>
          <cell r="F196">
            <v>43871</v>
          </cell>
          <cell r="G196" t="str">
            <v>Prestación de servicios profesionales especializados en el monitoreo de coberturas de la tierra, a escala 1:100.000, para finalizar el periodo 2018-2019 en las áreas protegidas continentales y en la implementación de las tecnologías de verificación en campo necesarias para la validación de las coberturas en Parques Nacionales Naturales y su articulación con otras temáticas misionales para la toma de decisiones.</v>
          </cell>
          <cell r="H196" t="str">
            <v>2 CONTRATACIÓN DIRECTA</v>
          </cell>
          <cell r="I196" t="str">
            <v>14 PRESTACIÓN DE SERVICIOS</v>
          </cell>
          <cell r="J196" t="str">
            <v>N/A</v>
          </cell>
          <cell r="K196">
            <v>24420</v>
          </cell>
          <cell r="L196">
            <v>27720</v>
          </cell>
          <cell r="M196">
            <v>43871</v>
          </cell>
          <cell r="N196">
            <v>43871</v>
          </cell>
          <cell r="P196">
            <v>5397388</v>
          </cell>
          <cell r="Q196">
            <v>56492661</v>
          </cell>
          <cell r="R196">
            <v>-6.6666662693023682E-2</v>
          </cell>
          <cell r="S196" t="str">
            <v>1 PERSONA NATURAL</v>
          </cell>
          <cell r="T196" t="str">
            <v>3 CÉDULA DE CIUDADANÍA</v>
          </cell>
          <cell r="U196">
            <v>37899919</v>
          </cell>
          <cell r="V196" t="str">
            <v>N/A</v>
          </cell>
          <cell r="W196" t="str">
            <v>11 NO SE DILIGENCIA INFORMACIÓN PARA ESTE FORMULARIO EN ESTE PERÍODO DE REPORTE</v>
          </cell>
          <cell r="X196" t="str">
            <v>N/A</v>
          </cell>
          <cell r="Y196" t="str">
            <v>ALBA LILIANA GUALDRON DIAZ</v>
          </cell>
          <cell r="Z196" t="str">
            <v>1 PÓLIZA</v>
          </cell>
          <cell r="AA196" t="str">
            <v xml:space="preserve">15 JMALUCELLI TRAVELERS SEGUROS S.A </v>
          </cell>
          <cell r="AB196" t="str">
            <v>2 CUMPLIMIENTO</v>
          </cell>
          <cell r="AC196">
            <v>43871</v>
          </cell>
          <cell r="AD196">
            <v>2015797</v>
          </cell>
          <cell r="AE196" t="str">
            <v>GRUPO SISTEMAS DE INFORMACIÓN Y RADIOCOMUNICACIONES</v>
          </cell>
          <cell r="AF196" t="str">
            <v>2 SUPERVISOR</v>
          </cell>
          <cell r="AG196" t="str">
            <v>3 CÉDULA DE CIUDADANÍA</v>
          </cell>
          <cell r="AH196">
            <v>51723033</v>
          </cell>
          <cell r="AI196" t="str">
            <v>LUZ MILA SOTELO DELGADILLO</v>
          </cell>
          <cell r="AJ196">
            <v>314</v>
          </cell>
          <cell r="AK196" t="str">
            <v>3 NO PACTADOS</v>
          </cell>
          <cell r="AL196">
            <v>43871</v>
          </cell>
          <cell r="AM196">
            <v>43871</v>
          </cell>
          <cell r="AN196" t="str">
            <v>4 NO SE HA ADICIONADO NI EN VALOR y EN TIEMPO</v>
          </cell>
          <cell r="AO196">
            <v>0</v>
          </cell>
          <cell r="AP196">
            <v>0</v>
          </cell>
          <cell r="AR196">
            <v>0</v>
          </cell>
          <cell r="AT196">
            <v>43871</v>
          </cell>
          <cell r="AU196">
            <v>44188</v>
          </cell>
          <cell r="AW196" t="str">
            <v>2. NO</v>
          </cell>
          <cell r="AZ196" t="str">
            <v>2. NO</v>
          </cell>
          <cell r="BA196">
            <v>0</v>
          </cell>
          <cell r="BE196" t="str">
            <v>2020420501000190E</v>
          </cell>
          <cell r="BF196">
            <v>56492661</v>
          </cell>
          <cell r="BH196" t="str">
            <v>https://www.secop.gov.co/CO1BusinessLine/Tendering/BuyerWorkArea/Index?docUniqueIdentifier=CO1.BDOS.1097165</v>
          </cell>
          <cell r="BI196" t="str">
            <v>VIGENTE</v>
          </cell>
          <cell r="BK196" t="str">
            <v>https://community.secop.gov.co/Public/Tendering/OpportunityDetail/Index?noticeUID=CO1.NTC.1096602&amp;isFromPublicArea=True&amp;isModal=False</v>
          </cell>
        </row>
        <row r="197">
          <cell r="A197" t="str">
            <v>CPS-191-2020</v>
          </cell>
          <cell r="B197" t="str">
            <v>2 NACIONAL</v>
          </cell>
          <cell r="C197" t="str">
            <v>CD-NC-201-2020</v>
          </cell>
          <cell r="D197">
            <v>191</v>
          </cell>
          <cell r="E197" t="str">
            <v>LUIS ERNESTO PARGA CERON</v>
          </cell>
          <cell r="F197">
            <v>43871</v>
          </cell>
          <cell r="G197" t="str">
            <v>Prestación de servicios técnicos para apoyar y operar las nuevas plataformas en telecomunicaciones y del sistema de radiocomunicaciones que se encuentra activo en las áreas protegidas de Parques Nacionales Naturales de Colombia.</v>
          </cell>
          <cell r="H197" t="str">
            <v>2 CONTRATACIÓN DIRECTA</v>
          </cell>
          <cell r="I197" t="str">
            <v>14 PRESTACIÓN DE SERVICIOS</v>
          </cell>
          <cell r="J197" t="str">
            <v>N/A</v>
          </cell>
          <cell r="K197">
            <v>23620</v>
          </cell>
          <cell r="L197">
            <v>27920</v>
          </cell>
          <cell r="M197">
            <v>43871</v>
          </cell>
          <cell r="N197">
            <v>43871</v>
          </cell>
          <cell r="P197">
            <v>2206872</v>
          </cell>
          <cell r="Q197">
            <v>23025031</v>
          </cell>
          <cell r="R197">
            <v>-73562.599999997765</v>
          </cell>
          <cell r="S197" t="str">
            <v>1 PERSONA NATURAL</v>
          </cell>
          <cell r="T197" t="str">
            <v>3 CÉDULA DE CIUDADANÍA</v>
          </cell>
          <cell r="U197">
            <v>12189558</v>
          </cell>
          <cell r="V197" t="str">
            <v>N/A</v>
          </cell>
          <cell r="W197" t="str">
            <v>11 NO SE DILIGENCIA INFORMACIÓN PARA ESTE FORMULARIO EN ESTE PERÍODO DE REPORTE</v>
          </cell>
          <cell r="X197" t="str">
            <v>N/A</v>
          </cell>
          <cell r="Y197" t="str">
            <v>LUIS ERNESTO PARGA CERON</v>
          </cell>
          <cell r="Z197" t="str">
            <v>1 PÓLIZA</v>
          </cell>
          <cell r="AA197" t="str">
            <v xml:space="preserve">15 JMALUCELLI TRAVELERS SEGUROS S.A </v>
          </cell>
          <cell r="AB197" t="str">
            <v>2 CUMPLIMIENTO</v>
          </cell>
          <cell r="AC197">
            <v>43871</v>
          </cell>
          <cell r="AD197">
            <v>2015801</v>
          </cell>
          <cell r="AE197" t="str">
            <v>GRUPO SISTEMAS DE INFORMACIÓN Y RADIOCOMUNICACIONES</v>
          </cell>
          <cell r="AF197" t="str">
            <v>2 SUPERVISOR</v>
          </cell>
          <cell r="AG197" t="str">
            <v>3 CÉDULA DE CIUDADANÍA</v>
          </cell>
          <cell r="AH197">
            <v>51723033</v>
          </cell>
          <cell r="AI197" t="str">
            <v>LUZ MILA SOTELO DELGADILLO</v>
          </cell>
          <cell r="AJ197">
            <v>314</v>
          </cell>
          <cell r="AK197" t="str">
            <v>3 NO PACTADOS</v>
          </cell>
          <cell r="AL197">
            <v>43871</v>
          </cell>
          <cell r="AM197">
            <v>43871</v>
          </cell>
          <cell r="AN197" t="str">
            <v>4 NO SE HA ADICIONADO NI EN VALOR y EN TIEMPO</v>
          </cell>
          <cell r="AO197">
            <v>0</v>
          </cell>
          <cell r="AP197">
            <v>0</v>
          </cell>
          <cell r="AR197">
            <v>0</v>
          </cell>
          <cell r="AT197">
            <v>43871</v>
          </cell>
          <cell r="AU197">
            <v>44188</v>
          </cell>
          <cell r="AW197" t="str">
            <v>2. NO</v>
          </cell>
          <cell r="AZ197" t="str">
            <v>2. NO</v>
          </cell>
          <cell r="BA197">
            <v>0</v>
          </cell>
          <cell r="BE197" t="str">
            <v>2020420501000191E</v>
          </cell>
          <cell r="BF197">
            <v>23025031</v>
          </cell>
          <cell r="BH197" t="str">
            <v>https://www.secop.gov.co/CO1BusinessLine/Tendering/BuyerWorkArea/Index?docUniqueIdentifier=CO1.BDOS.1097613</v>
          </cell>
          <cell r="BI197" t="str">
            <v>VIGENTE</v>
          </cell>
          <cell r="BK197" t="str">
            <v xml:space="preserve">https://community.secop.gov.co/Public/Tendering/OpportunityDetail/Index?noticeUID=CO1.NTC.1097361&amp;isFromPublicArea=True&amp;isModal=False
</v>
          </cell>
        </row>
        <row r="198">
          <cell r="A198" t="str">
            <v>CPS-192-2020</v>
          </cell>
          <cell r="B198" t="str">
            <v>2 NACIONAL</v>
          </cell>
          <cell r="C198" t="str">
            <v>CD-NC-209-2020</v>
          </cell>
          <cell r="D198">
            <v>192</v>
          </cell>
          <cell r="E198" t="str">
            <v>ADRIANA LORENA BERNAL FONSECA</v>
          </cell>
          <cell r="F198">
            <v>43871</v>
          </cell>
          <cell r="G198" t="str">
            <v>Prestación de servicios profesionales y de apoyo a la gestión en la Subdirección de Gestión y Manejo de Áreas Protegidas, para avanzar en la implementación de la gestión del conocimiento y gestión de la información en el Sistema de Parques Nacionales Naturales.</v>
          </cell>
          <cell r="H198" t="str">
            <v>2 CONTRATACIÓN DIRECTA</v>
          </cell>
          <cell r="I198" t="str">
            <v>14 PRESTACIÓN DE SERVICIOS</v>
          </cell>
          <cell r="J198" t="str">
            <v>N/A</v>
          </cell>
          <cell r="K198">
            <v>24120</v>
          </cell>
          <cell r="L198">
            <v>28020</v>
          </cell>
          <cell r="M198">
            <v>43871</v>
          </cell>
          <cell r="N198">
            <v>43871</v>
          </cell>
          <cell r="P198">
            <v>8498954</v>
          </cell>
          <cell r="Q198">
            <v>88955718</v>
          </cell>
          <cell r="R198">
            <v>283297.93333333731</v>
          </cell>
          <cell r="S198" t="str">
            <v>1 PERSONA NATURAL</v>
          </cell>
          <cell r="T198" t="str">
            <v>3 CÉDULA DE CIUDADANÍA</v>
          </cell>
          <cell r="U198">
            <v>46384587</v>
          </cell>
          <cell r="V198" t="str">
            <v>N/A</v>
          </cell>
          <cell r="W198" t="str">
            <v>11 NO SE DILIGENCIA INFORMACIÓN PARA ESTE FORMULARIO EN ESTE PERÍODO DE REPORTE</v>
          </cell>
          <cell r="X198" t="str">
            <v>N/A</v>
          </cell>
          <cell r="Y198" t="str">
            <v>ADRIANA LORENA BERNAL FONSECA</v>
          </cell>
          <cell r="Z198" t="str">
            <v>1 PÓLIZA</v>
          </cell>
          <cell r="AA198" t="str">
            <v xml:space="preserve">15 JMALUCELLI TRAVELERS SEGUROS S.A </v>
          </cell>
          <cell r="AB198" t="str">
            <v>2 CUMPLIMIENTO</v>
          </cell>
          <cell r="AC198">
            <v>43871</v>
          </cell>
          <cell r="AD198">
            <v>2015798</v>
          </cell>
          <cell r="AE198" t="str">
            <v>SUBDIRECCIÓN DE GESTIÓN Y MANEJO DE AREAS PROTEGIDAS</v>
          </cell>
          <cell r="AF198" t="str">
            <v>2 SUPERVISOR</v>
          </cell>
          <cell r="AG198" t="str">
            <v>3 CÉDULA DE CIUDADANÍA</v>
          </cell>
          <cell r="AH198">
            <v>52197050</v>
          </cell>
          <cell r="AI198" t="str">
            <v>EDNA MARIA CAROLINA JARRO FAJARDO</v>
          </cell>
          <cell r="AJ198">
            <v>313</v>
          </cell>
          <cell r="AK198" t="str">
            <v>3 NO PACTADOS</v>
          </cell>
          <cell r="AL198">
            <v>43871</v>
          </cell>
          <cell r="AM198">
            <v>43871</v>
          </cell>
          <cell r="AN198" t="str">
            <v>4 NO SE HA ADICIONADO NI EN VALOR y EN TIEMPO</v>
          </cell>
          <cell r="AO198">
            <v>0</v>
          </cell>
          <cell r="AP198">
            <v>0</v>
          </cell>
          <cell r="AR198">
            <v>0</v>
          </cell>
          <cell r="AT198">
            <v>43871</v>
          </cell>
          <cell r="AU198">
            <v>44187</v>
          </cell>
          <cell r="AW198" t="str">
            <v>2. NO</v>
          </cell>
          <cell r="AZ198" t="str">
            <v>2. NO</v>
          </cell>
          <cell r="BA198">
            <v>0</v>
          </cell>
          <cell r="BE198" t="str">
            <v>2020420501000192E</v>
          </cell>
          <cell r="BF198">
            <v>88955718</v>
          </cell>
          <cell r="BH198" t="str">
            <v>https://www.secop.gov.co/CO1BusinessLine/Tendering/BuyerWorkArea/Index?docUniqueIdentifier=CO1.BDOS.1096177&amp;prevCtxUrl=https%3a%2f%2fwww.secop.gov.co%2fCO1BusinessLine%2fTendering%2fBuyerDossierWorkspace%2fIndex%3fallWords2Search%3d209-2020%26filteringState%3d0%26sortingState%3dLastModifiedDESC%26showAdvancedSearch%3dFalse%26showAdvancedSearchFields%3dFalse%26folderCode%3dALL%26selectedDossier%3dCO1.BDOS.1096177%26selectedRequest%3dCO1.REQ.1134821%26&amp;prevCtxLbl=Procesos+de+la+Entidad+Estatal</v>
          </cell>
          <cell r="BI198" t="str">
            <v>VIGENTE</v>
          </cell>
          <cell r="BK198" t="str">
            <v xml:space="preserve">https://community.secop.gov.co/Public/Tendering/OpportunityDetail/Index?noticeUID=CO1.NTC.1097573&amp;isFromPublicArea=True&amp;isModal=False
</v>
          </cell>
        </row>
        <row r="199">
          <cell r="A199" t="str">
            <v>CPS-193-2020</v>
          </cell>
          <cell r="B199" t="str">
            <v>2 NACIONAL</v>
          </cell>
          <cell r="C199" t="str">
            <v>CD-NC-204-2020</v>
          </cell>
          <cell r="D199">
            <v>193</v>
          </cell>
          <cell r="E199" t="str">
            <v>MANUEL FERNANDO GOMEZ LANDINEZ</v>
          </cell>
          <cell r="F199">
            <v>43871</v>
          </cell>
          <cell r="G199" t="str">
            <v>Prestación de servicios jurídicos para la gestión legal de procesos sancionatorios administrativos de acuerdo con el marco normativo y la distribución de funciones al interior de la Entidad, en el marco de las competencias de la Subdirección de Gestión y Manejo de Áreas Protegidas y brindar orientación en esta temática a los diferentes niveles de gestión</v>
          </cell>
          <cell r="H199" t="str">
            <v>2 CONTRATACIÓN DIRECTA</v>
          </cell>
          <cell r="I199" t="str">
            <v>14 PRESTACIÓN DE SERVICIOS</v>
          </cell>
          <cell r="J199" t="str">
            <v>N/A</v>
          </cell>
          <cell r="K199">
            <v>23820</v>
          </cell>
          <cell r="L199">
            <v>28220</v>
          </cell>
          <cell r="M199">
            <v>43871</v>
          </cell>
          <cell r="N199">
            <v>43871</v>
          </cell>
          <cell r="P199">
            <v>5397388</v>
          </cell>
          <cell r="Q199">
            <v>56672574</v>
          </cell>
          <cell r="R199">
            <v>179912.93333333731</v>
          </cell>
          <cell r="S199" t="str">
            <v>1 PERSONA NATURAL</v>
          </cell>
          <cell r="T199" t="str">
            <v>3 CÉDULA DE CIUDADANÍA</v>
          </cell>
          <cell r="U199">
            <v>80228242</v>
          </cell>
          <cell r="V199" t="str">
            <v>N/A</v>
          </cell>
          <cell r="W199" t="str">
            <v>11 NO SE DILIGENCIA INFORMACIÓN PARA ESTE FORMULARIO EN ESTE PERÍODO DE REPORTE</v>
          </cell>
          <cell r="X199" t="str">
            <v>N/A</v>
          </cell>
          <cell r="Y199" t="str">
            <v>MANUEL FERNANDO GOMEZ LANDINEZ</v>
          </cell>
          <cell r="Z199" t="str">
            <v>1 PÓLIZA</v>
          </cell>
          <cell r="AA199" t="str">
            <v>8 MUNDIAL SEGUROS</v>
          </cell>
          <cell r="AB199" t="str">
            <v>2 CUMPLIMIENTO</v>
          </cell>
          <cell r="AC199">
            <v>43871</v>
          </cell>
          <cell r="AD199" t="str">
            <v>NB-100124856</v>
          </cell>
          <cell r="AE199" t="str">
            <v>GRUPO DE TRÁMITES Y EVALUACIÓN AMBIENTAL</v>
          </cell>
          <cell r="AF199" t="str">
            <v>2 SUPERVISOR</v>
          </cell>
          <cell r="AG199" t="str">
            <v>3 CÉDULA DE CIUDADANÍA</v>
          </cell>
          <cell r="AH199">
            <v>79690000</v>
          </cell>
          <cell r="AI199" t="str">
            <v>GUILLERMO ALBERTO SANTOS CEBALLOS</v>
          </cell>
          <cell r="AJ199">
            <v>314</v>
          </cell>
          <cell r="AK199" t="str">
            <v>3 NO PACTADOS</v>
          </cell>
          <cell r="AL199">
            <v>43871</v>
          </cell>
          <cell r="AM199">
            <v>43871</v>
          </cell>
          <cell r="AN199" t="str">
            <v>4 NO SE HA ADICIONADO NI EN VALOR y EN TIEMPO</v>
          </cell>
          <cell r="AO199">
            <v>0</v>
          </cell>
          <cell r="AP199">
            <v>0</v>
          </cell>
          <cell r="AR199">
            <v>0</v>
          </cell>
          <cell r="AT199">
            <v>43871</v>
          </cell>
          <cell r="AU199">
            <v>44188</v>
          </cell>
          <cell r="AW199" t="str">
            <v>2. NO</v>
          </cell>
          <cell r="AZ199" t="str">
            <v>2. NO</v>
          </cell>
          <cell r="BA199">
            <v>0</v>
          </cell>
          <cell r="BE199" t="str">
            <v>2020420501000193E</v>
          </cell>
          <cell r="BF199">
            <v>56672574</v>
          </cell>
          <cell r="BH199" t="str">
            <v>https://www.secop.gov.co/CO1BusinessLine/Tendering/BuyerWorkArea/Index?docUniqueIdentifier=CO1.BDOS.1097213&amp;prevCtxUrl=https%3a%2f%2fwww.secop.gov.co%2fCO1BusinessLine%2fTendering%2fBuyerDossierWorkspace%2fIndex%3fallWords2Search%3d204-2020%26filteringState%3d0%26sortingState%3dLastModifiedDESC%26showAdvancedSearch%3dFalse%26showAdvancedSearchFields%3dFalse%26folderCode%3dALL%26selectedDossier%3dCO1.BDOS.1097213%26selectedRequest%3dCO1.REQ.1133832%26&amp;prevCtxLbl=Procesos+de+la+Entidad+Estatal</v>
          </cell>
          <cell r="BI199" t="str">
            <v>VIGENTE</v>
          </cell>
          <cell r="BK199" t="str">
            <v>https://community.secop.gov.co/Public/Tendering/OpportunityDetail/Index?noticeUID=CO1.NTC.1096818&amp;isFromPublicArea=True&amp;isModal=False</v>
          </cell>
        </row>
        <row r="200">
          <cell r="A200" t="str">
            <v>CPS-194-2020</v>
          </cell>
          <cell r="B200" t="str">
            <v>2 NACIONAL</v>
          </cell>
          <cell r="C200" t="str">
            <v>CD-NC-207-2020</v>
          </cell>
          <cell r="D200">
            <v>194</v>
          </cell>
          <cell r="E200" t="str">
            <v>JEAN ALEXIS ORTIZ VANEGAS</v>
          </cell>
          <cell r="F200">
            <v>43871</v>
          </cell>
          <cell r="G200" t="str">
            <v>Prestación de servicios técnicos para la producción cartográfica en el trámite y seguimiento de registros de Reservas Naturales de la Sociedad Civil, Trámites Ambientales para las tareas solicitadas por los usuarios de Parques Nacionales Naturales de Colombia.</v>
          </cell>
          <cell r="H200" t="str">
            <v>2 CONTRATACIÓN DIRECTA</v>
          </cell>
          <cell r="I200" t="str">
            <v>14 PRESTACIÓN DE SERVICIOS</v>
          </cell>
          <cell r="J200" t="str">
            <v>N/A</v>
          </cell>
          <cell r="K200">
            <v>24620</v>
          </cell>
          <cell r="L200">
            <v>28120</v>
          </cell>
          <cell r="M200">
            <v>43871</v>
          </cell>
          <cell r="N200">
            <v>43871</v>
          </cell>
          <cell r="P200">
            <v>2206872</v>
          </cell>
          <cell r="Q200">
            <v>23098594</v>
          </cell>
          <cell r="R200">
            <v>-73562</v>
          </cell>
          <cell r="S200" t="str">
            <v>1 PERSONA NATURAL</v>
          </cell>
          <cell r="T200" t="str">
            <v>3 CÉDULA DE CIUDADANÍA</v>
          </cell>
          <cell r="U200">
            <v>81740160</v>
          </cell>
          <cell r="V200" t="str">
            <v>N/A</v>
          </cell>
          <cell r="W200" t="str">
            <v>11 NO SE DILIGENCIA INFORMACIÓN PARA ESTE FORMULARIO EN ESTE PERÍODO DE REPORTE</v>
          </cell>
          <cell r="X200" t="str">
            <v>N/A</v>
          </cell>
          <cell r="Y200" t="str">
            <v>JEAN ALEXIS ORTIZ VANEGAS</v>
          </cell>
          <cell r="Z200" t="str">
            <v>1 PÓLIZA</v>
          </cell>
          <cell r="AA200" t="str">
            <v>12 SEGUROS DEL ESTADO</v>
          </cell>
          <cell r="AB200" t="str">
            <v>2 CUMPLIMIENTO</v>
          </cell>
          <cell r="AC200">
            <v>43872</v>
          </cell>
          <cell r="AD200" t="str">
            <v>17-46-101013361</v>
          </cell>
          <cell r="AE200" t="str">
            <v>GRUPO SISTEMAS DE INFORMACIÓN Y RADIOCOMUNICACIONES</v>
          </cell>
          <cell r="AF200" t="str">
            <v>2 SUPERVISOR</v>
          </cell>
          <cell r="AG200" t="str">
            <v>3 CÉDULA DE CIUDADANÍA</v>
          </cell>
          <cell r="AH200">
            <v>51723033</v>
          </cell>
          <cell r="AI200" t="str">
            <v>LUZ MILA SOTELO DELGADILLO</v>
          </cell>
          <cell r="AJ200">
            <v>315</v>
          </cell>
          <cell r="AK200" t="str">
            <v>3 NO PACTADOS</v>
          </cell>
          <cell r="AL200">
            <v>43872</v>
          </cell>
          <cell r="AM200">
            <v>43871</v>
          </cell>
          <cell r="AN200" t="str">
            <v>4 NO SE HA ADICIONADO NI EN VALOR y EN TIEMPO</v>
          </cell>
          <cell r="AO200">
            <v>0</v>
          </cell>
          <cell r="AP200">
            <v>0</v>
          </cell>
          <cell r="AR200">
            <v>0</v>
          </cell>
          <cell r="AT200">
            <v>43872</v>
          </cell>
          <cell r="AU200">
            <v>44190</v>
          </cell>
          <cell r="AW200" t="str">
            <v>2. NO</v>
          </cell>
          <cell r="AZ200" t="str">
            <v>2. NO</v>
          </cell>
          <cell r="BA200">
            <v>0</v>
          </cell>
          <cell r="BE200" t="str">
            <v>2020420501000194E</v>
          </cell>
          <cell r="BF200">
            <v>23098594</v>
          </cell>
          <cell r="BH200" t="str">
            <v>https://www.secop.gov.co/CO1BusinessLine/Tendering/BuyerWorkArea/Index?docUniqueIdentifier=CO1.BDOS.1098597</v>
          </cell>
          <cell r="BI200" t="str">
            <v>VIGENTE</v>
          </cell>
          <cell r="BK200" t="str">
            <v>https://community.secop.gov.co/Public/Tendering/OpportunityDetail/Index?noticeUID=CO1.NTC.1096719&amp;isFromPublicArea=True&amp;isModal=False</v>
          </cell>
        </row>
        <row r="201">
          <cell r="A201" t="str">
            <v>CPS-195-2020</v>
          </cell>
          <cell r="B201" t="str">
            <v>2 NACIONAL</v>
          </cell>
          <cell r="C201" t="str">
            <v>CD-NC-191-2020</v>
          </cell>
          <cell r="D201">
            <v>195</v>
          </cell>
          <cell r="E201" t="str">
            <v>SANDRA MILENA DIAZ GOMEZ</v>
          </cell>
          <cell r="F201">
            <v>43872</v>
          </cell>
          <cell r="G201" t="str">
            <v>Prestación de servicios profesionales para la generación de análisis espaciales, estadísticos y salidas gráficas para la gestión del manejo y consolidación del SINAP, actualización de contenidos geográficos de la Página web e intranet de la entidad y generación de certificaciones geográficas de zonas de interés, con respecto al Sistema Nacional de Áreas Protegidas.</v>
          </cell>
          <cell r="H201" t="str">
            <v>2 CONTRATACIÓN DIRECTA</v>
          </cell>
          <cell r="I201" t="str">
            <v>14 PRESTACIÓN DE SERVICIOS</v>
          </cell>
          <cell r="J201" t="str">
            <v>N/A</v>
          </cell>
          <cell r="K201">
            <v>23720</v>
          </cell>
          <cell r="L201">
            <v>29820</v>
          </cell>
          <cell r="M201">
            <v>43872</v>
          </cell>
          <cell r="N201">
            <v>43872</v>
          </cell>
          <cell r="P201">
            <v>3565146</v>
          </cell>
          <cell r="Q201">
            <v>37196357</v>
          </cell>
          <cell r="R201">
            <v>-118837.79999999702</v>
          </cell>
          <cell r="S201" t="str">
            <v>1 PERSONA NATURAL</v>
          </cell>
          <cell r="T201" t="str">
            <v>3 CÉDULA DE CIUDADANÍA</v>
          </cell>
          <cell r="U201">
            <v>1022366734</v>
          </cell>
          <cell r="V201" t="str">
            <v>N/A</v>
          </cell>
          <cell r="W201" t="str">
            <v>11 NO SE DILIGENCIA INFORMACIÓN PARA ESTE FORMULARIO EN ESTE PERÍODO DE REPORTE</v>
          </cell>
          <cell r="X201" t="str">
            <v>N/A</v>
          </cell>
          <cell r="Y201" t="str">
            <v>SANDRA MILENA DIAZ GOMEZ</v>
          </cell>
          <cell r="Z201" t="str">
            <v>1 PÓLIZA</v>
          </cell>
          <cell r="AA201" t="str">
            <v>12 SEGUROS DEL ESTADO</v>
          </cell>
          <cell r="AB201" t="str">
            <v>2 CUMPLIMIENTO</v>
          </cell>
          <cell r="AC201">
            <v>43871</v>
          </cell>
          <cell r="AD201" t="str">
            <v>17-46-101013389</v>
          </cell>
          <cell r="AE201" t="str">
            <v>GRUPO SISTEMAS DE INFORMACIÓN Y RADIOCOMUNICACIONES</v>
          </cell>
          <cell r="AF201" t="str">
            <v>2 SUPERVISOR</v>
          </cell>
          <cell r="AG201" t="str">
            <v>3 CÉDULA DE CIUDADANÍA</v>
          </cell>
          <cell r="AH201">
            <v>51723033</v>
          </cell>
          <cell r="AI201" t="str">
            <v>LUZ MILA SOTELO DELGADILLO</v>
          </cell>
          <cell r="AJ201">
            <v>314</v>
          </cell>
          <cell r="AK201" t="str">
            <v>3 NO PACTADOS</v>
          </cell>
          <cell r="AL201">
            <v>43872</v>
          </cell>
          <cell r="AM201">
            <v>43872</v>
          </cell>
          <cell r="AN201" t="str">
            <v>4 NO SE HA ADICIONADO NI EN VALOR y EN TIEMPO</v>
          </cell>
          <cell r="AO201">
            <v>0</v>
          </cell>
          <cell r="AP201">
            <v>0</v>
          </cell>
          <cell r="AR201">
            <v>0</v>
          </cell>
          <cell r="AT201">
            <v>43872</v>
          </cell>
          <cell r="AU201">
            <v>44189</v>
          </cell>
          <cell r="AW201" t="str">
            <v>2. NO</v>
          </cell>
          <cell r="AZ201" t="str">
            <v>2. NO</v>
          </cell>
          <cell r="BA201">
            <v>0</v>
          </cell>
          <cell r="BE201" t="str">
            <v>2020420501000195E</v>
          </cell>
          <cell r="BF201">
            <v>37196357</v>
          </cell>
          <cell r="BH201" t="str">
            <v>https://www.secop.gov.co/CO1BusinessLine/Tendering/BuyerWorkArea/Index?docUniqueIdentifier=CO1.BDOS.1099976</v>
          </cell>
          <cell r="BI201" t="str">
            <v>VIGENTE</v>
          </cell>
          <cell r="BK201" t="str">
            <v>https://community.secop.gov.co/Public/Tendering/OpportunityDetail/Index?noticeUID=CO1.NTC.1101466&amp;isFromPublicArea=True&amp;isModal=False</v>
          </cell>
        </row>
        <row r="202">
          <cell r="A202" t="str">
            <v>CPS-196-2020</v>
          </cell>
          <cell r="B202" t="str">
            <v>2 NACIONAL</v>
          </cell>
          <cell r="C202" t="str">
            <v>CD-NC-206-2020</v>
          </cell>
          <cell r="D202">
            <v>196</v>
          </cell>
          <cell r="E202" t="str">
            <v>HENRY OMAR AUGUSTO CASTELLANOS QUIROZ</v>
          </cell>
          <cell r="F202">
            <v>43873</v>
          </cell>
          <cell r="G202" t="str">
            <v>Prestación de servicios profesionales especializados en desarrollar el procesamiento e interpretación de imágenes satelitales del año 2020 para el monitoreo de coberturas antrópicas de la tierra a escala 1:25.000 al interior de las áreas protegidas continentales para la toma de decisiones.</v>
          </cell>
          <cell r="H202" t="str">
            <v>2 CONTRATACIÓN DIRECTA</v>
          </cell>
          <cell r="I202" t="str">
            <v>14 PRESTACIÓN DE SERVICIOS</v>
          </cell>
          <cell r="J202" t="str">
            <v>N/A</v>
          </cell>
          <cell r="K202">
            <v>24520</v>
          </cell>
          <cell r="L202">
            <v>29920</v>
          </cell>
          <cell r="M202">
            <v>43873</v>
          </cell>
          <cell r="N202">
            <v>43873</v>
          </cell>
          <cell r="P202">
            <v>4426079</v>
          </cell>
          <cell r="Q202">
            <v>45736150</v>
          </cell>
          <cell r="R202">
            <v>0.3333333283662796</v>
          </cell>
          <cell r="S202" t="str">
            <v>1 PERSONA NATURAL</v>
          </cell>
          <cell r="T202" t="str">
            <v>3 CÉDULA DE CIUDADANÍA</v>
          </cell>
          <cell r="U202">
            <v>13544993</v>
          </cell>
          <cell r="V202" t="str">
            <v>N/A</v>
          </cell>
          <cell r="W202" t="str">
            <v>11 NO SE DILIGENCIA INFORMACIÓN PARA ESTE FORMULARIO EN ESTE PERÍODO DE REPORTE</v>
          </cell>
          <cell r="X202" t="str">
            <v>N/A</v>
          </cell>
          <cell r="Y202" t="str">
            <v>HENRY OMAR AUGUSTO CASTELLANOS QUIROZ</v>
          </cell>
          <cell r="Z202" t="str">
            <v>1 PÓLIZA</v>
          </cell>
          <cell r="AA202" t="str">
            <v xml:space="preserve">15 JMALUCELLI TRAVELERS SEGUROS S.A </v>
          </cell>
          <cell r="AB202" t="str">
            <v>2 CUMPLIMIENTO</v>
          </cell>
          <cell r="AC202">
            <v>43873</v>
          </cell>
          <cell r="AD202">
            <v>2015887</v>
          </cell>
          <cell r="AE202" t="str">
            <v>GRUPO SISTEMAS DE INFORMACIÓN Y RADIOCOMUNICACIONES</v>
          </cell>
          <cell r="AF202" t="str">
            <v>2 SUPERVISOR</v>
          </cell>
          <cell r="AG202" t="str">
            <v>3 CÉDULA DE CIUDADANÍA</v>
          </cell>
          <cell r="AH202">
            <v>51723033</v>
          </cell>
          <cell r="AI202" t="str">
            <v>LUZ MILA SOTELO DELGADILLO</v>
          </cell>
          <cell r="AJ202">
            <v>310</v>
          </cell>
          <cell r="AK202" t="str">
            <v>3 NO PACTADOS</v>
          </cell>
          <cell r="AL202">
            <v>43873</v>
          </cell>
          <cell r="AM202">
            <v>43873</v>
          </cell>
          <cell r="AN202" t="str">
            <v>4 NO SE HA ADICIONADO NI EN VALOR y EN TIEMPO</v>
          </cell>
          <cell r="AO202">
            <v>0</v>
          </cell>
          <cell r="AP202">
            <v>0</v>
          </cell>
          <cell r="AR202">
            <v>0</v>
          </cell>
          <cell r="AT202">
            <v>43873</v>
          </cell>
          <cell r="AU202">
            <v>44186</v>
          </cell>
          <cell r="AW202" t="str">
            <v>2. NO</v>
          </cell>
          <cell r="AZ202" t="str">
            <v>2. NO</v>
          </cell>
          <cell r="BA202">
            <v>0</v>
          </cell>
          <cell r="BE202" t="str">
            <v>2020420501000196E</v>
          </cell>
          <cell r="BF202">
            <v>45736150</v>
          </cell>
          <cell r="BH202" t="str">
            <v>https://www.secop.gov.co/CO1BusinessLine/Tendering/BuyerWorkArea/Index?docUniqueIdentifier=CO1.BDOS.1105438</v>
          </cell>
          <cell r="BI202" t="str">
            <v>VIGENTE</v>
          </cell>
          <cell r="BK202" t="str">
            <v>https://community.secop.gov.co/Public/Tendering/OpportunityDetail/Index?noticeUID=CO1.NTC.1103764&amp;isFromPublicArea=True&amp;isModal=False</v>
          </cell>
        </row>
        <row r="203">
          <cell r="A203" t="str">
            <v>CPS-197-2020</v>
          </cell>
          <cell r="B203" t="str">
            <v>2 NACIONAL</v>
          </cell>
          <cell r="C203" t="str">
            <v>CD-NC-208-2020</v>
          </cell>
          <cell r="D203">
            <v>197</v>
          </cell>
          <cell r="E203" t="str">
            <v>IVAN ANDRES POSADA CESPEDES</v>
          </cell>
          <cell r="F203">
            <v>43873</v>
          </cell>
          <cell r="G203" t="str">
            <v>Prestación de servicios profesionales especializados en desarrollar el procesamiento e interpretación de imágenes satelitales del año 2020 para el monitoreo de coberturas antrópicas de la tierra a escala 1:25.000 al interior de las áreas protegidas continentales para la toma de decisiones.</v>
          </cell>
          <cell r="H203" t="str">
            <v>2 CONTRATACIÓN DIRECTA</v>
          </cell>
          <cell r="I203" t="str">
            <v>14 PRESTACIÓN DE SERVICIOS</v>
          </cell>
          <cell r="J203" t="str">
            <v>N/A</v>
          </cell>
          <cell r="K203">
            <v>24020</v>
          </cell>
          <cell r="L203">
            <v>31920</v>
          </cell>
          <cell r="M203">
            <v>43873</v>
          </cell>
          <cell r="N203">
            <v>43873</v>
          </cell>
          <cell r="P203">
            <v>4426079</v>
          </cell>
          <cell r="Q203">
            <v>46031222</v>
          </cell>
          <cell r="R203">
            <v>0.39999999850988388</v>
          </cell>
          <cell r="S203" t="str">
            <v>1 PERSONA NATURAL</v>
          </cell>
          <cell r="T203" t="str">
            <v>3 CÉDULA DE CIUDADANÍA</v>
          </cell>
          <cell r="U203">
            <v>79881484</v>
          </cell>
          <cell r="V203" t="str">
            <v>N/A</v>
          </cell>
          <cell r="W203" t="str">
            <v>11 NO SE DILIGENCIA INFORMACIÓN PARA ESTE FORMULARIO EN ESTE PERÍODO DE REPORTE</v>
          </cell>
          <cell r="X203" t="str">
            <v>N/A</v>
          </cell>
          <cell r="Y203" t="str">
            <v>IVAN ANDRES POSADA CESPEDES</v>
          </cell>
          <cell r="Z203" t="str">
            <v>1 PÓLIZA</v>
          </cell>
          <cell r="AA203" t="str">
            <v>13 SURAMERICANA</v>
          </cell>
          <cell r="AB203" t="str">
            <v>2 CUMPLIMIENTO</v>
          </cell>
          <cell r="AC203">
            <v>43873</v>
          </cell>
          <cell r="AD203" t="str">
            <v>2565665-1</v>
          </cell>
          <cell r="AE203" t="str">
            <v>GRUPO SISTEMAS DE INFORMACIÓN Y RADIOCOMUNICACIONES</v>
          </cell>
          <cell r="AF203" t="str">
            <v>2 SUPERVISOR</v>
          </cell>
          <cell r="AG203" t="str">
            <v>3 CÉDULA DE CIUDADANÍA</v>
          </cell>
          <cell r="AH203">
            <v>51723033</v>
          </cell>
          <cell r="AI203" t="str">
            <v>LUZ MILA SOTELO DELGADILLO</v>
          </cell>
          <cell r="AJ203">
            <v>312</v>
          </cell>
          <cell r="AK203" t="str">
            <v>3 NO PACTADOS</v>
          </cell>
          <cell r="AL203">
            <v>43874</v>
          </cell>
          <cell r="AM203">
            <v>43874</v>
          </cell>
          <cell r="AN203" t="str">
            <v>4 NO SE HA ADICIONADO NI EN VALOR y EN TIEMPO</v>
          </cell>
          <cell r="AO203">
            <v>0</v>
          </cell>
          <cell r="AP203">
            <v>0</v>
          </cell>
          <cell r="AR203">
            <v>0</v>
          </cell>
          <cell r="AT203">
            <v>43874</v>
          </cell>
          <cell r="AU203">
            <v>44189</v>
          </cell>
          <cell r="AW203" t="str">
            <v>2. NO</v>
          </cell>
          <cell r="AZ203" t="str">
            <v>2. NO</v>
          </cell>
          <cell r="BA203">
            <v>0</v>
          </cell>
          <cell r="BE203" t="str">
            <v>2020420501000197E</v>
          </cell>
          <cell r="BF203">
            <v>46031222</v>
          </cell>
          <cell r="BH203" t="str">
            <v>https://www.secop.gov.co/CO1BusinessLine/Tendering/BuyerWorkArea/Index?docUniqueIdentifier=CO1.BDOS.1095813&amp;prevCtxUrl=https%3a%2f%2fwww.secop.gov.co%2fCO1BusinessLine%2fTendering%2fBuyerDossierWorkspace%2fIndex%3fallWords2Search%3d208-2020%26filteringState%3d0%26sortingState%3dLastModifiedDESC%26showAdvancedSearch%3dFalse%26showAdvancedSearchFields%3dFalse%26folderCode%3dALL%26selectedDossier%3dCO1.BDOS.1095813%26selectedRequest%3dCO1.REQ.1133172%26&amp;prevCtxLbl=Procesos+de+la+Entidad+Estatal</v>
          </cell>
          <cell r="BI203" t="str">
            <v>VIGENTE</v>
          </cell>
          <cell r="BK203" t="str">
            <v>https://community.secop.gov.co/Public/Tendering/OpportunityDetail/Index?noticeUID=CO1.NTC.1096188&amp;isFromPublicArea=True&amp;isModal=False</v>
          </cell>
        </row>
        <row r="204">
          <cell r="A204" t="str">
            <v>CPS-198-2020</v>
          </cell>
          <cell r="B204" t="str">
            <v>2 NACIONAL</v>
          </cell>
          <cell r="C204" t="str">
            <v>CD-NC-214-2020</v>
          </cell>
          <cell r="D204">
            <v>198</v>
          </cell>
          <cell r="E204" t="str">
            <v>MARIANA RIVERA URIBE</v>
          </cell>
          <cell r="F204">
            <v>43874</v>
          </cell>
          <cell r="G204" t="str">
            <v>Prestación de Servicios Profesionales de apoyo en el Grupo de Comunicaciones y Educación Ambiental a través de la realización, producción y manejo del archivo audiovisual de la entidad articulado con los mecanismos de acción de la Estrategia de comunicación y educación para la conservación de Parques Nacionales Naturales de Colombia.</v>
          </cell>
          <cell r="H204" t="str">
            <v>2 CONTRATACIÓN DIRECTA</v>
          </cell>
          <cell r="I204" t="str">
            <v>14 PRESTACIÓN DE SERVICIOS</v>
          </cell>
          <cell r="J204" t="str">
            <v>N/A</v>
          </cell>
          <cell r="K204">
            <v>24220</v>
          </cell>
          <cell r="L204">
            <v>33320</v>
          </cell>
          <cell r="M204">
            <v>43874</v>
          </cell>
          <cell r="N204">
            <v>43874</v>
          </cell>
          <cell r="P204">
            <v>4426079</v>
          </cell>
          <cell r="Q204">
            <v>44260790</v>
          </cell>
          <cell r="R204">
            <v>0</v>
          </cell>
          <cell r="S204" t="str">
            <v>1 PERSONA NATURAL</v>
          </cell>
          <cell r="T204" t="str">
            <v>3 CÉDULA DE CIUDADANÍA</v>
          </cell>
          <cell r="U204">
            <v>1018439622</v>
          </cell>
          <cell r="V204" t="str">
            <v>N/A</v>
          </cell>
          <cell r="W204" t="str">
            <v>11 NO SE DILIGENCIA INFORMACIÓN PARA ESTE FORMULARIO EN ESTE PERÍODO DE REPORTE</v>
          </cell>
          <cell r="X204" t="str">
            <v>N/A</v>
          </cell>
          <cell r="Y204" t="str">
            <v>MARIANA RIVERA URIBE</v>
          </cell>
          <cell r="Z204" t="str">
            <v>1 PÓLIZA</v>
          </cell>
          <cell r="AA204" t="str">
            <v>12 SEGUROS DEL ESTADO</v>
          </cell>
          <cell r="AB204" t="str">
            <v>2 CUMPLIMIENTO</v>
          </cell>
          <cell r="AC204">
            <v>43874</v>
          </cell>
          <cell r="AD204" t="str">
            <v>12-46-101034847</v>
          </cell>
          <cell r="AE204" t="str">
            <v>GRUPO DE COMUNICACIONES Y EDUCACION AMBIENTAL</v>
          </cell>
          <cell r="AF204" t="str">
            <v>2 SUPERVISOR</v>
          </cell>
          <cell r="AG204" t="str">
            <v>3 CÉDULA DE CIUDADANÍA</v>
          </cell>
          <cell r="AH204">
            <v>11342150</v>
          </cell>
          <cell r="AI204" t="str">
            <v>LUIS ALFONSO CANO RAMIREZ</v>
          </cell>
          <cell r="AJ204">
            <v>300</v>
          </cell>
          <cell r="AK204" t="str">
            <v>3 NO PACTADOS</v>
          </cell>
          <cell r="AL204">
            <v>43875</v>
          </cell>
          <cell r="AM204">
            <v>43874</v>
          </cell>
          <cell r="AN204" t="str">
            <v>4 NO SE HA ADICIONADO NI EN VALOR y EN TIEMPO</v>
          </cell>
          <cell r="AO204">
            <v>0</v>
          </cell>
          <cell r="AP204">
            <v>0</v>
          </cell>
          <cell r="AR204">
            <v>0</v>
          </cell>
          <cell r="AT204">
            <v>43875</v>
          </cell>
          <cell r="AU204">
            <v>44178</v>
          </cell>
          <cell r="AW204" t="str">
            <v>2. NO</v>
          </cell>
          <cell r="AZ204" t="str">
            <v>2. NO</v>
          </cell>
          <cell r="BA204">
            <v>0</v>
          </cell>
          <cell r="BE204" t="str">
            <v>2020420501000198E</v>
          </cell>
          <cell r="BF204">
            <v>44260790</v>
          </cell>
          <cell r="BH204" t="str">
            <v>https://www.secop.gov.co/CO1BusinessLine/Tendering/BuyerWorkArea/Index?docUniqueIdentifier=CO1.BDOS.1108945&amp;prevCtxUrl=https%3a%2f%2fwww.secop.gov.co%2fCO1BusinessLine%2fTendering%2fBuyerDossierWorkspace%2fIndex%3fallWords2Search%3d214-2020%26filteringState%3d0%26sortingState%3dLastModifiedDESC%26showAdvancedSearch%3dFalse%26showAdvancedSearchFields%3dFalse%26folderCode%3dALL%26selectedDossier%3dCO1.BDOS.1108945%26selectedRequest%3dCO1.REQ.1144666%26&amp;prevCtxLbl=Procesos+de+la+Entidad+Estatal</v>
          </cell>
          <cell r="BI204" t="str">
            <v>VIGENTE</v>
          </cell>
          <cell r="BK204" t="str">
            <v xml:space="preserve">https://community.secop.gov.co/Public/Tendering/OpportunityDetail/Index?noticeUID=CO1.NTC.1106572&amp;isFromPublicArea=True&amp;isModal=False
</v>
          </cell>
        </row>
        <row r="205">
          <cell r="A205" t="str">
            <v>CPS-199-2020</v>
          </cell>
          <cell r="B205" t="str">
            <v>2 NACIONAL</v>
          </cell>
          <cell r="C205" t="str">
            <v>CD-NC-216-2020</v>
          </cell>
          <cell r="D205">
            <v>199</v>
          </cell>
          <cell r="E205" t="str">
            <v>ANA LIZETH QUINTERO GALVIS</v>
          </cell>
          <cell r="F205">
            <v>43874</v>
          </cell>
          <cell r="G205" t="str">
            <v>Prestar servicios profesionales especializados para la realización de Auditorías Internas con enfoque Jurídico a los tres niveles de decisión de Parques Nacionales Naturales de Colombia y soporte jurídico a la Coordinación del Grupo de Control Interno y al Grupo de Control Interno, así como apoyar en el desarrollo y cumplimiento del Plan Anual de Auditorías 2020 y demás obligaciones asignadas</v>
          </cell>
          <cell r="H205" t="str">
            <v>2 CONTRATACIÓN DIRECTA</v>
          </cell>
          <cell r="I205" t="str">
            <v>14 PRESTACIÓN DE SERVICIOS</v>
          </cell>
          <cell r="J205" t="str">
            <v>N/A</v>
          </cell>
          <cell r="K205">
            <v>17220</v>
          </cell>
          <cell r="L205">
            <v>33920</v>
          </cell>
          <cell r="M205">
            <v>43874</v>
          </cell>
          <cell r="N205">
            <v>43875</v>
          </cell>
          <cell r="P205">
            <v>5971344</v>
          </cell>
          <cell r="Q205">
            <v>61504843</v>
          </cell>
          <cell r="R205">
            <v>-0.19999999552965164</v>
          </cell>
          <cell r="S205" t="str">
            <v>1 PERSONA NATURAL</v>
          </cell>
          <cell r="T205" t="str">
            <v>3 CÉDULA DE CIUDADANÍA</v>
          </cell>
          <cell r="U205">
            <v>1090372377</v>
          </cell>
          <cell r="V205" t="str">
            <v>N/A</v>
          </cell>
          <cell r="W205" t="str">
            <v>11 NO SE DILIGENCIA INFORMACIÓN PARA ESTE FORMULARIO EN ESTE PERÍODO DE REPORTE</v>
          </cell>
          <cell r="X205" t="str">
            <v>N/A</v>
          </cell>
          <cell r="Y205" t="str">
            <v>ANA LIZETH QUINTERO GALVIS</v>
          </cell>
          <cell r="Z205" t="str">
            <v>1 PÓLIZA</v>
          </cell>
          <cell r="AA205" t="str">
            <v>12 SEGUROS DEL ESTADO</v>
          </cell>
          <cell r="AB205" t="str">
            <v>2 CUMPLIMIENTO</v>
          </cell>
          <cell r="AC205">
            <v>43875</v>
          </cell>
          <cell r="AD205" t="str">
            <v>64-44-101017475</v>
          </cell>
          <cell r="AE205" t="str">
            <v>GRUPO DE CONTROL INTERNO</v>
          </cell>
          <cell r="AF205" t="str">
            <v>2 SUPERVISOR</v>
          </cell>
          <cell r="AG205" t="str">
            <v>3 CÉDULA DE CIUDADANÍA</v>
          </cell>
          <cell r="AH205">
            <v>51819216</v>
          </cell>
          <cell r="AI205" t="str">
            <v>GLADYS ESPITIA PEÑA</v>
          </cell>
          <cell r="AJ205">
            <v>309</v>
          </cell>
          <cell r="AK205" t="str">
            <v>3 NO PACTADOS</v>
          </cell>
          <cell r="AL205">
            <v>43875</v>
          </cell>
          <cell r="AM205">
            <v>43875</v>
          </cell>
          <cell r="AN205" t="str">
            <v>4 NO SE HA ADICIONADO NI EN VALOR y EN TIEMPO</v>
          </cell>
          <cell r="AO205">
            <v>0</v>
          </cell>
          <cell r="AP205">
            <v>0</v>
          </cell>
          <cell r="AR205">
            <v>0</v>
          </cell>
          <cell r="AT205">
            <v>43875</v>
          </cell>
          <cell r="AU205">
            <v>44061</v>
          </cell>
          <cell r="AW205" t="str">
            <v>2. NO</v>
          </cell>
          <cell r="AZ205" t="str">
            <v>2. NO</v>
          </cell>
          <cell r="BA205">
            <v>0</v>
          </cell>
          <cell r="BD205" t="str">
            <v>TERA-PLAZO INICIAL 309- FECHA DE TERMINACIÓN INICIAL 22/12/2020</v>
          </cell>
          <cell r="BE205" t="str">
            <v>2020420501000199E</v>
          </cell>
          <cell r="BF205">
            <v>61504843</v>
          </cell>
          <cell r="BH205" t="str">
            <v>https://www.secop.gov.co/CO1BusinessLine/Tendering/BuyerWorkArea/Index?docUniqueIdentifier=CO1.BDOS.1107539</v>
          </cell>
          <cell r="BI205" t="str">
            <v>TERMINADO ANTICIPADAMENTE</v>
          </cell>
          <cell r="BK205" t="str">
            <v>https://community.secop.gov.co/Public/Tendering/OpportunityDetail/Index?noticeUID=CO1.NTC.1106677&amp;isFromPublicArea=True&amp;isModal=False</v>
          </cell>
        </row>
        <row r="206">
          <cell r="A206" t="str">
            <v>CPS-200-2020</v>
          </cell>
          <cell r="B206" t="str">
            <v>2 NACIONAL</v>
          </cell>
          <cell r="C206" t="str">
            <v>CD-NC-212-2020</v>
          </cell>
          <cell r="D206">
            <v>200</v>
          </cell>
          <cell r="E206" t="str">
            <v>CAMILO ERNESTO GUTIERREZ MENDEZ</v>
          </cell>
          <cell r="F206">
            <v>43875</v>
          </cell>
          <cell r="G206" t="str">
            <v>Prestación de servicios profesionales para brindar apoyo metodológico en la formulación, articulación y seguimiento de los diferentes instrumentos de Planeación en el marco del Modelo Integrado de Planeación y Gestión vigente.</v>
          </cell>
          <cell r="H206" t="str">
            <v>2 CONTRATACIÓN DIRECTA</v>
          </cell>
          <cell r="I206" t="str">
            <v>14 PRESTACIÓN DE SERVICIOS</v>
          </cell>
          <cell r="J206" t="str">
            <v>N/A</v>
          </cell>
          <cell r="K206">
            <v>4520</v>
          </cell>
          <cell r="L206">
            <v>34020</v>
          </cell>
          <cell r="M206">
            <v>43875</v>
          </cell>
          <cell r="N206">
            <v>43875</v>
          </cell>
          <cell r="P206">
            <v>6434923</v>
          </cell>
          <cell r="Q206">
            <v>66494204</v>
          </cell>
          <cell r="R206">
            <v>-0.3333333283662796</v>
          </cell>
          <cell r="S206" t="str">
            <v>1 PERSONA NATURAL</v>
          </cell>
          <cell r="T206" t="str">
            <v>3 CÉDULA DE CIUDADANÍA</v>
          </cell>
          <cell r="U206">
            <v>79917548</v>
          </cell>
          <cell r="V206" t="str">
            <v>N/A</v>
          </cell>
          <cell r="W206" t="str">
            <v>11 NO SE DILIGENCIA INFORMACIÓN PARA ESTE FORMULARIO EN ESTE PERÍODO DE REPORTE</v>
          </cell>
          <cell r="X206" t="str">
            <v>N/A</v>
          </cell>
          <cell r="Y206" t="str">
            <v>CAMILO ERNESTO GUTIERREZ MENDEZ</v>
          </cell>
          <cell r="Z206" t="str">
            <v>1 PÓLIZA</v>
          </cell>
          <cell r="AA206" t="str">
            <v>12 SEGUROS DEL ESTADO</v>
          </cell>
          <cell r="AB206" t="str">
            <v>2 CUMPLIMIENTO</v>
          </cell>
          <cell r="AC206">
            <v>43878</v>
          </cell>
          <cell r="AD206" t="str">
            <v xml:space="preserve">	21-44-101317625</v>
          </cell>
          <cell r="AE206" t="str">
            <v>OFICINA ASESORA PLANEACIÓN</v>
          </cell>
          <cell r="AF206" t="str">
            <v>2 SUPERVISOR</v>
          </cell>
          <cell r="AG206" t="str">
            <v>3 CÉDULA DE CIUDADANÍA</v>
          </cell>
          <cell r="AH206">
            <v>52821677</v>
          </cell>
          <cell r="AI206" t="str">
            <v>ANDREA DEL PILAR MORENO HERNANDEZ</v>
          </cell>
          <cell r="AJ206">
            <v>310</v>
          </cell>
          <cell r="AK206" t="str">
            <v>3 NO PACTADOS</v>
          </cell>
          <cell r="AL206">
            <v>43878</v>
          </cell>
          <cell r="AM206">
            <v>43875</v>
          </cell>
          <cell r="AN206" t="str">
            <v>4 NO SE HA ADICIONADO NI EN VALOR y EN TIEMPO</v>
          </cell>
          <cell r="AO206">
            <v>0</v>
          </cell>
          <cell r="AP206">
            <v>0</v>
          </cell>
          <cell r="AR206">
            <v>0</v>
          </cell>
          <cell r="AT206">
            <v>43878</v>
          </cell>
          <cell r="AU206">
            <v>44191</v>
          </cell>
          <cell r="AW206" t="str">
            <v>2. NO</v>
          </cell>
          <cell r="AZ206" t="str">
            <v>2. NO</v>
          </cell>
          <cell r="BA206">
            <v>0</v>
          </cell>
          <cell r="BE206" t="str">
            <v>2020420501000200E</v>
          </cell>
          <cell r="BF206">
            <v>66494204</v>
          </cell>
          <cell r="BH206" t="str">
            <v>https://www.secop.gov.co/CO1BusinessLine/Tendering/BuyerWorkArea/Index?docUniqueIdentifier=CO1.BDOS.1105292</v>
          </cell>
          <cell r="BI206" t="str">
            <v>VIGENTE</v>
          </cell>
          <cell r="BK206" t="str">
            <v xml:space="preserve">https://community.secop.gov.co/Public/Tendering/OpportunityDetail/Index?noticeUID=CO1.NTC.1104219&amp;isFromPublicArea=True&amp;isModal=False
</v>
          </cell>
        </row>
        <row r="207">
          <cell r="A207" t="str">
            <v>CPS-201-2020</v>
          </cell>
          <cell r="B207" t="str">
            <v>2 NACIONAL</v>
          </cell>
          <cell r="C207" t="str">
            <v>CD-NC-217-2020</v>
          </cell>
          <cell r="D207">
            <v>201</v>
          </cell>
          <cell r="E207" t="str">
            <v>AQUA FINANCIAL AND ACCOUNTING SERVICES SAS</v>
          </cell>
          <cell r="F207">
            <v>43878</v>
          </cell>
          <cell r="G207" t="str">
            <v>Prestación de servicios profesionales para brindar asesoría y acompañamiento en el proceso de seguimiento a la aplicación del nuevo marco normativo para Entidades de Gobierno, acorde con lo dispuesto en la Resolución 533 de 2015 y los cambios dispuestos por la Contaduría General de la Nación a través de la Resolución 425 de 2019, asi como la actualización de las políticas contables, con el fin de garantizar la representación fiel de los hechos económicos y la razonabilidad de los Estados Financieros de Parques Nacionales Naturales de Colombia y la Subcuenta Fonam - Parques, acorde a la normatívidad vigente del nuevo marco.</v>
          </cell>
          <cell r="H207" t="str">
            <v>2 CONTRATACIÓN DIRECTA</v>
          </cell>
          <cell r="I207" t="str">
            <v>14 PRESTACIÓN DE SERVICIOS</v>
          </cell>
          <cell r="J207" t="str">
            <v>N/A</v>
          </cell>
          <cell r="K207">
            <v>25620</v>
          </cell>
          <cell r="L207">
            <v>34720</v>
          </cell>
          <cell r="M207">
            <v>43878</v>
          </cell>
          <cell r="N207">
            <v>43878</v>
          </cell>
          <cell r="P207">
            <v>8000000</v>
          </cell>
          <cell r="Q207">
            <v>40000000</v>
          </cell>
          <cell r="R207">
            <v>0</v>
          </cell>
          <cell r="S207" t="str">
            <v>2 PERSONA JURIDICA</v>
          </cell>
          <cell r="T207" t="str">
            <v>1 NIT</v>
          </cell>
          <cell r="U207" t="str">
            <v>N/A</v>
          </cell>
          <cell r="V207">
            <v>900871374</v>
          </cell>
          <cell r="W207" t="str">
            <v>1 DV 0</v>
          </cell>
          <cell r="X207" t="str">
            <v>N/A</v>
          </cell>
          <cell r="Y207" t="str">
            <v>AQUA FINANCIAL AND ACCOUNTING SERVICES SAS / ADRIANA PEREZ COLORADO</v>
          </cell>
          <cell r="Z207" t="str">
            <v>1 PÓLIZA</v>
          </cell>
          <cell r="AA207" t="str">
            <v>12 SEGUROS DEL ESTADO</v>
          </cell>
          <cell r="AB207" t="str">
            <v>2 CUMPLIMIENTO</v>
          </cell>
          <cell r="AC207">
            <v>43878</v>
          </cell>
          <cell r="AD207" t="str">
            <v>11-44-101149205</v>
          </cell>
          <cell r="AE207" t="str">
            <v>GRUPO DE GESTIÓN FINANCIERA</v>
          </cell>
          <cell r="AF207" t="str">
            <v>2 SUPERVISOR</v>
          </cell>
          <cell r="AG207" t="str">
            <v>3 CÉDULA DE CIUDADANÍA</v>
          </cell>
          <cell r="AH207">
            <v>52260278</v>
          </cell>
          <cell r="AI207" t="str">
            <v>LUZ MYRIAM ENRIQUEZ GUAVITA</v>
          </cell>
          <cell r="AJ207">
            <v>150</v>
          </cell>
          <cell r="AK207" t="str">
            <v>3 NO PACTADOS</v>
          </cell>
          <cell r="AL207">
            <v>43878</v>
          </cell>
          <cell r="AM207" t="str">
            <v>N-A</v>
          </cell>
          <cell r="AN207" t="str">
            <v>4 NO SE HA ADICIONADO NI EN VALOR y EN TIEMPO</v>
          </cell>
          <cell r="AO207">
            <v>0</v>
          </cell>
          <cell r="AP207">
            <v>0</v>
          </cell>
          <cell r="AR207">
            <v>0</v>
          </cell>
          <cell r="AT207">
            <v>43878</v>
          </cell>
          <cell r="AU207">
            <v>44028</v>
          </cell>
          <cell r="AW207" t="str">
            <v>2. NO</v>
          </cell>
          <cell r="AZ207" t="str">
            <v>2. NO</v>
          </cell>
          <cell r="BA207">
            <v>0</v>
          </cell>
          <cell r="BE207" t="str">
            <v>2020420501000201E</v>
          </cell>
          <cell r="BF207">
            <v>40000000</v>
          </cell>
          <cell r="BH207" t="str">
            <v>https://www.secop.gov.co/CO1BusinessLine/Tendering/BuyerWorkArea/Index?docUniqueIdentifier=CO1.BDOS.1111309&amp;prevCtxUrl=https%3a%2f%2fwww.secop.gov.co%2fCO1BusinessLine%2fTendering%2fBuyerDossierWorkspace%2fIndex%3fallWords2Search%3d217-2020%26filteringState%3d0%26sortingState%3dLastModifiedDESC%26showAdvancedSearch%3dFalse%26showAdvancedSearchFields%3dFalse%26folderCode%3dALL%26selectedDossier%3dCO1.BDOS.1111309%26selectedRequest%3dCO1.REQ.1146685%26&amp;prevCtxLbl=Procesos+de+la+Entidad+Estatal</v>
          </cell>
          <cell r="BI207" t="str">
            <v>TERMINADO NORMALMENTE</v>
          </cell>
          <cell r="BK207" t="str">
            <v>https://community.secop.gov.co/Public/Tendering/OpportunityDetail/Index?noticeUID=CO1.NTC.1109752&amp;isFromPublicArea=True&amp;isModal=False</v>
          </cell>
        </row>
        <row r="208">
          <cell r="A208" t="str">
            <v>CPS-202-2020</v>
          </cell>
          <cell r="B208" t="str">
            <v>2 NACIONAL</v>
          </cell>
          <cell r="C208" t="str">
            <v>CD-NC-220-2020</v>
          </cell>
          <cell r="D208">
            <v>202</v>
          </cell>
          <cell r="E208" t="str">
            <v>LINA MARIA PELAEZ CORTES</v>
          </cell>
          <cell r="F208">
            <v>43894</v>
          </cell>
          <cell r="G208" t="str">
            <v>Prestación de servicios profesionales y de apoyo a la gestión para apoyar técnicamente a las áreas protegidas relacionadas con comunidades étnicas y locales en la formulación, ajuste y seguimiento de sus instrumentos de planeación así como en la implementación de las estrategias diferenciales de participación en articulación con el programa Apoyo Presupuestario UE – DLS.</v>
          </cell>
          <cell r="H208" t="str">
            <v>2 CONTRATACIÓN DIRECTA</v>
          </cell>
          <cell r="I208" t="str">
            <v>14 PRESTACIÓN DE SERVICIOS</v>
          </cell>
          <cell r="J208" t="str">
            <v>N/A</v>
          </cell>
          <cell r="K208">
            <v>26920</v>
          </cell>
          <cell r="L208">
            <v>46020</v>
          </cell>
          <cell r="M208">
            <v>43894</v>
          </cell>
          <cell r="N208">
            <v>43894</v>
          </cell>
          <cell r="P208">
            <v>5397388</v>
          </cell>
          <cell r="Q208">
            <v>51275186</v>
          </cell>
          <cell r="R208">
            <v>0</v>
          </cell>
          <cell r="S208" t="str">
            <v>1 PERSONA NATURAL</v>
          </cell>
          <cell r="T208" t="str">
            <v>3 CÉDULA DE CIUDADANÍA</v>
          </cell>
          <cell r="U208">
            <v>52087086</v>
          </cell>
          <cell r="V208" t="str">
            <v>N/A</v>
          </cell>
          <cell r="W208" t="str">
            <v>11 NO SE DILIGENCIA INFORMACIÓN PARA ESTE FORMULARIO EN ESTE PERÍODO DE REPORTE</v>
          </cell>
          <cell r="X208" t="str">
            <v>N/A</v>
          </cell>
          <cell r="Y208" t="str">
            <v>LINA MARIA PELAEZ CORTES</v>
          </cell>
          <cell r="Z208" t="str">
            <v>1 PÓLIZA</v>
          </cell>
          <cell r="AA208" t="str">
            <v xml:space="preserve">15 JMALUCELLI TRAVELERS SEGUROS S.A </v>
          </cell>
          <cell r="AB208" t="str">
            <v>2 CUMPLIMIENTO</v>
          </cell>
          <cell r="AC208">
            <v>43894</v>
          </cell>
          <cell r="AD208">
            <v>2016721</v>
          </cell>
          <cell r="AE208" t="str">
            <v>GRUPO DE PLANEACIÓN Y MANEJO</v>
          </cell>
          <cell r="AF208" t="str">
            <v>2 SUPERVISOR</v>
          </cell>
          <cell r="AG208" t="str">
            <v>3 CÉDULA DE CIUDADANÍA</v>
          </cell>
          <cell r="AH208">
            <v>52854468</v>
          </cell>
          <cell r="AI208" t="str">
            <v>ADRIANA MARGARITA ROZO MELO</v>
          </cell>
          <cell r="AJ208">
            <v>285</v>
          </cell>
          <cell r="AK208" t="str">
            <v>3 NO PACTADOS</v>
          </cell>
          <cell r="AL208">
            <v>43894</v>
          </cell>
          <cell r="AM208">
            <v>43894</v>
          </cell>
          <cell r="AN208" t="str">
            <v>4 NO SE HA ADICIONADO NI EN VALOR y EN TIEMPO</v>
          </cell>
          <cell r="AO208">
            <v>0</v>
          </cell>
          <cell r="AP208">
            <v>0</v>
          </cell>
          <cell r="AR208">
            <v>0</v>
          </cell>
          <cell r="AT208">
            <v>43894</v>
          </cell>
          <cell r="AU208">
            <v>44183</v>
          </cell>
          <cell r="AW208" t="str">
            <v>2. NO</v>
          </cell>
          <cell r="AZ208" t="str">
            <v>2. NO</v>
          </cell>
          <cell r="BA208">
            <v>0</v>
          </cell>
          <cell r="BE208" t="str">
            <v>2020420501000202E</v>
          </cell>
          <cell r="BF208">
            <v>51275186</v>
          </cell>
          <cell r="BH208" t="str">
            <v>https://www.secop.gov.co/CO1BusinessLine/Tendering/BuyerWorkArea/Index?docUniqueIdentifier=CO1.BDOS.1146050&amp;prevCtxUrl=https%3a%2f%2fwww.secop.gov.co%2fCO1BusinessLine%2fTendering%2fBuyerDossierWorkspace%2fIndex%3fallWords2Search%3d220-2020%26filteringState%3d0%26sortingState%3dLastModifiedDESC%26showAdvancedSearch%3dFalse%26showAdvancedSearchFields%3dFalse%26folderCode%3dALL%26selectedDossier%3dCO1.BDOS.1146050%26selectedRequest%3dCO1.REQ.1183566%26&amp;prevCtxLbl=Procesos+de+la+Entidad+Estatal</v>
          </cell>
          <cell r="BI208" t="str">
            <v>VIGENTE</v>
          </cell>
          <cell r="BK208" t="str">
            <v xml:space="preserve">https://community.secop.gov.co/Public/Tendering/OpportunityDetail/Index?noticeUID=CO1.NTC.1146649&amp;isFromPublicArea=True&amp;isModal=False
</v>
          </cell>
        </row>
        <row r="209">
          <cell r="A209" t="str">
            <v>CPS-203-2020</v>
          </cell>
          <cell r="B209" t="str">
            <v>2 NACIONAL</v>
          </cell>
          <cell r="C209" t="str">
            <v>CD-NC-218-2020</v>
          </cell>
          <cell r="D209">
            <v>203</v>
          </cell>
          <cell r="E209" t="str">
            <v>JULIAN ANDRES MEJIA RODRIGUEZ</v>
          </cell>
          <cell r="F209">
            <v>43895</v>
          </cell>
          <cell r="G209" t="str">
            <v>Prestación de servicios profesionales y de apoyo a la gestión que oriente técnicamente y administre la plataforma de acuerdos de Uso, Ocupación y Tenencia - UOT y la información de Estrategias Espaciales de Manejo - EEM en el marco del Artículo 7 del Plan Nacional de Desarrollo - PND resultado de los avances del Apoyo Presupuestario de Desarrollo Local Sostenible DLS de Parques Nacionales financiado por la Unión Europea.</v>
          </cell>
          <cell r="H209" t="str">
            <v>2 CONTRATACIÓN DIRECTA</v>
          </cell>
          <cell r="I209" t="str">
            <v>14 PRESTACIÓN DE SERVICIOS</v>
          </cell>
          <cell r="J209" t="str">
            <v>N/A</v>
          </cell>
          <cell r="K209">
            <v>26820</v>
          </cell>
          <cell r="L209">
            <v>48020</v>
          </cell>
          <cell r="M209">
            <v>43895</v>
          </cell>
          <cell r="N209">
            <v>43895</v>
          </cell>
          <cell r="P209">
            <v>4426079</v>
          </cell>
          <cell r="Q209">
            <v>35408632</v>
          </cell>
          <cell r="R209">
            <v>0</v>
          </cell>
          <cell r="S209" t="str">
            <v>1 PERSONA NATURAL</v>
          </cell>
          <cell r="T209" t="str">
            <v>3 CÉDULA DE CIUDADANÍA</v>
          </cell>
          <cell r="U209">
            <v>80101271</v>
          </cell>
          <cell r="V209" t="str">
            <v>N/A</v>
          </cell>
          <cell r="W209" t="str">
            <v>11 NO SE DILIGENCIA INFORMACIÓN PARA ESTE FORMULARIO EN ESTE PERÍODO DE REPORTE</v>
          </cell>
          <cell r="X209" t="str">
            <v>N/A</v>
          </cell>
          <cell r="Y209" t="str">
            <v>JULIAN ANDRES MEJIA RAMIREZ</v>
          </cell>
          <cell r="Z209" t="str">
            <v>1 PÓLIZA</v>
          </cell>
          <cell r="AA209" t="str">
            <v xml:space="preserve">15 JMALUCELLI TRAVELERS SEGUROS S.A </v>
          </cell>
          <cell r="AB209" t="str">
            <v>2 CUMPLIMIENTO</v>
          </cell>
          <cell r="AC209">
            <v>43895</v>
          </cell>
          <cell r="AD209">
            <v>2016761</v>
          </cell>
          <cell r="AE209" t="str">
            <v>GRUPO SISTEMAS DE INFORMACIÓN Y RADIOCOMUNICACIONES</v>
          </cell>
          <cell r="AF209" t="str">
            <v>2 SUPERVISOR</v>
          </cell>
          <cell r="AG209" t="str">
            <v>3 CÉDULA DE CIUDADANÍA</v>
          </cell>
          <cell r="AH209">
            <v>51723033</v>
          </cell>
          <cell r="AI209" t="str">
            <v>LUZ MILA SOTELO DELGADILLO</v>
          </cell>
          <cell r="AJ209">
            <v>240</v>
          </cell>
          <cell r="AK209" t="str">
            <v>3 NO PACTADOS</v>
          </cell>
          <cell r="AL209">
            <v>43895</v>
          </cell>
          <cell r="AM209">
            <v>43895</v>
          </cell>
          <cell r="AN209" t="str">
            <v>3 ADICIÓN EN VALOR y EN TIEMPO</v>
          </cell>
          <cell r="AO209">
            <v>1</v>
          </cell>
          <cell r="AP209">
            <v>8262014</v>
          </cell>
          <cell r="AQ209">
            <v>44138</v>
          </cell>
          <cell r="AR209">
            <v>56</v>
          </cell>
          <cell r="AS209">
            <v>44138</v>
          </cell>
          <cell r="AT209">
            <v>43895</v>
          </cell>
          <cell r="AU209">
            <v>44195</v>
          </cell>
          <cell r="AW209" t="str">
            <v>2. NO</v>
          </cell>
          <cell r="AZ209" t="str">
            <v>2. NO</v>
          </cell>
          <cell r="BA209">
            <v>0</v>
          </cell>
          <cell r="BE209" t="str">
            <v>2020420501000203E</v>
          </cell>
          <cell r="BF209">
            <v>43670646</v>
          </cell>
          <cell r="BH209" t="str">
            <v>https://www.secop.gov.co/CO1BusinessLine/Tendering/BuyerWorkArea/Index?docUniqueIdentifier=CO1.BDOS.1145986&amp;prevCtxUrl=https%3a%2f%2fwww.secop.gov.co%2fCO1BusinessLine%2fTendering%2fBuyerDossierWorkspace%2fIndex%3fallWords2Search%3d218-2020%26filteringState%3d0%26sortingState%3dLastModifiedDESC%26showAdvancedSearch%3dFalse%26showAdvancedSearchFields%3dFalse%26folderCode%3dALL%26selectedDossier%3dCO1.BDOS.1145986%26selectedRequest%3dCO1.REQ.1184104%26&amp;prevCtxLbl=Procesos+de+la+Entidad+Estatal</v>
          </cell>
          <cell r="BI209" t="str">
            <v>VIGENTE</v>
          </cell>
          <cell r="BK209" t="str">
            <v xml:space="preserve">https://community.secop.gov.co/Public/Tendering/OpportunityDetail/Index?noticeUID=CO1.NTC.1146746&amp;isFromPublicArea=True&amp;isModal=False
</v>
          </cell>
        </row>
        <row r="210">
          <cell r="A210" t="str">
            <v>CPS-204-2020</v>
          </cell>
          <cell r="B210" t="str">
            <v>2 NACIONAL</v>
          </cell>
          <cell r="C210" t="str">
            <v>CD-NC-219-2020</v>
          </cell>
          <cell r="D210">
            <v>204</v>
          </cell>
          <cell r="E210" t="str">
            <v>DAVID ALFONSO VACCA BUENAVENTURA</v>
          </cell>
          <cell r="F210">
            <v>43895</v>
          </cell>
          <cell r="G210" t="str">
            <v>Prestación de servicios profesionales para el ajuste, actualización, soporte y desarrollo de las aplicaciones Web de la entidad que permitan avanzar en la consolidación de las aplicaciones Web de la entidad</v>
          </cell>
          <cell r="H210" t="str">
            <v>2 CONTRATACIÓN DIRECTA</v>
          </cell>
          <cell r="I210" t="str">
            <v>14 PRESTACIÓN DE SERVICIOS</v>
          </cell>
          <cell r="J210" t="str">
            <v>N/A</v>
          </cell>
          <cell r="K210">
            <v>26720</v>
          </cell>
          <cell r="L210">
            <v>48120</v>
          </cell>
          <cell r="M210">
            <v>43895</v>
          </cell>
          <cell r="N210">
            <v>43895</v>
          </cell>
          <cell r="P210">
            <v>5397388</v>
          </cell>
          <cell r="Q210">
            <v>43179104</v>
          </cell>
          <cell r="R210">
            <v>0</v>
          </cell>
          <cell r="S210" t="str">
            <v>1 PERSONA NATURAL</v>
          </cell>
          <cell r="T210" t="str">
            <v>3 CÉDULA DE CIUDADANÍA</v>
          </cell>
          <cell r="U210">
            <v>94064017</v>
          </cell>
          <cell r="V210" t="str">
            <v>N/A</v>
          </cell>
          <cell r="W210" t="str">
            <v>11 NO SE DILIGENCIA INFORMACIÓN PARA ESTE FORMULARIO EN ESTE PERÍODO DE REPORTE</v>
          </cell>
          <cell r="X210" t="str">
            <v>N/A</v>
          </cell>
          <cell r="Y210" t="str">
            <v>DAVID ALFONSO VACCA BUENAVENTURA</v>
          </cell>
          <cell r="Z210" t="str">
            <v>1 PÓLIZA</v>
          </cell>
          <cell r="AA210" t="str">
            <v>13 SURAMERICANA</v>
          </cell>
          <cell r="AB210" t="str">
            <v>2 CUMPLIMIENTO</v>
          </cell>
          <cell r="AC210">
            <v>43895</v>
          </cell>
          <cell r="AD210" t="str">
            <v xml:space="preserve">	2584076–2</v>
          </cell>
          <cell r="AE210" t="str">
            <v>GRUPO SISTEMAS DE INFORMACIÓN Y RADIOCOMUNICACIONES</v>
          </cell>
          <cell r="AF210" t="str">
            <v>2 SUPERVISOR</v>
          </cell>
          <cell r="AG210" t="str">
            <v>3 CÉDULA DE CIUDADANÍA</v>
          </cell>
          <cell r="AH210">
            <v>51723033</v>
          </cell>
          <cell r="AI210" t="str">
            <v>LUZ MILA SOTELO DELGADILLO</v>
          </cell>
          <cell r="AJ210">
            <v>240</v>
          </cell>
          <cell r="AK210" t="str">
            <v>3 NO PACTADOS</v>
          </cell>
          <cell r="AL210">
            <v>43895</v>
          </cell>
          <cell r="AM210">
            <v>43895</v>
          </cell>
          <cell r="AN210" t="str">
            <v>4 NO SE HA ADICIONADO NI EN VALOR y EN TIEMPO</v>
          </cell>
          <cell r="AO210">
            <v>0</v>
          </cell>
          <cell r="AP210">
            <v>0</v>
          </cell>
          <cell r="AR210">
            <v>0</v>
          </cell>
          <cell r="AT210">
            <v>43895</v>
          </cell>
          <cell r="AU210">
            <v>44139</v>
          </cell>
          <cell r="AW210" t="str">
            <v>2. NO</v>
          </cell>
          <cell r="AZ210" t="str">
            <v>2. NO</v>
          </cell>
          <cell r="BA210">
            <v>0</v>
          </cell>
          <cell r="BE210" t="str">
            <v>2020420501000204E</v>
          </cell>
          <cell r="BF210">
            <v>43179104</v>
          </cell>
          <cell r="BH210" t="str">
            <v>https://www.secop.gov.co/CO1BusinessLine/Tendering/BuyerWorkArea/Index?docUniqueIdentifier=CO1.BDOS.1146438&amp;prevCtxUrl=https%3a%2f%2fwww.secop.gov.co%2fCO1BusinessLine%2fTendering%2fBuyerDossierWorkspace%2fIndex%3fallWords2Search%3d219-2020%26filteringState%3d0%26sortingState%3dLastModifiedDESC%26showAdvancedSearch%3dFalse%26showAdvancedSearchFields%3dFalse%26folderCode%3dALL%26selectedDossier%3dCO1.BDOS.1146438%26selectedRequest%3dCO1.REQ.1183690%26&amp;prevCtxLbl=Procesos+de+la+Entidad+Estatal</v>
          </cell>
          <cell r="BI210" t="str">
            <v>VIGENTE</v>
          </cell>
          <cell r="BK210" t="str">
            <v>https://community.secop.gov.co/Public/Tendering/OpportunityDetail/Index?noticeUID=CO1.NTC.1146593&amp;isFromPublicArea=True&amp;isModal=False</v>
          </cell>
        </row>
        <row r="211">
          <cell r="A211" t="str">
            <v>CPS-205-2020</v>
          </cell>
          <cell r="B211" t="str">
            <v>2 NACIONAL</v>
          </cell>
          <cell r="C211" t="str">
            <v>CD-NC-222-2020</v>
          </cell>
          <cell r="D211">
            <v>205</v>
          </cell>
          <cell r="E211" t="str">
            <v>LEIDY VANESSA MALDONADO MORENO</v>
          </cell>
          <cell r="F211">
            <v>43895</v>
          </cell>
          <cell r="G211" t="str">
            <v>Prestación de servicios técnicos y de apoyo en el Grupo de Gestión Financiera, con el fin de garantizar el optimo desarrollo del proceso de gestión documental, asuntos administrativos y apoyo en la gestión de SIIF Nación para contribuir con el cumplimiento de los procesos de la entidad.</v>
          </cell>
          <cell r="H211" t="str">
            <v>2 CONTRATACIÓN DIRECTA</v>
          </cell>
          <cell r="I211" t="str">
            <v>14 PRESTACIÓN DE SERVICIOS</v>
          </cell>
          <cell r="J211" t="str">
            <v>N/A</v>
          </cell>
          <cell r="K211">
            <v>27020</v>
          </cell>
          <cell r="L211">
            <v>48220</v>
          </cell>
          <cell r="M211">
            <v>43895</v>
          </cell>
          <cell r="N211">
            <v>43895</v>
          </cell>
          <cell r="P211">
            <v>2663850</v>
          </cell>
          <cell r="Q211">
            <v>10655400</v>
          </cell>
          <cell r="R211">
            <v>0</v>
          </cell>
          <cell r="S211" t="str">
            <v>1 PERSONA NATURAL</v>
          </cell>
          <cell r="T211" t="str">
            <v>3 CÉDULA DE CIUDADANÍA</v>
          </cell>
          <cell r="U211">
            <v>1030675889</v>
          </cell>
          <cell r="V211" t="str">
            <v>N/A</v>
          </cell>
          <cell r="W211" t="str">
            <v>11 NO SE DILIGENCIA INFORMACIÓN PARA ESTE FORMULARIO EN ESTE PERÍODO DE REPORTE</v>
          </cell>
          <cell r="X211" t="str">
            <v>N/A</v>
          </cell>
          <cell r="Y211" t="str">
            <v>LEIDY VANESSA MALDONADO MORENO</v>
          </cell>
          <cell r="Z211" t="str">
            <v>1 PÓLIZA</v>
          </cell>
          <cell r="AA211" t="str">
            <v xml:space="preserve">15 JMALUCELLI TRAVELERS SEGUROS S.A </v>
          </cell>
          <cell r="AB211" t="str">
            <v>2 CUMPLIMIENTO</v>
          </cell>
          <cell r="AC211">
            <v>43896</v>
          </cell>
          <cell r="AD211">
            <v>2016802</v>
          </cell>
          <cell r="AE211" t="str">
            <v>GRUPO DE GESTIÓN FINANCIERA</v>
          </cell>
          <cell r="AF211" t="str">
            <v>2 SUPERVISOR</v>
          </cell>
          <cell r="AG211" t="str">
            <v>3 CÉDULA DE CIUDADANÍA</v>
          </cell>
          <cell r="AH211">
            <v>52260278</v>
          </cell>
          <cell r="AI211" t="str">
            <v>LUZ MYRIAM ENRIQUEZ GUAVITA</v>
          </cell>
          <cell r="AJ211">
            <v>120</v>
          </cell>
          <cell r="AK211" t="str">
            <v>3 NO PACTADOS</v>
          </cell>
          <cell r="AL211">
            <v>43896</v>
          </cell>
          <cell r="AM211">
            <v>43895</v>
          </cell>
          <cell r="AN211" t="str">
            <v>4 NO SE HA ADICIONADO NI EN VALOR y EN TIEMPO</v>
          </cell>
          <cell r="AO211">
            <v>0</v>
          </cell>
          <cell r="AP211">
            <v>0</v>
          </cell>
          <cell r="AR211">
            <v>0</v>
          </cell>
          <cell r="AT211">
            <v>43896</v>
          </cell>
          <cell r="AU211">
            <v>44017</v>
          </cell>
          <cell r="AW211" t="str">
            <v>2. NO</v>
          </cell>
          <cell r="AZ211" t="str">
            <v>2. NO</v>
          </cell>
          <cell r="BA211">
            <v>0</v>
          </cell>
          <cell r="BE211" t="str">
            <v>2020420501000205E</v>
          </cell>
          <cell r="BF211">
            <v>10655400</v>
          </cell>
          <cell r="BH211" t="str">
            <v>https://www.secop.gov.co/CO1BusinessLine/Tendering/BuyerWorkArea/Index?docUniqueIdentifier=CO1.BDOS.1147811&amp;prevCtxUrl=https%3a%2f%2fwww.secop.gov.co%2fCO1BusinessLine%2fTendering%2fBuyerDossierWorkspace%2fIndex%3fallWords2Search%3d222-2020%26filteringState%3d0%26sortingState%3dLastModifiedDESC%26showAdvancedSearch%3dFalse%26showAdvancedSearchFields%3dFalse%26folderCode%3dALL%26selectedDossier%3dCO1.BDOS.1147811%26selectedRequest%3dCO1.REQ.1185106%26&amp;prevCtxLbl=Procesos+de+la+Entidad+Estatal</v>
          </cell>
          <cell r="BI211" t="str">
            <v>TERMINADO NORMALMENTE</v>
          </cell>
          <cell r="BK211" t="str">
            <v>https://community.secop.gov.co/Public/Tendering/OpportunityDetail/Index?noticeUID=CO1.NTC.1148056&amp;isFromPublicArea=True&amp;isModal=False</v>
          </cell>
        </row>
        <row r="212">
          <cell r="A212" t="str">
            <v>CPS-206-2020</v>
          </cell>
          <cell r="B212" t="str">
            <v>2 NACIONAL</v>
          </cell>
          <cell r="C212" t="str">
            <v>CD-NC-226-2020</v>
          </cell>
          <cell r="D212">
            <v>206</v>
          </cell>
          <cell r="E212" t="str">
            <v>LIZETH ALEXANDRA PRIETO GONZÁLEZ</v>
          </cell>
          <cell r="F212">
            <v>43895</v>
          </cell>
          <cell r="G212" t="str">
            <v>Prestación de servicios profesionales especializados para asistir y apoyar el proceso trasversal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v>
          </cell>
          <cell r="H212" t="str">
            <v>2 CONTRATACIÓN DIRECTA</v>
          </cell>
          <cell r="I212" t="str">
            <v>14 PRESTACIÓN DE SERVICIOS</v>
          </cell>
          <cell r="J212" t="str">
            <v>N/A</v>
          </cell>
          <cell r="K212">
            <v>27620</v>
          </cell>
          <cell r="L212">
            <v>48420</v>
          </cell>
          <cell r="M212">
            <v>43895</v>
          </cell>
          <cell r="N212">
            <v>43895</v>
          </cell>
          <cell r="P212">
            <v>5397388</v>
          </cell>
          <cell r="Q212">
            <v>21589552</v>
          </cell>
          <cell r="R212">
            <v>0</v>
          </cell>
          <cell r="S212" t="str">
            <v>1 PERSONA NATURAL</v>
          </cell>
          <cell r="T212" t="str">
            <v>3 CÉDULA DE CIUDADANÍA</v>
          </cell>
          <cell r="U212">
            <v>1072365766</v>
          </cell>
          <cell r="V212" t="str">
            <v>N/A</v>
          </cell>
          <cell r="W212" t="str">
            <v>11 NO SE DILIGENCIA INFORMACIÓN PARA ESTE FORMULARIO EN ESTE PERÍODO DE REPORTE</v>
          </cell>
          <cell r="X212" t="str">
            <v>N/A</v>
          </cell>
          <cell r="Y212" t="str">
            <v>LIZETH ALEXANDRA PRIETO GONZÁLEZ</v>
          </cell>
          <cell r="Z212" t="str">
            <v>1 PÓLIZA</v>
          </cell>
          <cell r="AA212" t="str">
            <v>13 SURAMERICANA</v>
          </cell>
          <cell r="AB212" t="str">
            <v>2 CUMPLIMIENTO</v>
          </cell>
          <cell r="AC212">
            <v>43895</v>
          </cell>
          <cell r="AD212" t="str">
            <v xml:space="preserve">	2584087–3</v>
          </cell>
          <cell r="AE212" t="str">
            <v>GRUPO DE GESTIÓN FINANCIERA</v>
          </cell>
          <cell r="AF212" t="str">
            <v>2 SUPERVISOR</v>
          </cell>
          <cell r="AG212" t="str">
            <v>3 CÉDULA DE CIUDADANÍA</v>
          </cell>
          <cell r="AH212">
            <v>52260278</v>
          </cell>
          <cell r="AI212" t="str">
            <v>LUZ MYRIAM ENRIQUEZ GUAVITA</v>
          </cell>
          <cell r="AJ212">
            <v>120</v>
          </cell>
          <cell r="AK212" t="str">
            <v>3 NO PACTADOS</v>
          </cell>
          <cell r="AL212">
            <v>43895</v>
          </cell>
          <cell r="AM212">
            <v>43895</v>
          </cell>
          <cell r="AN212" t="str">
            <v>4 NO SE HA ADICIONADO NI EN VALOR y EN TIEMPO</v>
          </cell>
          <cell r="AO212">
            <v>0</v>
          </cell>
          <cell r="AP212">
            <v>0</v>
          </cell>
          <cell r="AR212">
            <v>0</v>
          </cell>
          <cell r="AT212">
            <v>43895</v>
          </cell>
          <cell r="AU212">
            <v>44016</v>
          </cell>
          <cell r="AW212" t="str">
            <v>2. NO</v>
          </cell>
          <cell r="AZ212" t="str">
            <v>2. NO</v>
          </cell>
          <cell r="BA212">
            <v>0</v>
          </cell>
          <cell r="BE212" t="str">
            <v>2020420501000206E</v>
          </cell>
          <cell r="BF212">
            <v>21589552</v>
          </cell>
          <cell r="BH212" t="str">
            <v>https://www.secop.gov.co/CO1BusinessLine/Tendering/BuyerWorkArea/Index?docUniqueIdentifier=CO1.BDOS.1149583</v>
          </cell>
          <cell r="BI212" t="str">
            <v>TERMINADO NORMALMENTE</v>
          </cell>
          <cell r="BK212" t="str">
            <v>https://community.secop.gov.co/Public/Tendering/OpportunityDetail/Index?noticeUID=CO1.NTC.1148465&amp;isFromPublicArea=True&amp;isModal=False</v>
          </cell>
        </row>
        <row r="213">
          <cell r="A213" t="str">
            <v>CPS-207-2020</v>
          </cell>
          <cell r="B213" t="str">
            <v>2 NACIONAL</v>
          </cell>
          <cell r="C213" t="str">
            <v>CD-NC-225-2020</v>
          </cell>
          <cell r="D213">
            <v>207</v>
          </cell>
          <cell r="E213" t="str">
            <v>LESLIE JOHANNA MARTINEZ MARTINEZ</v>
          </cell>
          <cell r="F213">
            <v>43895</v>
          </cell>
          <cell r="G213" t="str">
            <v>Prestación de servicios profesionales en el Grupo Gestión Financiera, con el fin de manejar, controlar y revisar todo lo relacionado en materia de impuestos de Parques Nacionales Naturales de Colombia y de la Subcuenta Fonam - Parques, desarrollo de actividades de gestión contable y dar respuesta a requerimientos de índole tributario a entidades externas e internas, incluyendo las Direcciones Territoriales, garantizando el cumplimiento de obligaciones formales tributarias de la Entidad.</v>
          </cell>
          <cell r="H213" t="str">
            <v>2 CONTRATACIÓN DIRECTA</v>
          </cell>
          <cell r="I213" t="str">
            <v>14 PRESTACIÓN DE SERVICIOS</v>
          </cell>
          <cell r="J213" t="str">
            <v>N/A</v>
          </cell>
          <cell r="K213">
            <v>27320</v>
          </cell>
          <cell r="L213">
            <v>48620</v>
          </cell>
          <cell r="M213">
            <v>43895</v>
          </cell>
          <cell r="N213">
            <v>43896</v>
          </cell>
          <cell r="P213">
            <v>3852124</v>
          </cell>
          <cell r="Q213">
            <v>15408496</v>
          </cell>
          <cell r="R213">
            <v>0</v>
          </cell>
          <cell r="S213" t="str">
            <v>1 PERSONA NATURAL</v>
          </cell>
          <cell r="T213" t="str">
            <v>3 CÉDULA DE CIUDADANÍA</v>
          </cell>
          <cell r="U213">
            <v>1026576422</v>
          </cell>
          <cell r="V213" t="str">
            <v>N/A</v>
          </cell>
          <cell r="W213" t="str">
            <v>11 NO SE DILIGENCIA INFORMACIÓN PARA ESTE FORMULARIO EN ESTE PERÍODO DE REPORTE</v>
          </cell>
          <cell r="X213" t="str">
            <v>N/A</v>
          </cell>
          <cell r="Y213" t="str">
            <v>LESLIE JOHANNA MARTINEZ MARTINEZ</v>
          </cell>
          <cell r="Z213" t="str">
            <v>1 PÓLIZA</v>
          </cell>
          <cell r="AA213" t="str">
            <v>12 SEGUROS DEL ESTADO</v>
          </cell>
          <cell r="AB213" t="str">
            <v>2 CUMPLIMIENTO</v>
          </cell>
          <cell r="AC213">
            <v>43896</v>
          </cell>
          <cell r="AD213" t="str">
            <v>15-46-101015362</v>
          </cell>
          <cell r="AE213" t="str">
            <v>GRUPO DE GESTIÓN FINANCIERA</v>
          </cell>
          <cell r="AF213" t="str">
            <v>2 SUPERVISOR</v>
          </cell>
          <cell r="AG213" t="str">
            <v>3 CÉDULA DE CIUDADANÍA</v>
          </cell>
          <cell r="AH213">
            <v>52260278</v>
          </cell>
          <cell r="AI213" t="str">
            <v>LUZ MYRIAM ENRIQUEZ GUAVITA</v>
          </cell>
          <cell r="AJ213">
            <v>120</v>
          </cell>
          <cell r="AK213" t="str">
            <v>3 NO PACTADOS</v>
          </cell>
          <cell r="AL213">
            <v>43896</v>
          </cell>
          <cell r="AM213">
            <v>43896</v>
          </cell>
          <cell r="AN213" t="str">
            <v>4 NO SE HA ADICIONADO NI EN VALOR y EN TIEMPO</v>
          </cell>
          <cell r="AO213">
            <v>0</v>
          </cell>
          <cell r="AP213">
            <v>0</v>
          </cell>
          <cell r="AR213">
            <v>0</v>
          </cell>
          <cell r="AT213">
            <v>43896</v>
          </cell>
          <cell r="AU213">
            <v>44017</v>
          </cell>
          <cell r="AW213" t="str">
            <v>2. NO</v>
          </cell>
          <cell r="AZ213" t="str">
            <v>2. NO</v>
          </cell>
          <cell r="BA213">
            <v>0</v>
          </cell>
          <cell r="BE213" t="str">
            <v>2020420501000207E</v>
          </cell>
          <cell r="BF213">
            <v>15408496</v>
          </cell>
          <cell r="BH213" t="str">
            <v>https://www.secop.gov.co/CO1BusinessLine/Tendering/BuyerWorkArea/Index?docUniqueIdentifier=CO1.BDOS.1149594&amp;prevCtxUrl=https%3a%2f%2fwww.secop.gov.co%2fCO1BusinessLine%2fTendering%2fBuyerDossierWorkspace%2fIndex%3fallWords2Search%3d225-2020%26filteringState%3d0%26sortingState%3dLastModifiedDESC%26showAdvancedSearch%3dFalse%26showAdvancedSearchFields%3dFalse%26folderCode%3dALL%26selectedDossier%3dCO1.BDOS.1149594%26selectedRequest%3dCO1.REQ.1187297%26&amp;prevCtxLbl=Procesos+de+la+Entidad+Estatal</v>
          </cell>
          <cell r="BI213" t="str">
            <v>TERMINADO NORMALMENTE</v>
          </cell>
          <cell r="BK213" t="str">
            <v>https://community.secop.gov.co/Public/Tendering/OpportunityDetail/Index?noticeUID=CO1.NTC.1148748&amp;isFromPublicArea=True&amp;isModal=Fals</v>
          </cell>
        </row>
        <row r="214">
          <cell r="A214" t="str">
            <v>CPS-208-2020</v>
          </cell>
          <cell r="B214" t="str">
            <v>2 NACIONAL</v>
          </cell>
          <cell r="C214" t="str">
            <v>CD-NC-224-2020</v>
          </cell>
          <cell r="D214">
            <v>208</v>
          </cell>
          <cell r="E214" t="str">
            <v>ADRIANA MARIA CAMPO SANCHEZ</v>
          </cell>
          <cell r="F214">
            <v>43900</v>
          </cell>
          <cell r="G214" t="str">
            <v>Prestación de servicios profesionales en el Grupo Gestión Financiera, con el fin de realizar acompañamiento a las Direcciones Territoriales en el análisis de procesos de gestión financiera y liderar la gestión de cartera de Parques Nacionales Naturales de Colombia y la Subcuenta FONAM – PNN.</v>
          </cell>
          <cell r="H214" t="str">
            <v>2 CONTRATACIÓN DIRECTA</v>
          </cell>
          <cell r="I214" t="str">
            <v>14 PRESTACIÓN DE SERVICIOS</v>
          </cell>
          <cell r="J214" t="str">
            <v>N/A</v>
          </cell>
          <cell r="K214">
            <v>27420</v>
          </cell>
          <cell r="L214">
            <v>53720</v>
          </cell>
          <cell r="M214">
            <v>43900</v>
          </cell>
          <cell r="N214">
            <v>43900</v>
          </cell>
          <cell r="P214">
            <v>5397388</v>
          </cell>
          <cell r="Q214">
            <v>21589552</v>
          </cell>
          <cell r="R214">
            <v>0</v>
          </cell>
          <cell r="S214" t="str">
            <v>1 PERSONA NATURAL</v>
          </cell>
          <cell r="T214" t="str">
            <v>3 CÉDULA DE CIUDADANÍA</v>
          </cell>
          <cell r="U214">
            <v>52794362</v>
          </cell>
          <cell r="V214" t="str">
            <v>N/A</v>
          </cell>
          <cell r="W214" t="str">
            <v>11 NO SE DILIGENCIA INFORMACIÓN PARA ESTE FORMULARIO EN ESTE PERÍODO DE REPORTE</v>
          </cell>
          <cell r="X214" t="str">
            <v>N/A</v>
          </cell>
          <cell r="Y214" t="str">
            <v>ADRIANA MARIA CAMPO SANCHEZ</v>
          </cell>
          <cell r="Z214" t="str">
            <v>1 PÓLIZA</v>
          </cell>
          <cell r="AA214" t="str">
            <v xml:space="preserve">15 JMALUCELLI TRAVELERS SEGUROS S.A </v>
          </cell>
          <cell r="AB214" t="str">
            <v>2 CUMPLIMIENTO</v>
          </cell>
          <cell r="AC214">
            <v>43900</v>
          </cell>
          <cell r="AD214">
            <v>2016922</v>
          </cell>
          <cell r="AE214" t="str">
            <v>GRUPO DE GESTIÓN FINANCIERA</v>
          </cell>
          <cell r="AF214" t="str">
            <v>2 SUPERVISOR</v>
          </cell>
          <cell r="AG214" t="str">
            <v>3 CÉDULA DE CIUDADANÍA</v>
          </cell>
          <cell r="AH214">
            <v>52260278</v>
          </cell>
          <cell r="AI214" t="str">
            <v>LUZ MYRIAM ENRIQUEZ GUAVITA</v>
          </cell>
          <cell r="AJ214">
            <v>120</v>
          </cell>
          <cell r="AK214" t="str">
            <v>3 NO PACTADOS</v>
          </cell>
          <cell r="AL214">
            <v>43900</v>
          </cell>
          <cell r="AM214">
            <v>43900</v>
          </cell>
          <cell r="AN214" t="str">
            <v>3 ADICIÓN EN VALOR y EN TIEMPO</v>
          </cell>
          <cell r="AO214">
            <v>1</v>
          </cell>
          <cell r="AP214">
            <v>3778172</v>
          </cell>
          <cell r="AQ214">
            <v>44021</v>
          </cell>
          <cell r="AR214">
            <v>21</v>
          </cell>
          <cell r="AS214">
            <v>44021</v>
          </cell>
          <cell r="AT214">
            <v>43900</v>
          </cell>
          <cell r="AU214">
            <v>44042</v>
          </cell>
          <cell r="AW214" t="str">
            <v>2. NO</v>
          </cell>
          <cell r="AZ214" t="str">
            <v>2. NO</v>
          </cell>
          <cell r="BA214">
            <v>0</v>
          </cell>
          <cell r="BE214" t="str">
            <v>2020420501000208E</v>
          </cell>
          <cell r="BF214">
            <v>25367724</v>
          </cell>
          <cell r="BH214" t="str">
            <v>https://www.secop.gov.co/CO1BusinessLine/Tendering/BuyerWorkArea/Index?docUniqueIdentifier=CO1.BDOS.1152108</v>
          </cell>
          <cell r="BI214" t="str">
            <v>TERMINADO NORMALMENTE</v>
          </cell>
          <cell r="BK214" t="str">
            <v>https://community.secop.gov.co/Public/Tendering/OpportunityDetail/Index?noticeUID=CO1.NTC.1153381&amp;isFromPublicArea=True&amp;isModal=False</v>
          </cell>
        </row>
        <row r="215">
          <cell r="A215" t="str">
            <v>CPS-209-2020</v>
          </cell>
          <cell r="B215" t="str">
            <v>2 NACIONAL</v>
          </cell>
          <cell r="C215" t="str">
            <v>CD-NC-228-2020</v>
          </cell>
          <cell r="D215">
            <v>209</v>
          </cell>
          <cell r="E215" t="str">
            <v>MARIA DEL CARMEN MONCADA ROSERO</v>
          </cell>
          <cell r="F215">
            <v>43901</v>
          </cell>
          <cell r="G215" t="str">
            <v>Prestación de servicios profesionales en el Grupo Gestión Financiera, con el fin de realizar las actividades de gestión y análisis contable de Parques Nacionales Naturales de Colombia y la Subcuenta Fonam –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v>
          </cell>
          <cell r="H215" t="str">
            <v>2 CONTRATACIÓN DIRECTA</v>
          </cell>
          <cell r="I215" t="str">
            <v>14 PRESTACIÓN DE SERVICIOS</v>
          </cell>
          <cell r="J215" t="str">
            <v>N/A</v>
          </cell>
          <cell r="K215">
            <v>27220</v>
          </cell>
          <cell r="L215">
            <v>53820</v>
          </cell>
          <cell r="M215">
            <v>43901</v>
          </cell>
          <cell r="N215">
            <v>43901</v>
          </cell>
          <cell r="P215">
            <v>3565146</v>
          </cell>
          <cell r="Q215">
            <v>16043157</v>
          </cell>
          <cell r="R215">
            <v>0</v>
          </cell>
          <cell r="S215" t="str">
            <v>1 PERSONA NATURAL</v>
          </cell>
          <cell r="T215" t="str">
            <v>3 CÉDULA DE CIUDADANÍA</v>
          </cell>
          <cell r="U215">
            <v>60385469</v>
          </cell>
          <cell r="V215" t="str">
            <v>N/A</v>
          </cell>
          <cell r="W215" t="str">
            <v>11 NO SE DILIGENCIA INFORMACIÓN PARA ESTE FORMULARIO EN ESTE PERÍODO DE REPORTE</v>
          </cell>
          <cell r="X215" t="str">
            <v>N/A</v>
          </cell>
          <cell r="Y215" t="str">
            <v>MARIA DEL CARMEN MONCADA ROSERO</v>
          </cell>
          <cell r="Z215" t="str">
            <v>1 PÓLIZA</v>
          </cell>
          <cell r="AA215" t="str">
            <v xml:space="preserve">15 JMALUCELLI TRAVELERS SEGUROS S.A </v>
          </cell>
          <cell r="AB215" t="str">
            <v>2 CUMPLIMIENTO</v>
          </cell>
          <cell r="AC215">
            <v>43901</v>
          </cell>
          <cell r="AD215">
            <v>2016983</v>
          </cell>
          <cell r="AE215" t="str">
            <v>GRUPO DE GESTIÓN FINANCIERA</v>
          </cell>
          <cell r="AF215" t="str">
            <v>2 SUPERVISOR</v>
          </cell>
          <cell r="AG215" t="str">
            <v>3 CÉDULA DE CIUDADANÍA</v>
          </cell>
          <cell r="AH215">
            <v>52260278</v>
          </cell>
          <cell r="AI215" t="str">
            <v>LUZ MYRIAM ENRIQUEZ GUAVITA</v>
          </cell>
          <cell r="AJ215">
            <v>135</v>
          </cell>
          <cell r="AK215" t="str">
            <v>3 NO PACTADOS</v>
          </cell>
          <cell r="AL215">
            <v>43901</v>
          </cell>
          <cell r="AM215">
            <v>43901</v>
          </cell>
          <cell r="AN215" t="str">
            <v>3 ADICIÓN EN VALOR y EN TIEMPO</v>
          </cell>
          <cell r="AO215">
            <v>1</v>
          </cell>
          <cell r="AP215">
            <v>2020249</v>
          </cell>
          <cell r="AQ215">
            <v>44036</v>
          </cell>
          <cell r="AR215">
            <v>17</v>
          </cell>
          <cell r="AS215">
            <v>44036</v>
          </cell>
          <cell r="AT215">
            <v>43901</v>
          </cell>
          <cell r="AU215">
            <v>44055</v>
          </cell>
          <cell r="AW215" t="str">
            <v>2. NO</v>
          </cell>
          <cell r="AZ215" t="str">
            <v>2. NO</v>
          </cell>
          <cell r="BA215">
            <v>0</v>
          </cell>
          <cell r="BD215" t="str">
            <v>FECHATERMINACIÓN INICIAL 25/07/2020 ANTES DE PRORROGA</v>
          </cell>
          <cell r="BE215" t="str">
            <v>2020420501000209E</v>
          </cell>
          <cell r="BF215">
            <v>18063406</v>
          </cell>
          <cell r="BH215" t="str">
            <v>https://www.secop.gov.co/CO1BusinessLine/Tendering/BuyerWorkArea/Index?docUniqueIdentifier=CO1.BDOS.1157149</v>
          </cell>
          <cell r="BI215" t="str">
            <v>TERMINADO NORMALMENTE</v>
          </cell>
          <cell r="BK215" t="str">
            <v>https://community.secop.gov.co/Public/Tendering/OpportunityDetail/Index?noticeUID=CO1.NTC.1155870&amp;isFromPublicArea=True&amp;isModal=False</v>
          </cell>
        </row>
        <row r="216">
          <cell r="A216" t="str">
            <v>CPS-210-2020</v>
          </cell>
          <cell r="B216" t="str">
            <v>2 NACIONAL</v>
          </cell>
          <cell r="C216" t="str">
            <v>CD-NC-229-2020</v>
          </cell>
          <cell r="D216">
            <v>210</v>
          </cell>
          <cell r="E216" t="str">
            <v>DORIS JOHANNA GUZMAN PARRA</v>
          </cell>
          <cell r="F216">
            <v>43902</v>
          </cell>
          <cell r="G216" t="str">
            <v>Prestación de servicios profesionales para apoyar a la Subdirección Administrativa y Financiera en las actividades requeridas para la planeación y seguimiento a la ejecución presupuestal y eficiencia del gasto público, y al Grupo Gestión Financiera en la aplicación del Catálogo presupuestal vigente y a la gestión de calidad para el mantenimiento y mejora de los instrumentos de evaluación y control adoptados por la Entidad.</v>
          </cell>
          <cell r="H216" t="str">
            <v>2 CONTRATACIÓN DIRECTA</v>
          </cell>
          <cell r="I216" t="str">
            <v>14 PRESTACIÓN DE SERVICIOS</v>
          </cell>
          <cell r="J216" t="str">
            <v>N/A</v>
          </cell>
          <cell r="K216">
            <v>28520</v>
          </cell>
          <cell r="L216">
            <v>55320</v>
          </cell>
          <cell r="M216">
            <v>43902</v>
          </cell>
          <cell r="N216">
            <v>43902</v>
          </cell>
          <cell r="P216">
            <v>5971344</v>
          </cell>
          <cell r="Q216">
            <v>29856720</v>
          </cell>
          <cell r="R216">
            <v>0</v>
          </cell>
          <cell r="S216" t="str">
            <v>1 PERSONA NATURAL</v>
          </cell>
          <cell r="T216" t="str">
            <v>3 CÉDULA DE CIUDADANÍA</v>
          </cell>
          <cell r="U216">
            <v>52468918</v>
          </cell>
          <cell r="V216" t="str">
            <v>N/A</v>
          </cell>
          <cell r="W216" t="str">
            <v>11 NO SE DILIGENCIA INFORMACIÓN PARA ESTE FORMULARIO EN ESTE PERÍODO DE REPORTE</v>
          </cell>
          <cell r="X216" t="str">
            <v>N/A</v>
          </cell>
          <cell r="Y216" t="str">
            <v>DORIS JOHANNA GUZMAN PARRA</v>
          </cell>
          <cell r="Z216" t="str">
            <v>1 PÓLIZA</v>
          </cell>
          <cell r="AA216" t="str">
            <v>8 MUNDIAL SEGUROS</v>
          </cell>
          <cell r="AB216" t="str">
            <v>2 CUMPLIMIENTO</v>
          </cell>
          <cell r="AC216">
            <v>43902</v>
          </cell>
          <cell r="AD216" t="str">
            <v>NB-100128661</v>
          </cell>
          <cell r="AE216" t="str">
            <v>GRUPO DE GESTIÓN FINANCIERA</v>
          </cell>
          <cell r="AF216" t="str">
            <v>2 SUPERVISOR</v>
          </cell>
          <cell r="AG216" t="str">
            <v>3 CÉDULA DE CIUDADANÍA</v>
          </cell>
          <cell r="AH216">
            <v>52260278</v>
          </cell>
          <cell r="AI216" t="str">
            <v>LUZ MYRIAM ENRIQUEZ GUAVITA</v>
          </cell>
          <cell r="AJ216">
            <v>150</v>
          </cell>
          <cell r="AK216" t="str">
            <v>3 NO PACTADOS</v>
          </cell>
          <cell r="AL216">
            <v>43902</v>
          </cell>
          <cell r="AM216">
            <v>43902</v>
          </cell>
          <cell r="AN216" t="str">
            <v>4 NO SE HA ADICIONADO NI EN VALOR y EN TIEMPO</v>
          </cell>
          <cell r="AO216">
            <v>0</v>
          </cell>
          <cell r="AP216">
            <v>0</v>
          </cell>
          <cell r="AR216">
            <v>0</v>
          </cell>
          <cell r="AT216">
            <v>43902</v>
          </cell>
          <cell r="AU216">
            <v>44054</v>
          </cell>
          <cell r="AW216" t="str">
            <v>2. NO</v>
          </cell>
          <cell r="AZ216" t="str">
            <v>2. NO</v>
          </cell>
          <cell r="BA216">
            <v>0</v>
          </cell>
          <cell r="BE216" t="str">
            <v>2020420501000210E</v>
          </cell>
          <cell r="BF216">
            <v>29856720</v>
          </cell>
          <cell r="BH216" t="str">
            <v>https://www.secop.gov.co/CO1BusinessLine/Tendering/BuyerWorkArea/Index?docUniqueIdentifier=CO1.BDOS.1158399</v>
          </cell>
          <cell r="BI216" t="str">
            <v>TERMINADO NORMALMENTE</v>
          </cell>
          <cell r="BK216" t="str">
            <v>https://community.secop.gov.co/Public/Tendering/OpportunityDetail/Index?noticeUID=CO1.NTC.1157637&amp;isFromPublicArea=True&amp;isModal=False</v>
          </cell>
        </row>
        <row r="217">
          <cell r="A217" t="str">
            <v>CPS-211-2020</v>
          </cell>
          <cell r="B217" t="str">
            <v>2 NACIONAL</v>
          </cell>
          <cell r="C217" t="str">
            <v>CD-NC-227-2020</v>
          </cell>
          <cell r="D217">
            <v>211</v>
          </cell>
          <cell r="E217" t="str">
            <v>CESAR AUGUSTO GONZALEZ JIMENEZ</v>
          </cell>
          <cell r="F217">
            <v>43903</v>
          </cell>
          <cell r="G217" t="str">
            <v>Prestación de servicios profesionales para el ajuste, actualización, soporte y desarrollo de las aplicaciones Web para Orfeo y SULA.</v>
          </cell>
          <cell r="H217" t="str">
            <v>2 CONTRATACIÓN DIRECTA</v>
          </cell>
          <cell r="I217" t="str">
            <v>14 PRESTACIÓN DE SERVICIOS</v>
          </cell>
          <cell r="J217" t="str">
            <v>N/A</v>
          </cell>
          <cell r="K217">
            <v>27520</v>
          </cell>
          <cell r="L217">
            <v>57320</v>
          </cell>
          <cell r="M217">
            <v>43903</v>
          </cell>
          <cell r="N217">
            <v>43903</v>
          </cell>
          <cell r="P217">
            <v>4426079</v>
          </cell>
          <cell r="Q217">
            <v>39834711</v>
          </cell>
          <cell r="R217">
            <v>0</v>
          </cell>
          <cell r="S217" t="str">
            <v>1 PERSONA NATURAL</v>
          </cell>
          <cell r="T217" t="str">
            <v>3 CÉDULA DE CIUDADANÍA</v>
          </cell>
          <cell r="U217">
            <v>80100002</v>
          </cell>
          <cell r="V217" t="str">
            <v>N/A</v>
          </cell>
          <cell r="W217" t="str">
            <v>11 NO SE DILIGENCIA INFORMACIÓN PARA ESTE FORMULARIO EN ESTE PERÍODO DE REPORTE</v>
          </cell>
          <cell r="X217" t="str">
            <v>N/A</v>
          </cell>
          <cell r="Y217" t="str">
            <v>CESAR AUGUSTO GONZALEZ JIMENEZ</v>
          </cell>
          <cell r="Z217" t="str">
            <v>1 PÓLIZA</v>
          </cell>
          <cell r="AA217" t="str">
            <v>13 SURAMERICANA</v>
          </cell>
          <cell r="AB217" t="str">
            <v>2 CUMPLIMIENTO</v>
          </cell>
          <cell r="AC217">
            <v>43903</v>
          </cell>
          <cell r="AD217" t="str">
            <v>2590369-1</v>
          </cell>
          <cell r="AE217" t="str">
            <v>GRUPO SISTEMAS DE INFORMACIÓN Y RADIOCOMUNICACIONES</v>
          </cell>
          <cell r="AF217" t="str">
            <v>2 SUPERVISOR</v>
          </cell>
          <cell r="AG217" t="str">
            <v>3 CÉDULA DE CIUDADANÍA</v>
          </cell>
          <cell r="AH217">
            <v>51723033</v>
          </cell>
          <cell r="AI217" t="str">
            <v>LUZ MILA SOTELO DELGADILLO</v>
          </cell>
          <cell r="AJ217">
            <v>270</v>
          </cell>
          <cell r="AK217" t="str">
            <v>3 NO PACTADOS</v>
          </cell>
          <cell r="AL217">
            <v>43903</v>
          </cell>
          <cell r="AM217">
            <v>43903</v>
          </cell>
          <cell r="AN217" t="str">
            <v>4 NO SE HA ADICIONADO NI EN VALOR y EN TIEMPO</v>
          </cell>
          <cell r="AO217">
            <v>0</v>
          </cell>
          <cell r="AP217">
            <v>0</v>
          </cell>
          <cell r="AR217">
            <v>0</v>
          </cell>
          <cell r="AT217">
            <v>43903</v>
          </cell>
          <cell r="AU217">
            <v>44147</v>
          </cell>
          <cell r="AW217" t="str">
            <v>2. NO</v>
          </cell>
          <cell r="AZ217" t="str">
            <v>2. NO</v>
          </cell>
          <cell r="BA217">
            <v>0</v>
          </cell>
          <cell r="BE217" t="str">
            <v>2020420501000211E</v>
          </cell>
          <cell r="BF217">
            <v>39834711</v>
          </cell>
          <cell r="BG217" t="str">
            <v>aqui</v>
          </cell>
          <cell r="BH217" t="str">
            <v>https://www.secop.gov.co/CO1BusinessLine/Tendering/BuyerWorkArea/Index?docUniqueIdentifier=CO1.BDOS.1158842</v>
          </cell>
          <cell r="BI217" t="str">
            <v>VIGENTE</v>
          </cell>
          <cell r="BK217" t="str">
            <v>https://community.secop.gov.co/Public/Tendering/OpportunityDetail/Index?noticeUID=CO1.NTC.1159174&amp;isFromPublicArea=True&amp;isModal=False</v>
          </cell>
        </row>
        <row r="218">
          <cell r="A218" t="str">
            <v>CPS-212-2020</v>
          </cell>
          <cell r="B218" t="str">
            <v>2 NACIONAL</v>
          </cell>
          <cell r="C218" t="str">
            <v>CD-NC-221-2020</v>
          </cell>
          <cell r="D218">
            <v>212</v>
          </cell>
          <cell r="E218" t="str">
            <v>JUAN MANUEL GARCIA OCAMPO</v>
          </cell>
          <cell r="F218">
            <v>43908</v>
          </cell>
          <cell r="G218" t="str">
            <v>Prestación de servicios profesionales y de apoyo a la gestión para realizar orientación técnica en el manejo y aprovechamiento de residuos generados por las comunidades locales y grupos étnicos que habitan en las áreas protegidas en el marco de la implementación del Programa de Desarrollo Local Sostenible Financiado por la UE</v>
          </cell>
          <cell r="H218" t="str">
            <v>2 CONTRATACIÓN DIRECTA</v>
          </cell>
          <cell r="I218" t="str">
            <v>14 PRESTACIÓN DE SERVICIOS</v>
          </cell>
          <cell r="J218" t="str">
            <v>N/A</v>
          </cell>
          <cell r="K218">
            <v>26620</v>
          </cell>
          <cell r="L218">
            <v>57820</v>
          </cell>
          <cell r="M218">
            <v>43908</v>
          </cell>
          <cell r="N218">
            <v>43908</v>
          </cell>
          <cell r="P218">
            <v>4823432</v>
          </cell>
          <cell r="Q218">
            <v>45501042</v>
          </cell>
          <cell r="R218">
            <v>0.13333333283662796</v>
          </cell>
          <cell r="S218" t="str">
            <v>1 PERSONA NATURAL</v>
          </cell>
          <cell r="T218" t="str">
            <v>3 CÉDULA DE CIUDADANÍA</v>
          </cell>
          <cell r="U218">
            <v>10004569</v>
          </cell>
          <cell r="V218" t="str">
            <v>N/A</v>
          </cell>
          <cell r="W218" t="str">
            <v>11 NO SE DILIGENCIA INFORMACIÓN PARA ESTE FORMULARIO EN ESTE PERÍODO DE REPORTE</v>
          </cell>
          <cell r="X218" t="str">
            <v>N/A</v>
          </cell>
          <cell r="Y218" t="str">
            <v>JUAN MANUEL GARCIA OCAMPO</v>
          </cell>
          <cell r="Z218" t="str">
            <v>1 PÓLIZA</v>
          </cell>
          <cell r="AA218" t="str">
            <v>12 SEGUROS DEL ESTADO</v>
          </cell>
          <cell r="AB218" t="str">
            <v>2 CUMPLIMIENTO</v>
          </cell>
          <cell r="AC218">
            <v>43908</v>
          </cell>
          <cell r="AD218" t="str">
            <v>55-44-101060097</v>
          </cell>
          <cell r="AE218" t="str">
            <v>SUBDIRECCIÓN DE GESTIÓN Y MANEJO DE AREAS PROTEGIDAS</v>
          </cell>
          <cell r="AF218" t="str">
            <v>2 SUPERVISOR</v>
          </cell>
          <cell r="AG218" t="str">
            <v>3 CÉDULA DE CIUDADANÍA</v>
          </cell>
          <cell r="AH218">
            <v>52197050</v>
          </cell>
          <cell r="AI218" t="str">
            <v>EDNA MARIA CAROLINA JARRO FAJARDO</v>
          </cell>
          <cell r="AJ218">
            <v>283</v>
          </cell>
          <cell r="AK218" t="str">
            <v>3 NO PACTADOS</v>
          </cell>
          <cell r="AL218">
            <v>43908</v>
          </cell>
          <cell r="AM218">
            <v>43908</v>
          </cell>
          <cell r="AN218" t="str">
            <v>4 NO SE HA ADICIONADO NI EN VALOR y EN TIEMPO</v>
          </cell>
          <cell r="AO218">
            <v>0</v>
          </cell>
          <cell r="AP218">
            <v>0</v>
          </cell>
          <cell r="AR218">
            <v>0</v>
          </cell>
          <cell r="AT218">
            <v>43908</v>
          </cell>
          <cell r="AU218">
            <v>44195</v>
          </cell>
          <cell r="AW218" t="str">
            <v>2. NO</v>
          </cell>
          <cell r="AZ218" t="str">
            <v>2. NO</v>
          </cell>
          <cell r="BA218">
            <v>0</v>
          </cell>
          <cell r="BE218" t="str">
            <v>2020420501000212E</v>
          </cell>
          <cell r="BF218">
            <v>45501042</v>
          </cell>
          <cell r="BH218" t="str">
            <v>https://www.secop.gov.co/CO1BusinessLine/Tendering/BuyerWorkArea/Index?docUniqueIdentifier=CO1.BDOS.1148315</v>
          </cell>
          <cell r="BI218" t="str">
            <v>VIGENTE</v>
          </cell>
          <cell r="BK218" t="str">
            <v xml:space="preserve">https://community.secop.gov.co/Public/Tendering/OpportunityDetail/Index?noticeUID=CO1.NTC.1164716&amp;isFromPublicArea=True&amp;isModal=False
</v>
          </cell>
        </row>
        <row r="219">
          <cell r="A219" t="str">
            <v>CPS-213-2020</v>
          </cell>
          <cell r="B219" t="str">
            <v>2 NACIONAL</v>
          </cell>
          <cell r="C219" t="str">
            <v>CD-NC-231-2020</v>
          </cell>
          <cell r="D219">
            <v>213</v>
          </cell>
          <cell r="E219" t="str">
            <v>HOOVER EDISON RAMOS CUELLAR</v>
          </cell>
          <cell r="F219">
            <v>43922</v>
          </cell>
          <cell r="G219" t="str">
            <v>Prestación de servicios profesionales relacionados con la orientación jurídica a los diferentes temas que se desarrollan al interior del Grupo de Gestión Humana conforme a la implementación del Plan Estratégico de Talento Humano, las directrices impartidas por el Modelo Integrado de Planeación y Gestión (MIPG) y el cumplimiento de la normatividad legal vigente para la gestión y tramite de las diferentes situaciones administrativas, contractuales y jurídicas laborales que se presenten.</v>
          </cell>
          <cell r="H219" t="str">
            <v>2 CONTRATACIÓN DIRECTA</v>
          </cell>
          <cell r="I219" t="str">
            <v>14 PRESTACIÓN DE SERVICIOS</v>
          </cell>
          <cell r="J219" t="str">
            <v>N/A</v>
          </cell>
          <cell r="K219">
            <v>29620</v>
          </cell>
          <cell r="L219">
            <v>60420</v>
          </cell>
          <cell r="M219">
            <v>43922</v>
          </cell>
          <cell r="N219">
            <v>43922</v>
          </cell>
          <cell r="P219">
            <v>7174442</v>
          </cell>
          <cell r="Q219">
            <v>51177686</v>
          </cell>
          <cell r="R219">
            <v>-0.26666667312383652</v>
          </cell>
          <cell r="S219" t="str">
            <v>1 PERSONA NATURAL</v>
          </cell>
          <cell r="T219" t="str">
            <v>3 CÉDULA DE CIUDADANÍA</v>
          </cell>
          <cell r="U219">
            <v>80192354</v>
          </cell>
          <cell r="V219" t="str">
            <v>N/A</v>
          </cell>
          <cell r="W219" t="str">
            <v>11 NO SE DILIGENCIA INFORMACIÓN PARA ESTE FORMULARIO EN ESTE PERÍODO DE REPORTE</v>
          </cell>
          <cell r="X219" t="str">
            <v>N/A</v>
          </cell>
          <cell r="Y219" t="str">
            <v>HOOVER EDISON RAMOS CUELLAR</v>
          </cell>
          <cell r="Z219" t="str">
            <v>1 PÓLIZA</v>
          </cell>
          <cell r="AA219" t="str">
            <v xml:space="preserve">15 JMALUCELLI TRAVELERS SEGUROS S.A </v>
          </cell>
          <cell r="AB219" t="str">
            <v>2 CUMPLIMIENTO</v>
          </cell>
          <cell r="AC219">
            <v>43922</v>
          </cell>
          <cell r="AD219">
            <v>2017592</v>
          </cell>
          <cell r="AE219" t="str">
            <v>GRUPO DE GESTIÓN HUMANA</v>
          </cell>
          <cell r="AF219" t="str">
            <v>2 SUPERVISOR</v>
          </cell>
          <cell r="AG219" t="str">
            <v>3 CÉDULA DE CIUDADANÍA</v>
          </cell>
          <cell r="AH219">
            <v>52767503</v>
          </cell>
          <cell r="AI219" t="str">
            <v>SANDRA VIVIANA PEÑA ARIAS</v>
          </cell>
          <cell r="AJ219">
            <v>214</v>
          </cell>
          <cell r="AK219" t="str">
            <v>3 NO PACTADOS</v>
          </cell>
          <cell r="AL219">
            <v>43922</v>
          </cell>
          <cell r="AM219">
            <v>43922</v>
          </cell>
          <cell r="AN219" t="str">
            <v>3 ADICIÓN EN VALOR y EN TIEMPO</v>
          </cell>
          <cell r="AO219">
            <v>1</v>
          </cell>
          <cell r="AP219">
            <v>13392292</v>
          </cell>
          <cell r="AQ219">
            <v>44138</v>
          </cell>
          <cell r="AR219">
            <v>56</v>
          </cell>
          <cell r="AS219">
            <v>44138</v>
          </cell>
          <cell r="AT219">
            <v>43922</v>
          </cell>
          <cell r="AU219">
            <v>44195</v>
          </cell>
          <cell r="AW219" t="str">
            <v>2. NO</v>
          </cell>
          <cell r="AZ219" t="str">
            <v>2. NO</v>
          </cell>
          <cell r="BA219">
            <v>0</v>
          </cell>
          <cell r="BD219" t="str">
            <v>FECHA TERMINACIÓN INICIAL 04/11/2020 ANTES DE PRORROGA</v>
          </cell>
          <cell r="BE219" t="str">
            <v>2020420501000213E</v>
          </cell>
          <cell r="BF219">
            <v>64569978</v>
          </cell>
          <cell r="BH219" t="str">
            <v>https://www.secop.gov.co/CO1BusinessLine/Tendering/BuyerWorkArea/Index?docUniqueIdentifier=CO1.BDOS.1179903</v>
          </cell>
          <cell r="BI219" t="str">
            <v>VIGENTE</v>
          </cell>
          <cell r="BK219" t="str">
            <v>https://community.secop.gov.co/Public/Tendering/OpportunityDetail/Index?noticeUID=CO1.NTC.1178318&amp;isFromPublicArea=True&amp;isModal=False</v>
          </cell>
        </row>
        <row r="220">
          <cell r="A220" t="str">
            <v>CPS-214-2020</v>
          </cell>
          <cell r="B220" t="str">
            <v>2 NACIONAL</v>
          </cell>
          <cell r="C220" t="str">
            <v>CD-NC-234-2020</v>
          </cell>
          <cell r="D220">
            <v>214</v>
          </cell>
          <cell r="E220" t="str">
            <v>JUAN PABLO BARRANTES ARDILA</v>
          </cell>
          <cell r="F220">
            <v>43922</v>
          </cell>
          <cell r="G220" t="str">
            <v>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del Nivel Central</v>
          </cell>
          <cell r="H220" t="str">
            <v>2 CONTRATACIÓN DIRECTA</v>
          </cell>
          <cell r="I220" t="str">
            <v>14 PRESTACIÓN DE SERVICIOS</v>
          </cell>
          <cell r="J220" t="str">
            <v>N/A</v>
          </cell>
          <cell r="K220">
            <v>27820</v>
          </cell>
          <cell r="L220">
            <v>60520</v>
          </cell>
          <cell r="M220">
            <v>43922</v>
          </cell>
          <cell r="N220">
            <v>43922</v>
          </cell>
          <cell r="P220">
            <v>3565146</v>
          </cell>
          <cell r="Q220">
            <v>14260584</v>
          </cell>
          <cell r="R220">
            <v>0</v>
          </cell>
          <cell r="S220" t="str">
            <v>1 PERSONA NATURAL</v>
          </cell>
          <cell r="T220" t="str">
            <v>3 CÉDULA DE CIUDADANÍA</v>
          </cell>
          <cell r="U220">
            <v>1014281357</v>
          </cell>
          <cell r="V220" t="str">
            <v>N/A</v>
          </cell>
          <cell r="W220" t="str">
            <v>11 NO SE DILIGENCIA INFORMACIÓN PARA ESTE FORMULARIO EN ESTE PERÍODO DE REPORTE</v>
          </cell>
          <cell r="X220" t="str">
            <v>N/A</v>
          </cell>
          <cell r="Y220" t="str">
            <v>JUAN PABLO BARRANTES ARDILA</v>
          </cell>
          <cell r="Z220" t="str">
            <v>1 PÓLIZA</v>
          </cell>
          <cell r="AA220" t="str">
            <v>12 SEGUROS DEL ESTADO</v>
          </cell>
          <cell r="AB220" t="str">
            <v>2 CUMPLIMIENTO</v>
          </cell>
          <cell r="AC220">
            <v>43922</v>
          </cell>
          <cell r="AD220" t="str">
            <v>15-46-101015670</v>
          </cell>
          <cell r="AE220" t="str">
            <v>GRUPO DE GESTIÓN FINANCIERA</v>
          </cell>
          <cell r="AF220" t="str">
            <v>2 SUPERVISOR</v>
          </cell>
          <cell r="AG220" t="str">
            <v>3 CÉDULA DE CIUDADANÍA</v>
          </cell>
          <cell r="AH220">
            <v>52260278</v>
          </cell>
          <cell r="AI220" t="str">
            <v>LUZ MYRIAM ENRIQUEZ GUAVITA</v>
          </cell>
          <cell r="AJ220">
            <v>120</v>
          </cell>
          <cell r="AK220" t="str">
            <v>3 NO PACTADOS</v>
          </cell>
          <cell r="AL220">
            <v>43922</v>
          </cell>
          <cell r="AM220">
            <v>43922</v>
          </cell>
          <cell r="AN220" t="str">
            <v>4 NO SE HA ADICIONADO NI EN VALOR y EN TIEMPO</v>
          </cell>
          <cell r="AO220">
            <v>0</v>
          </cell>
          <cell r="AP220">
            <v>0</v>
          </cell>
          <cell r="AR220">
            <v>0</v>
          </cell>
          <cell r="AT220">
            <v>43922</v>
          </cell>
          <cell r="AU220">
            <v>44043</v>
          </cell>
          <cell r="AW220" t="str">
            <v>2. NO</v>
          </cell>
          <cell r="AZ220" t="str">
            <v>2. NO</v>
          </cell>
          <cell r="BA220">
            <v>0</v>
          </cell>
          <cell r="BE220" t="str">
            <v>2020420501000214E</v>
          </cell>
          <cell r="BF220">
            <v>14260584</v>
          </cell>
          <cell r="BH220" t="str">
            <v>https://www.secop.gov.co/CO1BusinessLine/Tendering/BuyerWorkArea/Index?docUniqueIdentifier=CO1.BDOS.1184834</v>
          </cell>
          <cell r="BI220" t="str">
            <v>TERMINADO NORMALMENTE</v>
          </cell>
          <cell r="BK220" t="str">
            <v xml:space="preserve">https://community.secop.gov.co/Public/Tendering/OpportunityDetail/Index?noticeUID=CO1.NTC.1183983&amp;isFromPublicArea=True&amp;isModal=False
</v>
          </cell>
        </row>
        <row r="221">
          <cell r="A221" t="str">
            <v>CPS-215-2020</v>
          </cell>
          <cell r="B221" t="str">
            <v>2 NACIONAL</v>
          </cell>
          <cell r="C221" t="str">
            <v>CD-NC-235-2020</v>
          </cell>
          <cell r="D221">
            <v>215</v>
          </cell>
          <cell r="E221" t="str">
            <v>HERLY GARCIA DUARTE</v>
          </cell>
          <cell r="F221">
            <v>43922</v>
          </cell>
          <cell r="G221" t="str">
            <v>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 razonabilidad de los Estados Financieros de la Entidad y la rendición de cuentas a los entes de control</v>
          </cell>
          <cell r="H221" t="str">
            <v>2 CONTRATACIÓN DIRECTA</v>
          </cell>
          <cell r="I221" t="str">
            <v>14 PRESTACIÓN DE SERVICIOS</v>
          </cell>
          <cell r="J221" t="str">
            <v>N/A</v>
          </cell>
          <cell r="K221">
            <v>28120</v>
          </cell>
          <cell r="L221">
            <v>60620</v>
          </cell>
          <cell r="M221">
            <v>43922</v>
          </cell>
          <cell r="N221">
            <v>43922</v>
          </cell>
          <cell r="P221">
            <v>7174442</v>
          </cell>
          <cell r="Q221">
            <v>28697768</v>
          </cell>
          <cell r="R221">
            <v>0</v>
          </cell>
          <cell r="S221" t="str">
            <v>1 PERSONA NATURAL</v>
          </cell>
          <cell r="T221" t="str">
            <v>3 CÉDULA DE CIUDADANÍA</v>
          </cell>
          <cell r="U221">
            <v>52764997</v>
          </cell>
          <cell r="V221" t="str">
            <v>N/A</v>
          </cell>
          <cell r="W221" t="str">
            <v>11 NO SE DILIGENCIA INFORMACIÓN PARA ESTE FORMULARIO EN ESTE PERÍODO DE REPORTE</v>
          </cell>
          <cell r="X221" t="str">
            <v>N/A</v>
          </cell>
          <cell r="Y221" t="str">
            <v>HERLY GARCIA DUARTE</v>
          </cell>
          <cell r="Z221" t="str">
            <v>1 PÓLIZA</v>
          </cell>
          <cell r="AA221" t="str">
            <v>12 SEGUROS DEL ESTADO</v>
          </cell>
          <cell r="AB221" t="str">
            <v>2 CUMPLIMIENTO</v>
          </cell>
          <cell r="AC221">
            <v>43922</v>
          </cell>
          <cell r="AD221" t="str">
            <v>15-46-101015673</v>
          </cell>
          <cell r="AE221" t="str">
            <v>GRUPO DE GESTIÓN FINANCIERA</v>
          </cell>
          <cell r="AF221" t="str">
            <v>2 SUPERVISOR</v>
          </cell>
          <cell r="AG221" t="str">
            <v>3 CÉDULA DE CIUDADANÍA</v>
          </cell>
          <cell r="AH221">
            <v>52260278</v>
          </cell>
          <cell r="AI221" t="str">
            <v>LUZ MYRIAM ENRIQUEZ GUAVITA</v>
          </cell>
          <cell r="AJ221">
            <v>120</v>
          </cell>
          <cell r="AK221" t="str">
            <v>3 NO PACTADOS</v>
          </cell>
          <cell r="AL221">
            <v>43922</v>
          </cell>
          <cell r="AM221">
            <v>43922</v>
          </cell>
          <cell r="AN221" t="str">
            <v>4 NO SE HA ADICIONADO NI EN VALOR y EN TIEMPO</v>
          </cell>
          <cell r="AO221">
            <v>0</v>
          </cell>
          <cell r="AP221">
            <v>0</v>
          </cell>
          <cell r="AR221">
            <v>0</v>
          </cell>
          <cell r="AT221">
            <v>43922</v>
          </cell>
          <cell r="AU221">
            <v>44043</v>
          </cell>
          <cell r="AW221" t="str">
            <v>2. NO</v>
          </cell>
          <cell r="AZ221" t="str">
            <v>2. NO</v>
          </cell>
          <cell r="BA221">
            <v>0</v>
          </cell>
          <cell r="BE221" t="str">
            <v>2020420501000215E</v>
          </cell>
          <cell r="BF221">
            <v>28697768</v>
          </cell>
          <cell r="BH221" t="str">
            <v>https://www.secop.gov.co/CO1BusinessLine/Tendering/BuyerWorkArea/Index?docUniqueIdentifier=CO1.BDOS.1183274</v>
          </cell>
          <cell r="BI221" t="str">
            <v>TERMINADO NORMALMENTE</v>
          </cell>
          <cell r="BK221" t="str">
            <v>https://community.secop.gov.co/Public/Tendering/OpportunityDetail/Index?noticeUID=CO1.NTC.1183812&amp;isFromPublicArea=True&amp;isModal=False</v>
          </cell>
        </row>
        <row r="222">
          <cell r="A222" t="str">
            <v>CPS-216-2020</v>
          </cell>
          <cell r="B222" t="str">
            <v>2 NACIONAL</v>
          </cell>
          <cell r="C222" t="str">
            <v>CD-NC-233-2020</v>
          </cell>
          <cell r="D222">
            <v>216</v>
          </cell>
          <cell r="E222" t="str">
            <v>CLAUDIA MARCELA TORRES TORRES</v>
          </cell>
          <cell r="F222">
            <v>43922</v>
          </cell>
          <cell r="G222" t="str">
            <v>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v>
          </cell>
          <cell r="H222" t="str">
            <v>2 CONTRATACIÓN DIRECTA</v>
          </cell>
          <cell r="I222" t="str">
            <v>14 PRESTACIÓN DE SERVICIOS</v>
          </cell>
          <cell r="J222" t="str">
            <v>N/A</v>
          </cell>
          <cell r="K222">
            <v>27920</v>
          </cell>
          <cell r="L222">
            <v>60320</v>
          </cell>
          <cell r="M222">
            <v>43922</v>
          </cell>
          <cell r="N222">
            <v>43922</v>
          </cell>
          <cell r="P222">
            <v>4426079</v>
          </cell>
          <cell r="Q222">
            <v>17704316</v>
          </cell>
          <cell r="R222">
            <v>0</v>
          </cell>
          <cell r="S222" t="str">
            <v>1 PERSONA NATURAL</v>
          </cell>
          <cell r="T222" t="str">
            <v>3 CÉDULA DE CIUDADANÍA</v>
          </cell>
          <cell r="U222">
            <v>35420696</v>
          </cell>
          <cell r="V222" t="str">
            <v>N/A</v>
          </cell>
          <cell r="W222" t="str">
            <v>11 NO SE DILIGENCIA INFORMACIÓN PARA ESTE FORMULARIO EN ESTE PERÍODO DE REPORTE</v>
          </cell>
          <cell r="X222" t="str">
            <v>N/A</v>
          </cell>
          <cell r="Y222" t="str">
            <v>CLAUDIA MARCELA TORRES TORRES</v>
          </cell>
          <cell r="Z222" t="str">
            <v>1 PÓLIZA</v>
          </cell>
          <cell r="AA222" t="str">
            <v xml:space="preserve">15 JMALUCELLI TRAVELERS SEGUROS S.A </v>
          </cell>
          <cell r="AB222" t="str">
            <v>2 CUMPLIMIENTO</v>
          </cell>
          <cell r="AC222">
            <v>43922</v>
          </cell>
          <cell r="AD222">
            <v>2017590</v>
          </cell>
          <cell r="AE222" t="str">
            <v>GRUPO DE GESTIÓN FINANCIERA</v>
          </cell>
          <cell r="AF222" t="str">
            <v>2 SUPERVISOR</v>
          </cell>
          <cell r="AG222" t="str">
            <v>3 CÉDULA DE CIUDADANÍA</v>
          </cell>
          <cell r="AH222">
            <v>52260278</v>
          </cell>
          <cell r="AI222" t="str">
            <v>LUZ MYRIAM ENRIQUEZ GUAVITA</v>
          </cell>
          <cell r="AJ222">
            <v>120</v>
          </cell>
          <cell r="AK222" t="str">
            <v>3 NO PACTADOS</v>
          </cell>
          <cell r="AL222">
            <v>43922</v>
          </cell>
          <cell r="AM222">
            <v>43922</v>
          </cell>
          <cell r="AN222" t="str">
            <v>3 ADICIÓN EN VALOR y EN TIEMPO</v>
          </cell>
          <cell r="AO222">
            <v>1</v>
          </cell>
          <cell r="AP222">
            <v>1770432</v>
          </cell>
          <cell r="AQ222">
            <v>44041</v>
          </cell>
          <cell r="AR222">
            <v>12</v>
          </cell>
          <cell r="AS222">
            <v>44041</v>
          </cell>
          <cell r="AT222">
            <v>43922</v>
          </cell>
          <cell r="AU222">
            <v>44055</v>
          </cell>
          <cell r="AW222" t="str">
            <v>2. NO</v>
          </cell>
          <cell r="AZ222" t="str">
            <v>2. NO</v>
          </cell>
          <cell r="BA222">
            <v>0</v>
          </cell>
          <cell r="BD222" t="str">
            <v>FECHA TERMINACIÓN INICIAL 31/07/2020 ANTES DE PRORROGA</v>
          </cell>
          <cell r="BE222" t="str">
            <v>2020420501000216E</v>
          </cell>
          <cell r="BF222">
            <v>19474748</v>
          </cell>
          <cell r="BH222" t="str">
            <v>https://www.secop.gov.co/CO1BusinessLine/Tendering/BuyerWorkArea/Index?docUniqueIdentifier=CO1.BDOS.1185236</v>
          </cell>
          <cell r="BI222" t="str">
            <v>TERMINADO NORMALMENTE</v>
          </cell>
          <cell r="BK222" t="str">
            <v>https://community.secop.gov.co/Public/Tendering/OpportunityDetail/Index?noticeUID=CO1.NTC.1185407&amp;isFromPublicArea=True&amp;isModal=False</v>
          </cell>
        </row>
        <row r="223">
          <cell r="A223" t="str">
            <v>CPS-217-2020</v>
          </cell>
          <cell r="B223" t="str">
            <v>2 NACIONAL</v>
          </cell>
          <cell r="C223" t="str">
            <v>CD-NC-238-2020</v>
          </cell>
          <cell r="D223">
            <v>217</v>
          </cell>
          <cell r="E223" t="str">
            <v>JOSE DEL CARMEN HERRERA TOVAR</v>
          </cell>
          <cell r="F223">
            <v>43922</v>
          </cell>
          <cell r="G223" t="str">
            <v>Prestación de servicios profesionales especializados en el área de presupuesto del Grupo Gestión Financiera, para realizar las actividades relacionadas con la modificación, seguimiento y análisis del presupuesto anual de Parques Nacionales y de la Subcuenta de FONAM Parques orientando la gestión financiera y la ejecución de los recursos</v>
          </cell>
          <cell r="H223" t="str">
            <v>2 CONTRATACIÓN DIRECTA</v>
          </cell>
          <cell r="I223" t="str">
            <v>14 PRESTACIÓN DE SERVICIOS</v>
          </cell>
          <cell r="J223" t="str">
            <v>N/A</v>
          </cell>
          <cell r="K223">
            <v>28320</v>
          </cell>
          <cell r="L223">
            <v>60720</v>
          </cell>
          <cell r="M223">
            <v>43922</v>
          </cell>
          <cell r="N223">
            <v>43922</v>
          </cell>
          <cell r="P223">
            <v>7174442</v>
          </cell>
          <cell r="Q223">
            <v>28697768</v>
          </cell>
          <cell r="R223">
            <v>0</v>
          </cell>
          <cell r="S223" t="str">
            <v>1 PERSONA NATURAL</v>
          </cell>
          <cell r="T223" t="str">
            <v>3 CÉDULA DE CIUDADANÍA</v>
          </cell>
          <cell r="U223">
            <v>10177526</v>
          </cell>
          <cell r="V223" t="str">
            <v>N/A</v>
          </cell>
          <cell r="W223" t="str">
            <v>11 NO SE DILIGENCIA INFORMACIÓN PARA ESTE FORMULARIO EN ESTE PERÍODO DE REPORTE</v>
          </cell>
          <cell r="X223" t="str">
            <v>N/A</v>
          </cell>
          <cell r="Y223" t="str">
            <v>JOSE DEL CARMEN HERRERA TOVAR</v>
          </cell>
          <cell r="Z223" t="str">
            <v>1 PÓLIZA</v>
          </cell>
          <cell r="AA223" t="str">
            <v>14 ASEGURADORA SOLIDARIA</v>
          </cell>
          <cell r="AB223" t="str">
            <v>2 CUMPLIMIENTO</v>
          </cell>
          <cell r="AC223">
            <v>43922</v>
          </cell>
          <cell r="AD223" t="str">
            <v>380-47-994000104765</v>
          </cell>
          <cell r="AE223" t="str">
            <v>GRUPO DE GESTIÓN FINANCIERA</v>
          </cell>
          <cell r="AF223" t="str">
            <v>2 SUPERVISOR</v>
          </cell>
          <cell r="AG223" t="str">
            <v>3 CÉDULA DE CIUDADANÍA</v>
          </cell>
          <cell r="AH223">
            <v>52260278</v>
          </cell>
          <cell r="AI223" t="str">
            <v>LUZ MYRIAM ENRIQUEZ GUAVITA</v>
          </cell>
          <cell r="AJ223">
            <v>120</v>
          </cell>
          <cell r="AK223" t="str">
            <v>3 NO PACTADOS</v>
          </cell>
          <cell r="AL223">
            <v>43922</v>
          </cell>
          <cell r="AM223">
            <v>43922</v>
          </cell>
          <cell r="AN223" t="str">
            <v>4 NO SE HA ADICIONADO NI EN VALOR y EN TIEMPO</v>
          </cell>
          <cell r="AO223">
            <v>0</v>
          </cell>
          <cell r="AP223">
            <v>0</v>
          </cell>
          <cell r="AR223">
            <v>0</v>
          </cell>
          <cell r="AT223">
            <v>43922</v>
          </cell>
          <cell r="AU223">
            <v>44043</v>
          </cell>
          <cell r="AW223" t="str">
            <v>2. NO</v>
          </cell>
          <cell r="AZ223" t="str">
            <v>2. NO</v>
          </cell>
          <cell r="BA223">
            <v>0</v>
          </cell>
          <cell r="BE223" t="str">
            <v>2020420501000217E</v>
          </cell>
          <cell r="BF223">
            <v>28697768</v>
          </cell>
          <cell r="BH223" t="str">
            <v>https://www.secop.gov.co/CO1BusinessLine/Tendering/BuyerWorkArea/Index?docUniqueIdentifier=CO1.BDOS.1186685</v>
          </cell>
          <cell r="BI223" t="str">
            <v>TERMINADO NORMALMENTE</v>
          </cell>
          <cell r="BK223" t="str">
            <v xml:space="preserve">https://community.secop.gov.co/Public/Tendering/OpportunityDetail/Index?noticeUID=CO1.NTC.1185385&amp;isFromPublicArea=True&amp;isModal=False
</v>
          </cell>
        </row>
        <row r="224">
          <cell r="A224" t="str">
            <v>CPS-218-2020</v>
          </cell>
          <cell r="B224" t="str">
            <v>2 NACIONAL</v>
          </cell>
          <cell r="C224" t="str">
            <v>CD-NC-232-2020</v>
          </cell>
          <cell r="D224">
            <v>218</v>
          </cell>
          <cell r="E224" t="str">
            <v>YULI ANDREA BECERRA CASTIBLANCO</v>
          </cell>
          <cell r="F224">
            <v>43922</v>
          </cell>
          <cell r="G224" t="str">
            <v>Prestación de servicios profesionales para realizar Gestión Presupuestal de Ingresos de la Subcuenta FONAM – PARQUES y el análisis de la información financiera de Concesiones y Empresas Comunitarias en el Grupo de Gestión Financiera.</v>
          </cell>
          <cell r="H224" t="str">
            <v>2 CONTRATACIÓN DIRECTA</v>
          </cell>
          <cell r="I224" t="str">
            <v>14 PRESTACIÓN DE SERVICIOS</v>
          </cell>
          <cell r="J224" t="str">
            <v>N/A</v>
          </cell>
          <cell r="K224">
            <v>28020</v>
          </cell>
          <cell r="L224">
            <v>60920</v>
          </cell>
          <cell r="M224">
            <v>43922</v>
          </cell>
          <cell r="N224">
            <v>43922</v>
          </cell>
          <cell r="P224">
            <v>4426079</v>
          </cell>
          <cell r="Q224">
            <v>17704316</v>
          </cell>
          <cell r="R224">
            <v>0</v>
          </cell>
          <cell r="S224" t="str">
            <v>1 PERSONA NATURAL</v>
          </cell>
          <cell r="T224" t="str">
            <v>3 CÉDULA DE CIUDADANÍA</v>
          </cell>
          <cell r="U224">
            <v>1076653130</v>
          </cell>
          <cell r="V224" t="str">
            <v>N/A</v>
          </cell>
          <cell r="W224" t="str">
            <v>11 NO SE DILIGENCIA INFORMACIÓN PARA ESTE FORMULARIO EN ESTE PERÍODO DE REPORTE</v>
          </cell>
          <cell r="X224" t="str">
            <v>N/A</v>
          </cell>
          <cell r="Y224" t="str">
            <v>YULI ANDREA BECERRA CASTIBLANCO</v>
          </cell>
          <cell r="Z224" t="str">
            <v>1 PÓLIZA</v>
          </cell>
          <cell r="AA224" t="str">
            <v xml:space="preserve">15 JMALUCELLI TRAVELERS SEGUROS S.A </v>
          </cell>
          <cell r="AB224" t="str">
            <v>2 CUMPLIMIENTO</v>
          </cell>
          <cell r="AC224">
            <v>43922</v>
          </cell>
          <cell r="AD224">
            <v>2017593</v>
          </cell>
          <cell r="AE224" t="str">
            <v>GRUPO DE GESTIÓN FINANCIERA</v>
          </cell>
          <cell r="AF224" t="str">
            <v>2 SUPERVISOR</v>
          </cell>
          <cell r="AG224" t="str">
            <v>3 CÉDULA DE CIUDADANÍA</v>
          </cell>
          <cell r="AH224">
            <v>52260278</v>
          </cell>
          <cell r="AI224" t="str">
            <v>LUZ MYRIAM ENRIQUEZ GUAVITA</v>
          </cell>
          <cell r="AJ224">
            <v>120</v>
          </cell>
          <cell r="AK224" t="str">
            <v>3 NO PACTADOS</v>
          </cell>
          <cell r="AL224">
            <v>43922</v>
          </cell>
          <cell r="AM224">
            <v>43922</v>
          </cell>
          <cell r="AN224" t="str">
            <v>3 ADICIÓN EN VALOR y EN TIEMPO</v>
          </cell>
          <cell r="AO224">
            <v>1</v>
          </cell>
          <cell r="AP224">
            <v>1770432</v>
          </cell>
          <cell r="AQ224">
            <v>44041</v>
          </cell>
          <cell r="AR224">
            <v>12</v>
          </cell>
          <cell r="AS224">
            <v>44041</v>
          </cell>
          <cell r="AT224">
            <v>43922</v>
          </cell>
          <cell r="AU224">
            <v>44055</v>
          </cell>
          <cell r="AW224" t="str">
            <v>2. NO</v>
          </cell>
          <cell r="AZ224" t="str">
            <v>2. NO</v>
          </cell>
          <cell r="BA224">
            <v>0</v>
          </cell>
          <cell r="BD224" t="str">
            <v>FECHA TERMINACIÓN INICIAL 31/07/2020 ANTES DE PRORROGA</v>
          </cell>
          <cell r="BE224" t="str">
            <v>2020420501000218E</v>
          </cell>
          <cell r="BF224">
            <v>19474748</v>
          </cell>
          <cell r="BH224" t="str">
            <v>https://www.secop.gov.co/CO1BusinessLine/Tendering/BuyerWorkArea/Index?docUniqueIdentifier=CO1.BDOS.1185195</v>
          </cell>
          <cell r="BI224" t="str">
            <v>TERMINADO NORMALMENTE</v>
          </cell>
          <cell r="BK224" t="str">
            <v xml:space="preserve">https://community.secop.gov.co/Public/Tendering/OpportunityDetail/Index?noticeUID=CO1.NTC.1185125&amp;isFromPublicArea=True&amp;isModal=False
</v>
          </cell>
        </row>
        <row r="225">
          <cell r="A225" t="str">
            <v>CPS-219-2020</v>
          </cell>
          <cell r="B225" t="str">
            <v>2 NACIONAL</v>
          </cell>
          <cell r="C225" t="str">
            <v>CD-NC-237-2020</v>
          </cell>
          <cell r="D225">
            <v>219</v>
          </cell>
          <cell r="E225" t="str">
            <v>KATHERINNE JULIETH ANGULO ALONSO</v>
          </cell>
          <cell r="F225">
            <v>43922</v>
          </cell>
          <cell r="G225" t="str">
            <v>Prestación de servicios profesionales en el Grupo de Gestión Financiera, para el desarrollo de la Gestión de Tesorería y Central de Cuentas de Parques Nacionales y Subcuenta – FONAM Parques, con el fin de contribuir con las metas establecidas por la entidad</v>
          </cell>
          <cell r="H225" t="str">
            <v>2 CONTRATACIÓN DIRECTA</v>
          </cell>
          <cell r="I225" t="str">
            <v>14 PRESTACIÓN DE SERVICIOS</v>
          </cell>
          <cell r="J225" t="str">
            <v>N/A</v>
          </cell>
          <cell r="K225">
            <v>28220</v>
          </cell>
          <cell r="L225">
            <v>60820</v>
          </cell>
          <cell r="M225">
            <v>43922</v>
          </cell>
          <cell r="N225">
            <v>43922</v>
          </cell>
          <cell r="P225">
            <v>3156754</v>
          </cell>
          <cell r="Q225">
            <v>12627016</v>
          </cell>
          <cell r="R225">
            <v>0</v>
          </cell>
          <cell r="S225" t="str">
            <v>1 PERSONA NATURAL</v>
          </cell>
          <cell r="T225" t="str">
            <v>3 CÉDULA DE CIUDADANÍA</v>
          </cell>
          <cell r="U225">
            <v>1019075630</v>
          </cell>
          <cell r="V225" t="str">
            <v>N/A</v>
          </cell>
          <cell r="W225" t="str">
            <v>11 NO SE DILIGENCIA INFORMACIÓN PARA ESTE FORMULARIO EN ESTE PERÍODO DE REPORTE</v>
          </cell>
          <cell r="X225" t="str">
            <v>N/A</v>
          </cell>
          <cell r="Y225" t="str">
            <v>KATHERINNE JULIETH ANGULO ALONSO</v>
          </cell>
          <cell r="Z225" t="str">
            <v>1 PÓLIZA</v>
          </cell>
          <cell r="AA225" t="str">
            <v>14 ASEGURADORA SOLIDARIA</v>
          </cell>
          <cell r="AB225" t="str">
            <v>2 CUMPLIMIENTO</v>
          </cell>
          <cell r="AC225">
            <v>43922</v>
          </cell>
          <cell r="AD225" t="str">
            <v>380-47-994000104762</v>
          </cell>
          <cell r="AE225" t="str">
            <v>GRUPO DE GESTIÓN FINANCIERA</v>
          </cell>
          <cell r="AF225" t="str">
            <v>2 SUPERVISOR</v>
          </cell>
          <cell r="AG225" t="str">
            <v>3 CÉDULA DE CIUDADANÍA</v>
          </cell>
          <cell r="AH225">
            <v>52260278</v>
          </cell>
          <cell r="AI225" t="str">
            <v>LUZ MYRIAM ENRIQUEZ GUAVITA</v>
          </cell>
          <cell r="AJ225">
            <v>120</v>
          </cell>
          <cell r="AK225" t="str">
            <v>3 NO PACTADOS</v>
          </cell>
          <cell r="AL225">
            <v>43922</v>
          </cell>
          <cell r="AM225">
            <v>43922</v>
          </cell>
          <cell r="AN225" t="str">
            <v>4 NO SE HA ADICIONADO NI EN VALOR y EN TIEMPO</v>
          </cell>
          <cell r="AO225">
            <v>0</v>
          </cell>
          <cell r="AP225">
            <v>0</v>
          </cell>
          <cell r="AR225">
            <v>0</v>
          </cell>
          <cell r="AT225">
            <v>43922</v>
          </cell>
          <cell r="AU225">
            <v>44043</v>
          </cell>
          <cell r="AW225" t="str">
            <v>2. NO</v>
          </cell>
          <cell r="AZ225" t="str">
            <v>2. NO</v>
          </cell>
          <cell r="BA225">
            <v>0</v>
          </cell>
          <cell r="BE225" t="str">
            <v>2020420501000219E</v>
          </cell>
          <cell r="BF225">
            <v>12627016</v>
          </cell>
          <cell r="BH225" t="str">
            <v>https://www.secop.gov.co/CO1BusinessLine/Tendering/BuyerWorkArea/Index?docUniqueIdentifier=CO1.BDOS.1187277</v>
          </cell>
          <cell r="BI225" t="str">
            <v>TERMINADO NORMALMENTE</v>
          </cell>
          <cell r="BK225" t="str">
            <v xml:space="preserve">https://community.secop.gov.co/Public/Tendering/OpportunityDetail/Index?noticeUID=CO1.NTC.1186337&amp;isFromPublicArea=True&amp;isModal=False
</v>
          </cell>
        </row>
        <row r="226">
          <cell r="A226" t="str">
            <v>CPS-220-2020</v>
          </cell>
          <cell r="B226" t="str">
            <v>2 NACIONAL</v>
          </cell>
          <cell r="C226" t="str">
            <v>CD-NC-236-2020</v>
          </cell>
          <cell r="D226">
            <v>220</v>
          </cell>
          <cell r="E226" t="str">
            <v>NURY MAYERLIN QUIÑONEZ ALVAREZ</v>
          </cell>
          <cell r="F226">
            <v>43922</v>
          </cell>
          <cell r="G226" t="str">
            <v>Prestación de servicios profesionales en el Grupo de Gestión Financiera para el desarrollo de la gestión del área de tesorería de Parques Nacionales y Subcuenta – FONAM Parques, con el fin de contribuir con las metas establecidas por la entidad</v>
          </cell>
          <cell r="H226" t="str">
            <v>2 CONTRATACIÓN DIRECTA</v>
          </cell>
          <cell r="I226" t="str">
            <v>14 PRESTACIÓN DE SERVICIOS</v>
          </cell>
          <cell r="J226" t="str">
            <v>N/A</v>
          </cell>
          <cell r="K226">
            <v>27120</v>
          </cell>
          <cell r="L226">
            <v>61020</v>
          </cell>
          <cell r="M226">
            <v>43922</v>
          </cell>
          <cell r="N226">
            <v>43922</v>
          </cell>
          <cell r="P226">
            <v>4823432</v>
          </cell>
          <cell r="Q226">
            <v>19293728</v>
          </cell>
          <cell r="R226">
            <v>0</v>
          </cell>
          <cell r="S226" t="str">
            <v>1 PERSONA NATURAL</v>
          </cell>
          <cell r="T226" t="str">
            <v>3 CÉDULA DE CIUDADANÍA</v>
          </cell>
          <cell r="U226">
            <v>1012353910</v>
          </cell>
          <cell r="V226" t="str">
            <v>N/A</v>
          </cell>
          <cell r="W226" t="str">
            <v>11 NO SE DILIGENCIA INFORMACIÓN PARA ESTE FORMULARIO EN ESTE PERÍODO DE REPORTE</v>
          </cell>
          <cell r="X226" t="str">
            <v>N/A</v>
          </cell>
          <cell r="Y226" t="str">
            <v>MURY MAYERLIN QUIÑONEZ ALVAREZ</v>
          </cell>
          <cell r="Z226" t="str">
            <v>1 PÓLIZA</v>
          </cell>
          <cell r="AA226" t="str">
            <v>14 ASEGURADORA SOLIDARIA</v>
          </cell>
          <cell r="AB226" t="str">
            <v>2 CUMPLIMIENTO</v>
          </cell>
          <cell r="AC226">
            <v>43922</v>
          </cell>
          <cell r="AD226" t="str">
            <v>380-47-994000104766</v>
          </cell>
          <cell r="AE226" t="str">
            <v>GRUPO DE GESTIÓN FINANCIERA</v>
          </cell>
          <cell r="AF226" t="str">
            <v>2 SUPERVISOR</v>
          </cell>
          <cell r="AG226" t="str">
            <v>3 CÉDULA DE CIUDADANÍA</v>
          </cell>
          <cell r="AH226">
            <v>52076213</v>
          </cell>
          <cell r="AI226" t="str">
            <v>DORA LUCIA BASTIDAS CAMARGO</v>
          </cell>
          <cell r="AJ226">
            <v>120</v>
          </cell>
          <cell r="AK226" t="str">
            <v>3 NO PACTADOS</v>
          </cell>
          <cell r="AL226">
            <v>43922</v>
          </cell>
          <cell r="AM226">
            <v>43922</v>
          </cell>
          <cell r="AN226" t="str">
            <v>3 ADICIÓN EN VALOR y EN TIEMPO</v>
          </cell>
          <cell r="AO226">
            <v>1</v>
          </cell>
          <cell r="AP226">
            <v>1929373</v>
          </cell>
          <cell r="AQ226">
            <v>44042</v>
          </cell>
          <cell r="AR226">
            <v>12</v>
          </cell>
          <cell r="AS226">
            <v>44042</v>
          </cell>
          <cell r="AT226">
            <v>43922</v>
          </cell>
          <cell r="AU226">
            <v>44055</v>
          </cell>
          <cell r="AW226" t="str">
            <v>2. NO</v>
          </cell>
          <cell r="AZ226" t="str">
            <v>2. NO</v>
          </cell>
          <cell r="BA226">
            <v>0</v>
          </cell>
          <cell r="BD226" t="str">
            <v>FECHA TERMINACIÓN INICIAL 31/07/2020 ANTES DE PRORROGA</v>
          </cell>
          <cell r="BE226" t="str">
            <v>2020420501000220E</v>
          </cell>
          <cell r="BF226">
            <v>21223101</v>
          </cell>
          <cell r="BH226" t="str">
            <v>https://www.secop.gov.co/CO1BusinessLine/Tendering/BuyerWorkArea/Index?docUniqueIdentifier=CO1.BDOS.1185870</v>
          </cell>
          <cell r="BI226" t="str">
            <v>TERMINADO NORMALMENTE</v>
          </cell>
          <cell r="BK226" t="str">
            <v xml:space="preserve">https://community.secop.gov.co/Public/Tendering/OpportunityDetail/Index?noticeUID=CO1.NTC.1186935&amp;isFromPublicArea=True&amp;isModal=False
</v>
          </cell>
        </row>
        <row r="227">
          <cell r="A227" t="str">
            <v>CPS-221-2020</v>
          </cell>
          <cell r="B227" t="str">
            <v>2 NACIONAL</v>
          </cell>
          <cell r="C227" t="str">
            <v>CD-NC-239-2020</v>
          </cell>
          <cell r="D227">
            <v>221</v>
          </cell>
          <cell r="E227" t="str">
            <v>DANIEL HUMBERTO RODRIGUEZ CARDENAS</v>
          </cell>
          <cell r="F227">
            <v>43928</v>
          </cell>
          <cell r="G227" t="str">
            <v>Prestación de servicios profesionales para realizar el diseño y desarrollo del componente geográfico del sistema de información de restauración, la administración del sistema de información geográfica, actualización de las aplicaciones y apoyo a los SIG en el marco de la implementación del programa de apoyo local sostenible de la Unión Europea.</v>
          </cell>
          <cell r="H227" t="str">
            <v>2 CONTRATACIÓN DIRECTA</v>
          </cell>
          <cell r="I227" t="str">
            <v>14 PRESTACIÓN DE SERVICIOS</v>
          </cell>
          <cell r="J227" t="str">
            <v>N/A</v>
          </cell>
          <cell r="K227">
            <v>31620</v>
          </cell>
          <cell r="L227">
            <v>61320</v>
          </cell>
          <cell r="M227">
            <v>43928</v>
          </cell>
          <cell r="N227">
            <v>43928</v>
          </cell>
          <cell r="P227">
            <v>4823432</v>
          </cell>
          <cell r="Q227">
            <v>36014959</v>
          </cell>
          <cell r="R227">
            <v>6.6666662693023682E-2</v>
          </cell>
          <cell r="S227" t="str">
            <v>1 PERSONA NATURAL</v>
          </cell>
          <cell r="T227" t="str">
            <v>3 CÉDULA DE CIUDADANÍA</v>
          </cell>
          <cell r="U227">
            <v>80904052</v>
          </cell>
          <cell r="V227" t="str">
            <v>N/A</v>
          </cell>
          <cell r="W227" t="str">
            <v>11 NO SE DILIGENCIA INFORMACIÓN PARA ESTE FORMULARIO EN ESTE PERÍODO DE REPORTE</v>
          </cell>
          <cell r="X227" t="str">
            <v>N/A</v>
          </cell>
          <cell r="Y227" t="str">
            <v>DANIEL HUMBERTO RODRIGUEZ CARDENAS</v>
          </cell>
          <cell r="Z227" t="str">
            <v>1 PÓLIZA</v>
          </cell>
          <cell r="AA227" t="str">
            <v xml:space="preserve">15 JMALUCELLI TRAVELERS SEGUROS S.A </v>
          </cell>
          <cell r="AB227" t="str">
            <v>2 CUMPLIMIENTO</v>
          </cell>
          <cell r="AC227">
            <v>43928</v>
          </cell>
          <cell r="AD227">
            <v>2017722</v>
          </cell>
          <cell r="AE227" t="str">
            <v>GRUPO SISTEMAS DE INFORMACIÓN Y RADIOCOMUNICACIONES</v>
          </cell>
          <cell r="AF227" t="str">
            <v>2 SUPERVISOR</v>
          </cell>
          <cell r="AG227" t="str">
            <v>3 CÉDULA DE CIUDADANÍA</v>
          </cell>
          <cell r="AH227">
            <v>51723033</v>
          </cell>
          <cell r="AI227" t="str">
            <v>LUZ MILA SOTELO DELGADILLO</v>
          </cell>
          <cell r="AJ227">
            <v>224</v>
          </cell>
          <cell r="AK227" t="str">
            <v>3 NO PACTADOS</v>
          </cell>
          <cell r="AL227">
            <v>43928</v>
          </cell>
          <cell r="AM227">
            <v>43928</v>
          </cell>
          <cell r="AN227" t="str">
            <v>3 ADICIÓN EN VALOR y EN TIEMPO</v>
          </cell>
          <cell r="AO227">
            <v>1</v>
          </cell>
          <cell r="AP227">
            <v>6431243</v>
          </cell>
          <cell r="AQ227">
            <v>44140</v>
          </cell>
          <cell r="AR227">
            <v>40</v>
          </cell>
          <cell r="AS227">
            <v>44140</v>
          </cell>
          <cell r="AT227">
            <v>43928</v>
          </cell>
          <cell r="AU227">
            <v>44195</v>
          </cell>
          <cell r="AW227" t="str">
            <v>2. NO</v>
          </cell>
          <cell r="AZ227" t="str">
            <v>2. NO</v>
          </cell>
          <cell r="BA227">
            <v>0</v>
          </cell>
          <cell r="BD227" t="str">
            <v>FECHA TERMINACIÓN INICIAL 20/11/2020 ANTES DE PRORROGA</v>
          </cell>
          <cell r="BE227" t="str">
            <v>2020420501000221E</v>
          </cell>
          <cell r="BF227">
            <v>42446202</v>
          </cell>
          <cell r="BH227" t="str">
            <v>https://www.secop.gov.co/CO1BusinessLine/Tendering/BuyerWorkArea/Index?docUniqueIdentifier=CO1.BDOS.1191102</v>
          </cell>
          <cell r="BI227" t="str">
            <v>VIGENTE</v>
          </cell>
          <cell r="BK227" t="str">
            <v>https://community.secop.gov.co/Public/Tendering/OpportunityDetail/Index?noticeUID=CO1.NTC.1191408&amp;isFromPublicArea=True&amp;isModal=False</v>
          </cell>
        </row>
        <row r="228">
          <cell r="A228" t="str">
            <v>CPS-222-2020</v>
          </cell>
          <cell r="B228" t="str">
            <v>2 NACIONAL</v>
          </cell>
          <cell r="C228" t="str">
            <v>CD-NC-240-2020</v>
          </cell>
          <cell r="D228">
            <v>222</v>
          </cell>
          <cell r="E228" t="str">
            <v>JEYSSON ARMANDO SUAREZ QUIJANO</v>
          </cell>
          <cell r="F228">
            <v>43929</v>
          </cell>
          <cell r="G228" t="str">
            <v>Prestación de servicios profesionales para el apoyo y seguimiento a la suscripción e implementación de acuerdos en el marco del Programa Desarrollo Local Sostenible y en general de la SGM en temas de conservación con población campesina en su componente ambiental y sanitario, así como en la orientación a las áreas protegidas bajo administración de Parques Nacionales Naturales en el manejo de residuos sólidos y vertimientos.</v>
          </cell>
          <cell r="H228" t="str">
            <v>2 CONTRATACIÓN DIRECTA</v>
          </cell>
          <cell r="I228" t="str">
            <v>14 PRESTACIÓN DE SERVICIOS</v>
          </cell>
          <cell r="J228" t="str">
            <v>N/A</v>
          </cell>
          <cell r="K228">
            <v>31520</v>
          </cell>
          <cell r="L228">
            <v>61420</v>
          </cell>
          <cell r="M228">
            <v>43929</v>
          </cell>
          <cell r="N228">
            <v>43929</v>
          </cell>
          <cell r="P228">
            <v>4426079</v>
          </cell>
          <cell r="Q228">
            <v>30982553</v>
          </cell>
          <cell r="R228">
            <v>0</v>
          </cell>
          <cell r="S228" t="str">
            <v>1 PERSONA NATURAL</v>
          </cell>
          <cell r="T228" t="str">
            <v>3 CÉDULA DE CIUDADANÍA</v>
          </cell>
          <cell r="U228">
            <v>1052397347</v>
          </cell>
          <cell r="V228" t="str">
            <v>N/A</v>
          </cell>
          <cell r="W228" t="str">
            <v>11 NO SE DILIGENCIA INFORMACIÓN PARA ESTE FORMULARIO EN ESTE PERÍODO DE REPORTE</v>
          </cell>
          <cell r="X228" t="str">
            <v>N/A</v>
          </cell>
          <cell r="Y228" t="str">
            <v>JEYSSON ARMANDO SUAREZ QUIJANO</v>
          </cell>
          <cell r="Z228" t="str">
            <v>1 PÓLIZA</v>
          </cell>
          <cell r="AA228" t="str">
            <v>12 SEGUROS DEL ESTADO</v>
          </cell>
          <cell r="AB228" t="str">
            <v>2 CUMPLIMIENTO</v>
          </cell>
          <cell r="AC228">
            <v>43929</v>
          </cell>
          <cell r="AD228" t="str">
            <v>14-44-101117244</v>
          </cell>
          <cell r="AE228" t="str">
            <v>GRUPO DE TRÁMITES Y EVALUACIÓN AMBIENTAL</v>
          </cell>
          <cell r="AF228" t="str">
            <v>2 SUPERVISOR</v>
          </cell>
          <cell r="AG228" t="str">
            <v>3 CÉDULA DE CIUDADANÍA</v>
          </cell>
          <cell r="AH228">
            <v>79690000</v>
          </cell>
          <cell r="AI228" t="str">
            <v>GUILLERMO ALBERTO SANTOS CEBALLOS</v>
          </cell>
          <cell r="AJ228">
            <v>210</v>
          </cell>
          <cell r="AK228" t="str">
            <v>3 NO PACTADOS</v>
          </cell>
          <cell r="AL228">
            <v>43929</v>
          </cell>
          <cell r="AM228">
            <v>43929</v>
          </cell>
          <cell r="AN228" t="str">
            <v>4 NO SE HA ADICIONADO NI EN VALOR y EN TIEMPO</v>
          </cell>
          <cell r="AO228">
            <v>0</v>
          </cell>
          <cell r="AP228">
            <v>0</v>
          </cell>
          <cell r="AR228">
            <v>0</v>
          </cell>
          <cell r="AT228">
            <v>43929</v>
          </cell>
          <cell r="AU228">
            <v>44142</v>
          </cell>
          <cell r="AW228" t="str">
            <v>2. NO</v>
          </cell>
          <cell r="AZ228" t="str">
            <v>2. NO</v>
          </cell>
          <cell r="BA228">
            <v>0</v>
          </cell>
          <cell r="BE228" t="str">
            <v>2020420501000222E</v>
          </cell>
          <cell r="BF228">
            <v>30982553</v>
          </cell>
          <cell r="BH228" t="str">
            <v>https://www.secop.gov.co/CO1BusinessLine/Tendering/BuyerWorkArea/Index?docUniqueIdentifier=CO1.BDOS.1191661</v>
          </cell>
          <cell r="BI228" t="str">
            <v>VIGENTE</v>
          </cell>
          <cell r="BK228" t="str">
            <v>https://community.secop.gov.co/Public/Tendering/OpportunityDetail/Index?noticeUID=CO1.NTC.1194035&amp;isFromPublicArea=True&amp;isModal=False</v>
          </cell>
        </row>
        <row r="229">
          <cell r="A229" t="str">
            <v>CPS-223-2020</v>
          </cell>
          <cell r="B229" t="str">
            <v>2 NACIONAL</v>
          </cell>
          <cell r="C229" t="str">
            <v>CD-NC-241-2020</v>
          </cell>
          <cell r="D229">
            <v>223</v>
          </cell>
          <cell r="E229" t="str">
            <v>DIEGO FERNANDO LOMBANA JEREZ</v>
          </cell>
          <cell r="F229">
            <v>43944</v>
          </cell>
          <cell r="G229" t="str">
            <v>Prestación de servicios profesionales para la consolidación de la información predial del Sistema de Parques Nacionales Naturales de Colombia, la generación de análisis espaciales y la revisión de la calidad de los datos geográficos para la toma de decisiones de la entidad.</v>
          </cell>
          <cell r="H229" t="str">
            <v>2 CONTRATACIÓN DIRECTA</v>
          </cell>
          <cell r="I229" t="str">
            <v>14 PRESTACIÓN DE SERVICIOS</v>
          </cell>
          <cell r="J229" t="str">
            <v>N/A</v>
          </cell>
          <cell r="K229">
            <v>32420</v>
          </cell>
          <cell r="L229">
            <v>63320</v>
          </cell>
          <cell r="M229">
            <v>43944</v>
          </cell>
          <cell r="N229">
            <v>43944</v>
          </cell>
          <cell r="P229">
            <v>5397388</v>
          </cell>
          <cell r="Q229">
            <v>43179104</v>
          </cell>
          <cell r="R229">
            <v>0</v>
          </cell>
          <cell r="S229" t="str">
            <v>1 PERSONA NATURAL</v>
          </cell>
          <cell r="T229" t="str">
            <v>3 CÉDULA DE CIUDADANÍA</v>
          </cell>
          <cell r="U229">
            <v>79726173</v>
          </cell>
          <cell r="V229" t="str">
            <v>N/A</v>
          </cell>
          <cell r="W229" t="str">
            <v>11 NO SE DILIGENCIA INFORMACIÓN PARA ESTE FORMULARIO EN ESTE PERÍODO DE REPORTE</v>
          </cell>
          <cell r="X229" t="str">
            <v>N/A</v>
          </cell>
          <cell r="Y229" t="str">
            <v>DIEGO FERNANDO LOMBANA JEREZ</v>
          </cell>
          <cell r="Z229" t="str">
            <v>1 PÓLIZA</v>
          </cell>
          <cell r="AA229" t="str">
            <v>8 MUNDIAL SEGUROS</v>
          </cell>
          <cell r="AB229" t="str">
            <v>2 CUMPLIMIENTO</v>
          </cell>
          <cell r="AC229">
            <v>43944</v>
          </cell>
          <cell r="AD229" t="str">
            <v xml:space="preserve">	NB-100128513</v>
          </cell>
          <cell r="AE229" t="str">
            <v>GRUPO SISTEMAS DE INFORMACIÓN Y RADIOCOMUNICACIONES</v>
          </cell>
          <cell r="AF229" t="str">
            <v>2 SUPERVISOR</v>
          </cell>
          <cell r="AG229" t="str">
            <v>3 CÉDULA DE CIUDADANÍA</v>
          </cell>
          <cell r="AH229">
            <v>51723033</v>
          </cell>
          <cell r="AI229" t="str">
            <v>LUZ MILA SOTELO DELGADILLO</v>
          </cell>
          <cell r="AJ229">
            <v>240</v>
          </cell>
          <cell r="AK229" t="str">
            <v>3 NO PACTADOS</v>
          </cell>
          <cell r="AL229">
            <v>43944</v>
          </cell>
          <cell r="AM229">
            <v>43944</v>
          </cell>
          <cell r="AN229" t="str">
            <v>4 NO SE HA ADICIONADO NI EN VALOR y EN TIEMPO</v>
          </cell>
          <cell r="AO229">
            <v>0</v>
          </cell>
          <cell r="AP229">
            <v>0</v>
          </cell>
          <cell r="AR229">
            <v>0</v>
          </cell>
          <cell r="AT229">
            <v>43944</v>
          </cell>
          <cell r="AU229">
            <v>44187</v>
          </cell>
          <cell r="AW229" t="str">
            <v>2. NO</v>
          </cell>
          <cell r="AZ229" t="str">
            <v>2. NO</v>
          </cell>
          <cell r="BA229">
            <v>0</v>
          </cell>
          <cell r="BE229" t="str">
            <v>2020420501000223E</v>
          </cell>
          <cell r="BF229">
            <v>43179104</v>
          </cell>
          <cell r="BH229" t="str">
            <v>https://www.secop.gov.co/CO1BusinessLine/Tendering/BuyerWorkArea/Index?docUniqueIdentifier=CO1.BDOS.1216219</v>
          </cell>
          <cell r="BI229" t="str">
            <v>VIGENTE</v>
          </cell>
          <cell r="BK229" t="str">
            <v>https://community.secop.gov.co/Public/Tendering/OpportunityDetail/Index?noticeUID=CO1.NTC.1215233&amp;isFromPublicArea=True&amp;isModal=False</v>
          </cell>
        </row>
        <row r="230">
          <cell r="A230" t="str">
            <v>CPS-224-2020</v>
          </cell>
          <cell r="B230" t="str">
            <v>2 NACIONAL</v>
          </cell>
          <cell r="C230" t="str">
            <v>CD-NC-243-2020</v>
          </cell>
          <cell r="D230">
            <v>224</v>
          </cell>
          <cell r="E230" t="str">
            <v>IVAN JAVIER MONROY JINETE</v>
          </cell>
          <cell r="F230">
            <v>43966</v>
          </cell>
          <cell r="G230" t="str">
            <v>Prestación de servicios profesionales para el ajuste, actualización, soporte y desarrollo de las aplicaciones Web de la entidad que permitan avanzar en la consolidación de la estrategia de gobierno digital de cara a la ciudadanía, fortaleciendo la herramienta de Ventanilla Única para realizar los trámites y servicios dispuestos en línea por la entidad</v>
          </cell>
          <cell r="H230" t="str">
            <v>2 CONTRATACIÓN DIRECTA</v>
          </cell>
          <cell r="I230" t="str">
            <v>14 PRESTACIÓN DE SERVICIOS</v>
          </cell>
          <cell r="J230" t="str">
            <v>N/A</v>
          </cell>
          <cell r="K230">
            <v>32520</v>
          </cell>
          <cell r="L230">
            <v>65920</v>
          </cell>
          <cell r="M230">
            <v>43966</v>
          </cell>
          <cell r="N230">
            <v>43966</v>
          </cell>
          <cell r="P230">
            <v>5971344</v>
          </cell>
          <cell r="Q230">
            <v>41799408</v>
          </cell>
          <cell r="R230">
            <v>0</v>
          </cell>
          <cell r="S230" t="str">
            <v>1 PERSONA NATURAL</v>
          </cell>
          <cell r="T230" t="str">
            <v>3 CÉDULA DE CIUDADANÍA</v>
          </cell>
          <cell r="U230">
            <v>79938170</v>
          </cell>
          <cell r="V230" t="str">
            <v>N/A</v>
          </cell>
          <cell r="W230" t="str">
            <v>11 NO SE DILIGENCIA INFORMACIÓN PARA ESTE FORMULARIO EN ESTE PERÍODO DE REPORTE</v>
          </cell>
          <cell r="X230" t="str">
            <v>N/A</v>
          </cell>
          <cell r="Y230" t="str">
            <v>IVAN JAVIER MONROY JINETE</v>
          </cell>
          <cell r="Z230" t="str">
            <v>1 PÓLIZA</v>
          </cell>
          <cell r="AA230" t="str">
            <v>13 SURAMERICANA</v>
          </cell>
          <cell r="AB230" t="str">
            <v>2 CUMPLIMIENTO</v>
          </cell>
          <cell r="AC230">
            <v>43966</v>
          </cell>
          <cell r="AD230" t="str">
            <v>2617697–1</v>
          </cell>
          <cell r="AE230" t="str">
            <v>GRUPO SISTEMAS DE INFORMACIÓN Y RADIOCOMUNICACIONES</v>
          </cell>
          <cell r="AF230" t="str">
            <v>2 SUPERVISOR</v>
          </cell>
          <cell r="AG230" t="str">
            <v>3 CÉDULA DE CIUDADANÍA</v>
          </cell>
          <cell r="AH230">
            <v>51723033</v>
          </cell>
          <cell r="AI230" t="str">
            <v>LUZ MILA SOTELO DELGADILLO</v>
          </cell>
          <cell r="AJ230">
            <v>210</v>
          </cell>
          <cell r="AK230" t="str">
            <v>3 NO PACTADOS</v>
          </cell>
          <cell r="AL230">
            <v>43969</v>
          </cell>
          <cell r="AM230">
            <v>43966</v>
          </cell>
          <cell r="AN230" t="str">
            <v>4 NO SE HA ADICIONADO NI EN VALOR y EN TIEMPO</v>
          </cell>
          <cell r="AO230">
            <v>0</v>
          </cell>
          <cell r="AP230">
            <v>0</v>
          </cell>
          <cell r="AR230">
            <v>0</v>
          </cell>
          <cell r="AT230">
            <v>43969</v>
          </cell>
          <cell r="AU230">
            <v>44182</v>
          </cell>
          <cell r="AW230" t="str">
            <v>2. NO</v>
          </cell>
          <cell r="AZ230" t="str">
            <v>2. NO</v>
          </cell>
          <cell r="BA230">
            <v>0</v>
          </cell>
          <cell r="BE230" t="str">
            <v>2020420501000224E</v>
          </cell>
          <cell r="BF230">
            <v>41799408</v>
          </cell>
          <cell r="BH230" t="str">
            <v>https://www.secop.gov.co/CO1BusinessLine/Tendering/BuyerWorkArea/Index?docUniqueIdentifier=CO1.BDOS.1247122</v>
          </cell>
          <cell r="BI230" t="str">
            <v>VIGENTE</v>
          </cell>
          <cell r="BK230" t="str">
            <v xml:space="preserve">https://community.secop.gov.co/Public/Tendering/OpportunityDetail/Index?noticeUID=CO1.NTC.1243842&amp;isFromPublicArea=True&amp;isModal=False
</v>
          </cell>
        </row>
        <row r="231">
          <cell r="A231" t="str">
            <v>CPS-225-2020</v>
          </cell>
          <cell r="B231" t="str">
            <v>2 NACIONAL</v>
          </cell>
          <cell r="C231" t="str">
            <v>CD-NC-242-2020</v>
          </cell>
          <cell r="D231">
            <v>225</v>
          </cell>
          <cell r="E231" t="str">
            <v>NATHALI CEDEÑO GRACIA</v>
          </cell>
          <cell r="F231">
            <v>43971</v>
          </cell>
          <cell r="G231" t="str">
            <v>Prestación de servicios profesionales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 por la Unión Europea.</v>
          </cell>
          <cell r="H231" t="str">
            <v>2 CONTRATACIÓN DIRECTA</v>
          </cell>
          <cell r="I231" t="str">
            <v>14 PRESTACIÓN DE SERVICIOS</v>
          </cell>
          <cell r="J231" t="str">
            <v>N/A</v>
          </cell>
          <cell r="K231">
            <v>30420</v>
          </cell>
          <cell r="L231">
            <v>66120</v>
          </cell>
          <cell r="M231">
            <v>43971</v>
          </cell>
          <cell r="N231">
            <v>43971</v>
          </cell>
          <cell r="P231">
            <v>4823432</v>
          </cell>
          <cell r="Q231">
            <v>35532616</v>
          </cell>
          <cell r="R231">
            <v>0.26666666567325592</v>
          </cell>
          <cell r="S231" t="str">
            <v>1 PERSONA NATURAL</v>
          </cell>
          <cell r="T231" t="str">
            <v>3 CÉDULA DE CIUDADANÍA</v>
          </cell>
          <cell r="U231">
            <v>1020733112</v>
          </cell>
          <cell r="V231" t="str">
            <v>N/A</v>
          </cell>
          <cell r="W231" t="str">
            <v>11 NO SE DILIGENCIA INFORMACIÓN PARA ESTE FORMULARIO EN ESTE PERÍODO DE REPORTE</v>
          </cell>
          <cell r="X231" t="str">
            <v>N/A</v>
          </cell>
          <cell r="Y231" t="str">
            <v>NATHALI CEDEÑO GRACIA</v>
          </cell>
          <cell r="Z231" t="str">
            <v>1 PÓLIZA</v>
          </cell>
          <cell r="AA231" t="str">
            <v>12 SEGUROS DEL ESTADO</v>
          </cell>
          <cell r="AB231" t="str">
            <v>2 CUMPLIMIENTO</v>
          </cell>
          <cell r="AC231">
            <v>43971</v>
          </cell>
          <cell r="AD231" t="str">
            <v>11-46-101013636</v>
          </cell>
          <cell r="AE231" t="str">
            <v>GRUPO DE COMUNICACIONES Y EDUCACION AMBIENTAL</v>
          </cell>
          <cell r="AF231" t="str">
            <v>2 SUPERVISOR</v>
          </cell>
          <cell r="AG231" t="str">
            <v>3 CÉDULA DE CIUDADANÍA</v>
          </cell>
          <cell r="AH231">
            <v>11342150</v>
          </cell>
          <cell r="AI231" t="str">
            <v>LUIS ALFONSO CANO RAMIREZ</v>
          </cell>
          <cell r="AJ231">
            <v>221</v>
          </cell>
          <cell r="AK231" t="str">
            <v>3 NO PACTADOS</v>
          </cell>
          <cell r="AL231">
            <v>43971</v>
          </cell>
          <cell r="AM231">
            <v>43971</v>
          </cell>
          <cell r="AN231" t="str">
            <v>4 NO SE HA ADICIONADO NI EN VALOR y EN TIEMPO</v>
          </cell>
          <cell r="AO231">
            <v>0</v>
          </cell>
          <cell r="AP231">
            <v>0</v>
          </cell>
          <cell r="AR231">
            <v>0</v>
          </cell>
          <cell r="AT231">
            <v>43971</v>
          </cell>
          <cell r="AU231">
            <v>44196</v>
          </cell>
          <cell r="AW231" t="str">
            <v>2. NO</v>
          </cell>
          <cell r="AZ231" t="str">
            <v>2. NO</v>
          </cell>
          <cell r="BA231">
            <v>0</v>
          </cell>
          <cell r="BE231" t="str">
            <v>2020420501000225E</v>
          </cell>
          <cell r="BF231">
            <v>35532616</v>
          </cell>
          <cell r="BH231" t="str">
            <v>https://www.secop.gov.co/CO1BusinessLine/Tendering/BuyerWorkArea/Index?docUniqueIdentifier=CO1.BDOS.1254723</v>
          </cell>
          <cell r="BI231" t="str">
            <v>VIGENTE</v>
          </cell>
          <cell r="BK231" t="str">
            <v>https://community.secop.gov.co/Public/Tendering/OpportunityDetail/Index?noticeUID=CO1.NTC.1251960&amp;isFromPublicArea=True&amp;isModal=False</v>
          </cell>
        </row>
        <row r="232">
          <cell r="A232" t="str">
            <v>CPS-226-2020</v>
          </cell>
          <cell r="B232" t="str">
            <v>2 NACIONAL</v>
          </cell>
          <cell r="C232" t="str">
            <v>CD-NC-244-2020</v>
          </cell>
          <cell r="D232">
            <v>226</v>
          </cell>
          <cell r="E232" t="str">
            <v>RAFAEL ANTONIO NEGRETE CASANOVA</v>
          </cell>
          <cell r="F232">
            <v>43987</v>
          </cell>
          <cell r="G232" t="str">
            <v>Prestación de servicios profesionales y de apoyo a la gestión para adelantar los asuntos relacionados con gestión predial, estudio de títulos y saneamiento predial en las áreas protegidas, hacer seguimiento a procesos administrativos y agrarios en los que tenga interés la entidad, ingresar información y actualizar las bases de datos del sistema de información predial, en el marco del Programa Desarrollo Local Sostenible financiado por la Unión Europea.</v>
          </cell>
          <cell r="H232" t="str">
            <v>2 CONTRATACIÓN DIRECTA</v>
          </cell>
          <cell r="I232" t="str">
            <v>14 PRESTACIÓN DE SERVICIOS</v>
          </cell>
          <cell r="J232" t="str">
            <v>N/A</v>
          </cell>
          <cell r="K232">
            <v>30620</v>
          </cell>
          <cell r="L232">
            <v>69020</v>
          </cell>
          <cell r="M232">
            <v>43987</v>
          </cell>
          <cell r="N232">
            <v>43987</v>
          </cell>
          <cell r="P232">
            <v>3156754</v>
          </cell>
          <cell r="Q232">
            <v>15783770</v>
          </cell>
          <cell r="R232">
            <v>0</v>
          </cell>
          <cell r="S232" t="str">
            <v>1 PERSONA NATURAL</v>
          </cell>
          <cell r="T232" t="str">
            <v>3 CÉDULA DE CIUDADANÍA</v>
          </cell>
          <cell r="U232">
            <v>1026294138</v>
          </cell>
          <cell r="V232" t="str">
            <v>N/A</v>
          </cell>
          <cell r="W232" t="str">
            <v>11 NO SE DILIGENCIA INFORMACIÓN PARA ESTE FORMULARIO EN ESTE PERÍODO DE REPORTE</v>
          </cell>
          <cell r="X232" t="str">
            <v>N/A</v>
          </cell>
          <cell r="Y232" t="str">
            <v>RAFAEL ANTONIO NEGRETE CASANOVA</v>
          </cell>
          <cell r="Z232" t="str">
            <v>1 PÓLIZA</v>
          </cell>
          <cell r="AA232" t="str">
            <v>8 MUNDIAL SEGUROS</v>
          </cell>
          <cell r="AB232" t="str">
            <v>2 CUMPLIMIENTO</v>
          </cell>
          <cell r="AC232">
            <v>43987</v>
          </cell>
          <cell r="AD232" t="str">
            <v>NB-100130968</v>
          </cell>
          <cell r="AE232" t="str">
            <v>OFICINA ASESORA JURIDICA</v>
          </cell>
          <cell r="AF232" t="str">
            <v>2 SUPERVISOR</v>
          </cell>
          <cell r="AG232" t="str">
            <v>3 CÉDULA DE CIUDADANÍA</v>
          </cell>
          <cell r="AH232">
            <v>13861878</v>
          </cell>
          <cell r="AI232" t="str">
            <v>JAIME ANDRES ECHEVERRIA RODRIGUEZ</v>
          </cell>
          <cell r="AJ232">
            <v>150</v>
          </cell>
          <cell r="AK232" t="str">
            <v>3 NO PACTADOS</v>
          </cell>
          <cell r="AL232">
            <v>43990</v>
          </cell>
          <cell r="AM232">
            <v>43990</v>
          </cell>
          <cell r="AN232" t="str">
            <v>3 ADICIÓN EN VALOR y EN TIEMPO</v>
          </cell>
          <cell r="AO232">
            <v>1</v>
          </cell>
          <cell r="AP232">
            <v>3998555</v>
          </cell>
          <cell r="AQ232">
            <v>44140</v>
          </cell>
          <cell r="AR232">
            <v>38</v>
          </cell>
          <cell r="AS232">
            <v>44140</v>
          </cell>
          <cell r="AT232">
            <v>43990</v>
          </cell>
          <cell r="AU232">
            <v>44180</v>
          </cell>
          <cell r="AW232" t="str">
            <v>2. NO</v>
          </cell>
          <cell r="AZ232" t="str">
            <v>2. NO</v>
          </cell>
          <cell r="BA232">
            <v>0</v>
          </cell>
          <cell r="BD232" t="str">
            <v>FECHA TERMINACIÓN INICIAL 07/11/2020 ANTES DE PRORROGA</v>
          </cell>
          <cell r="BE232" t="str">
            <v>2020420501000226E</v>
          </cell>
          <cell r="BF232">
            <v>19782325</v>
          </cell>
          <cell r="BH232" t="str">
            <v>https://www.secop.gov.co/CO1BusinessLine/Tendering/BuyerWorkArea/Index?docUniqueIdentifier=CO1.BDOS.1281134</v>
          </cell>
          <cell r="BI232" t="str">
            <v>VIGENTE</v>
          </cell>
          <cell r="BK232" t="str">
            <v>https://community.secop.gov.co/Public/Tendering/OpportunityDetail/Index?noticeUID=CO1.NTC.1279009&amp;isFromPublicArea=True&amp;isModal=False</v>
          </cell>
        </row>
        <row r="233">
          <cell r="A233" t="str">
            <v>CPS-227-2020</v>
          </cell>
          <cell r="B233" t="str">
            <v>2 NACIONAL</v>
          </cell>
          <cell r="C233" t="str">
            <v>CD-NC-249-2020</v>
          </cell>
          <cell r="D233">
            <v>227</v>
          </cell>
          <cell r="E233" t="str">
            <v>SANDRA MILENA GOMEZ</v>
          </cell>
          <cell r="F233">
            <v>43999</v>
          </cell>
          <cell r="G233" t="str">
            <v>Prestación de servicios profesionales para la documentación y revisión del funcionamiento de las herramientas Web de la Entidad.</v>
          </cell>
          <cell r="H233" t="str">
            <v>2 CONTRATACIÓN DIRECTA</v>
          </cell>
          <cell r="I233" t="str">
            <v>14 PRESTACIÓN DE SERVICIOS</v>
          </cell>
          <cell r="J233" t="str">
            <v>N/A</v>
          </cell>
          <cell r="K233">
            <v>35720</v>
          </cell>
          <cell r="L233">
            <v>69620</v>
          </cell>
          <cell r="M233">
            <v>43999</v>
          </cell>
          <cell r="N233">
            <v>43999</v>
          </cell>
          <cell r="P233">
            <v>3156754</v>
          </cell>
          <cell r="Q233">
            <v>18940524</v>
          </cell>
          <cell r="R233">
            <v>0</v>
          </cell>
          <cell r="S233" t="str">
            <v>1 PERSONA NATURAL</v>
          </cell>
          <cell r="T233" t="str">
            <v>3 CÉDULA DE CIUDADANÍA</v>
          </cell>
          <cell r="U233">
            <v>52158357</v>
          </cell>
          <cell r="V233" t="str">
            <v>N/A</v>
          </cell>
          <cell r="W233" t="str">
            <v>11 NO SE DILIGENCIA INFORMACIÓN PARA ESTE FORMULARIO EN ESTE PERÍODO DE REPORTE</v>
          </cell>
          <cell r="X233" t="str">
            <v>N/A</v>
          </cell>
          <cell r="Y233" t="str">
            <v>SANDRA MILENA GOMEZ</v>
          </cell>
          <cell r="Z233" t="str">
            <v>1 PÓLIZA</v>
          </cell>
          <cell r="AA233" t="str">
            <v>12 SEGUROS DEL ESTADO</v>
          </cell>
          <cell r="AB233" t="str">
            <v>2 CUMPLIMIENTO</v>
          </cell>
          <cell r="AC233">
            <v>43999</v>
          </cell>
          <cell r="AD233" t="str">
            <v>15-46-101016360</v>
          </cell>
          <cell r="AE233" t="str">
            <v>GRUPO SISTEMAS DE INFORMACIÓN Y RADIOCOMUNICACIONES</v>
          </cell>
          <cell r="AF233" t="str">
            <v>2 SUPERVISOR</v>
          </cell>
          <cell r="AG233" t="str">
            <v>3 CÉDULA DE CIUDADANÍA</v>
          </cell>
          <cell r="AH233">
            <v>51723033</v>
          </cell>
          <cell r="AI233" t="str">
            <v>LUZ MILA SOTELO DELGADILLO</v>
          </cell>
          <cell r="AJ233">
            <v>180</v>
          </cell>
          <cell r="AK233" t="str">
            <v>3 NO PACTADOS</v>
          </cell>
          <cell r="AL233">
            <v>43999</v>
          </cell>
          <cell r="AM233">
            <v>43999</v>
          </cell>
          <cell r="AN233" t="str">
            <v>4 NO SE HA ADICIONADO NI EN VALOR y EN TIEMPO</v>
          </cell>
          <cell r="AO233">
            <v>0</v>
          </cell>
          <cell r="AP233">
            <v>0</v>
          </cell>
          <cell r="AR233">
            <v>0</v>
          </cell>
          <cell r="AT233">
            <v>43999</v>
          </cell>
          <cell r="AU233">
            <v>44181</v>
          </cell>
          <cell r="AW233" t="str">
            <v>2. NO</v>
          </cell>
          <cell r="AZ233" t="str">
            <v>2. NO</v>
          </cell>
          <cell r="BA233">
            <v>0</v>
          </cell>
          <cell r="BE233" t="str">
            <v>2020420501000227E</v>
          </cell>
          <cell r="BF233">
            <v>18940524</v>
          </cell>
          <cell r="BH233" t="str">
            <v>https://www.secop.gov.co/CO1BusinessLine/Tendering/BuyerWorkArea/Index?docUniqueIdentifier=CO1.BDOS.1297146</v>
          </cell>
          <cell r="BI233" t="str">
            <v>VIGENTE</v>
          </cell>
          <cell r="BK233" t="str">
            <v>https://community.secop.gov.co/Public/Tendering/OpportunityDetail/Index?noticeUID=CO1.NTC.1294145&amp;isFromPublicArea=True&amp;isModal=False</v>
          </cell>
        </row>
        <row r="234">
          <cell r="A234" t="str">
            <v>CPS-228-2020</v>
          </cell>
          <cell r="B234" t="str">
            <v>2 NACIONAL</v>
          </cell>
          <cell r="C234" t="str">
            <v>CD-NC-255-2020</v>
          </cell>
          <cell r="D234">
            <v>228</v>
          </cell>
          <cell r="E234" t="str">
            <v>MARIA DEL ROSARIO GOMEZ SANCHEZ</v>
          </cell>
          <cell r="F234">
            <v>44042</v>
          </cell>
          <cell r="G234" t="str">
            <v>Prestación de servicios profesionales y de apoyo a la gestión para liderar la ejecución de los objetivos y metas de la segunda fase del Programa de Apoyo Presupuestario para el Desarrollo Local Sostenible financiado por la Unión Europea que se implementa en Parques Nacionales Naturales.</v>
          </cell>
          <cell r="H234" t="str">
            <v>2 CONTRATACIÓN DIRECTA</v>
          </cell>
          <cell r="I234" t="str">
            <v>14 PRESTACIÓN DE SERVICIOS</v>
          </cell>
          <cell r="J234" t="str">
            <v>N/A</v>
          </cell>
          <cell r="K234">
            <v>39320</v>
          </cell>
          <cell r="L234">
            <v>72720</v>
          </cell>
          <cell r="M234">
            <v>44042</v>
          </cell>
          <cell r="N234">
            <v>44042</v>
          </cell>
          <cell r="P234">
            <v>8498954</v>
          </cell>
          <cell r="Q234">
            <v>40794979</v>
          </cell>
          <cell r="R234">
            <v>-0.20000000298023224</v>
          </cell>
          <cell r="S234" t="str">
            <v>1 PERSONA NATURAL</v>
          </cell>
          <cell r="T234" t="str">
            <v>3 CÉDULA DE CIUDADANÍA</v>
          </cell>
          <cell r="U234">
            <v>52426861</v>
          </cell>
          <cell r="V234" t="str">
            <v>N/A</v>
          </cell>
          <cell r="W234" t="str">
            <v>11 NO SE DILIGENCIA INFORMACIÓN PARA ESTE FORMULARIO EN ESTE PERÍODO DE REPORTE</v>
          </cell>
          <cell r="X234" t="str">
            <v>N/A</v>
          </cell>
          <cell r="Y234" t="str">
            <v>MARIA DEL ROSARIO GOMEZ SANCHEZ</v>
          </cell>
          <cell r="Z234" t="str">
            <v>1 PÓLIZA</v>
          </cell>
          <cell r="AA234" t="str">
            <v>12 SEGUROS DEL ESTADO</v>
          </cell>
          <cell r="AB234" t="str">
            <v>2 CUMPLIMIENTO</v>
          </cell>
          <cell r="AC234">
            <v>44043</v>
          </cell>
          <cell r="AD234" t="str">
            <v>36-44-101047748</v>
          </cell>
          <cell r="AE234" t="str">
            <v>SUBDIRECCIÓN DE GESTIÓN Y MANEJO DE AREAS PROTEGIDAS</v>
          </cell>
          <cell r="AF234" t="str">
            <v>2 SUPERVISOR</v>
          </cell>
          <cell r="AG234" t="str">
            <v>3 CÉDULA DE CIUDADANÍA</v>
          </cell>
          <cell r="AH234">
            <v>52197050</v>
          </cell>
          <cell r="AI234" t="str">
            <v>EDNA MARIA CAROLINA JARRO FAJARDO</v>
          </cell>
          <cell r="AJ234">
            <v>144</v>
          </cell>
          <cell r="AK234" t="str">
            <v>3 NO PACTADOS</v>
          </cell>
          <cell r="AL234">
            <v>44043</v>
          </cell>
          <cell r="AM234">
            <v>44043</v>
          </cell>
          <cell r="AN234" t="str">
            <v>4 NO SE HA ADICIONADO NI EN VALOR y EN TIEMPO</v>
          </cell>
          <cell r="AO234">
            <v>0</v>
          </cell>
          <cell r="AP234">
            <v>0</v>
          </cell>
          <cell r="AR234">
            <v>0</v>
          </cell>
          <cell r="AT234">
            <v>44043</v>
          </cell>
          <cell r="AU234">
            <v>44067</v>
          </cell>
          <cell r="AW234" t="str">
            <v>2. NO</v>
          </cell>
          <cell r="AZ234" t="str">
            <v>2. NO</v>
          </cell>
          <cell r="BA234">
            <v>0</v>
          </cell>
          <cell r="BD234" t="str">
            <v>TERA-PLAZO INICIAL 144- FECHA DE TERMINACIÓN INICIAL 24/12/2020</v>
          </cell>
          <cell r="BE234" t="str">
            <v>2020420501000228E</v>
          </cell>
          <cell r="BF234">
            <v>40794979</v>
          </cell>
          <cell r="BH234" t="str">
            <v>https://www.secop.gov.co/CO1BusinessLine/Tendering/BuyerWorkArea/Index?docUniqueIdentifier=CO1.BDOS.1341328</v>
          </cell>
          <cell r="BI234" t="str">
            <v>TERMINADO ANTICIPADAMENTE</v>
          </cell>
          <cell r="BK234" t="str">
            <v>https://community.secop.gov.co/Public/Tendering/OpportunityDetail/Index?noticeUID=CO1.NTC.1341513&amp;isFromPublicArea=True&amp;isModal=False</v>
          </cell>
        </row>
        <row r="235">
          <cell r="A235" t="str">
            <v>CPS-229-2020</v>
          </cell>
          <cell r="B235" t="str">
            <v>2 NACIONAL</v>
          </cell>
          <cell r="C235" t="str">
            <v>CD-NC-259-2020</v>
          </cell>
          <cell r="D235">
            <v>229</v>
          </cell>
          <cell r="E235" t="str">
            <v>LIZETH ALEXANDRA PRIETO GONZÁLEZ</v>
          </cell>
          <cell r="F235">
            <v>44042</v>
          </cell>
          <cell r="G235" t="str">
            <v>Prestación de servicios profesionales especializados para asistir y apoyar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v>
          </cell>
          <cell r="H235" t="str">
            <v>2 CONTRATACIÓN DIRECTA</v>
          </cell>
          <cell r="I235" t="str">
            <v>14 PRESTACIÓN DE SERVICIOS</v>
          </cell>
          <cell r="J235" t="str">
            <v>N/A</v>
          </cell>
          <cell r="K235" t="str">
            <v>40220 - 27520</v>
          </cell>
          <cell r="L235">
            <v>72820</v>
          </cell>
          <cell r="M235">
            <v>44042</v>
          </cell>
          <cell r="N235">
            <v>44042</v>
          </cell>
          <cell r="P235">
            <v>5397388</v>
          </cell>
          <cell r="Q235">
            <v>64768656</v>
          </cell>
          <cell r="R235">
            <v>0</v>
          </cell>
          <cell r="S235" t="str">
            <v>1 PERSONA NATURAL</v>
          </cell>
          <cell r="T235" t="str">
            <v>3 CÉDULA DE CIUDADANÍA</v>
          </cell>
          <cell r="U235">
            <v>1072365766</v>
          </cell>
          <cell r="V235" t="str">
            <v>N/A</v>
          </cell>
          <cell r="W235" t="str">
            <v>11 NO SE DILIGENCIA INFORMACIÓN PARA ESTE FORMULARIO EN ESTE PERÍODO DE REPORTE</v>
          </cell>
          <cell r="X235" t="str">
            <v>N/A</v>
          </cell>
          <cell r="Y235" t="str">
            <v>LIZETH ALEXANDRA PRIETO GONZÁLEZ</v>
          </cell>
          <cell r="Z235" t="str">
            <v>1 PÓLIZA</v>
          </cell>
          <cell r="AA235" t="str">
            <v>13 SURAMERICANA</v>
          </cell>
          <cell r="AB235" t="str">
            <v>2 CUMPLIMIENTO</v>
          </cell>
          <cell r="AC235">
            <v>44042</v>
          </cell>
          <cell r="AD235" t="str">
            <v>2668387–1</v>
          </cell>
          <cell r="AE235" t="str">
            <v>GRUPO DE GESTIÓN FINANCIERA</v>
          </cell>
          <cell r="AF235" t="str">
            <v>2 SUPERVISOR</v>
          </cell>
          <cell r="AG235" t="str">
            <v>3 CÉDULA DE CIUDADANÍA</v>
          </cell>
          <cell r="AH235">
            <v>52260278</v>
          </cell>
          <cell r="AI235" t="str">
            <v>LUZ MYRIAM ENRIQUEZ GUAVITA</v>
          </cell>
          <cell r="AJ235">
            <v>360</v>
          </cell>
          <cell r="AK235" t="str">
            <v>3 NO PACTADOS</v>
          </cell>
          <cell r="AL235">
            <v>44042</v>
          </cell>
          <cell r="AM235">
            <v>44042</v>
          </cell>
          <cell r="AN235" t="str">
            <v>4 NO SE HA ADICIONADO NI EN VALOR y EN TIEMPO</v>
          </cell>
          <cell r="AO235">
            <v>0</v>
          </cell>
          <cell r="AP235">
            <v>0</v>
          </cell>
          <cell r="AR235">
            <v>0</v>
          </cell>
          <cell r="AT235">
            <v>44042</v>
          </cell>
          <cell r="AU235">
            <v>44406</v>
          </cell>
          <cell r="AW235" t="str">
            <v>2. NO</v>
          </cell>
          <cell r="AZ235" t="str">
            <v>2. NO</v>
          </cell>
          <cell r="BA235">
            <v>0</v>
          </cell>
          <cell r="BD235" t="str">
            <v>VIGENCIA FUTURA</v>
          </cell>
          <cell r="BE235" t="str">
            <v>2020420501000229E</v>
          </cell>
          <cell r="BF235">
            <v>64768656</v>
          </cell>
          <cell r="BH235" t="str">
            <v>https://www.secop.gov.co/CO1BusinessLine/Tendering/BuyerWorkArea/Index?docUniqueIdentifier=CO1.BDOS.1368800</v>
          </cell>
          <cell r="BI235" t="str">
            <v>VIGENTE</v>
          </cell>
          <cell r="BK235" t="str">
            <v xml:space="preserve">https://community.secop.gov.co/Public/Tendering/OpportunityDetail/Index?noticeUID=CO1.NTC.1365211&amp;isFromPublicArea=True&amp;isModal=False
</v>
          </cell>
        </row>
        <row r="236">
          <cell r="A236" t="str">
            <v>CPS-230-2020</v>
          </cell>
          <cell r="B236" t="str">
            <v>2 NACIONAL</v>
          </cell>
          <cell r="C236" t="str">
            <v>CD-NC-258-2020</v>
          </cell>
          <cell r="D236">
            <v>230</v>
          </cell>
          <cell r="E236" t="str">
            <v>LEIDY VANESSA MALDONADO MORENO</v>
          </cell>
          <cell r="F236">
            <v>44042</v>
          </cell>
          <cell r="G236" t="str">
            <v>Prestación de servicios técnicos y de apoyo en el Grupo de Gestión financiera, con el fin de garantizar el óptimo desarrollo del proceso de gestión documental, asuntos administrativos y apoyo en la gestión de SIIF Nación para contribuir con el cumplimiento de los procesos de la entidad</v>
          </cell>
          <cell r="H236" t="str">
            <v>2 CONTRATACIÓN DIRECTA</v>
          </cell>
          <cell r="I236" t="str">
            <v>14 PRESTACIÓN DE SERVICIOS</v>
          </cell>
          <cell r="J236" t="str">
            <v>N/A</v>
          </cell>
          <cell r="K236" t="str">
            <v>40120 - 27520</v>
          </cell>
          <cell r="L236">
            <v>72920</v>
          </cell>
          <cell r="M236">
            <v>44042</v>
          </cell>
          <cell r="N236">
            <v>44042</v>
          </cell>
          <cell r="P236">
            <v>2663850</v>
          </cell>
          <cell r="Q236">
            <v>31877405</v>
          </cell>
          <cell r="R236">
            <v>0</v>
          </cell>
          <cell r="S236" t="str">
            <v>1 PERSONA NATURAL</v>
          </cell>
          <cell r="T236" t="str">
            <v>3 CÉDULA DE CIUDADANÍA</v>
          </cell>
          <cell r="U236">
            <v>1030675889</v>
          </cell>
          <cell r="V236" t="str">
            <v>N/A</v>
          </cell>
          <cell r="W236" t="str">
            <v>11 NO SE DILIGENCIA INFORMACIÓN PARA ESTE FORMULARIO EN ESTE PERÍODO DE REPORTE</v>
          </cell>
          <cell r="X236" t="str">
            <v>N/A</v>
          </cell>
          <cell r="Y236" t="str">
            <v>LEIDY VANESSA MALDONADO MMORENO</v>
          </cell>
          <cell r="Z236" t="str">
            <v>1 PÓLIZA</v>
          </cell>
          <cell r="AA236" t="str">
            <v>14 ASEGURADORA SOLIDARIA</v>
          </cell>
          <cell r="AB236" t="str">
            <v>2 CUMPLIMIENTO</v>
          </cell>
          <cell r="AC236">
            <v>44043</v>
          </cell>
          <cell r="AD236" t="str">
            <v>380-47-994000106779</v>
          </cell>
          <cell r="AE236" t="str">
            <v>GRUPO DE GESTIÓN FINANCIERA</v>
          </cell>
          <cell r="AF236" t="str">
            <v>2 SUPERVISOR</v>
          </cell>
          <cell r="AG236" t="str">
            <v>3 CÉDULA DE CIUDADANÍA</v>
          </cell>
          <cell r="AH236">
            <v>52260278</v>
          </cell>
          <cell r="AI236" t="str">
            <v>LUZ MYRIAM ENRIQUEZ GUAVITA</v>
          </cell>
          <cell r="AJ236">
            <v>359</v>
          </cell>
          <cell r="AK236" t="str">
            <v>3 NO PACTADOS</v>
          </cell>
          <cell r="AL236">
            <v>44043</v>
          </cell>
          <cell r="AM236">
            <v>44043</v>
          </cell>
          <cell r="AN236" t="str">
            <v>4 NO SE HA ADICIONADO NI EN VALOR y EN TIEMPO</v>
          </cell>
          <cell r="AO236">
            <v>0</v>
          </cell>
          <cell r="AP236">
            <v>0</v>
          </cell>
          <cell r="AR236">
            <v>0</v>
          </cell>
          <cell r="AT236">
            <v>44043</v>
          </cell>
          <cell r="AU236">
            <v>44406</v>
          </cell>
          <cell r="AW236" t="str">
            <v>2. NO</v>
          </cell>
          <cell r="AZ236" t="str">
            <v>2. NO</v>
          </cell>
          <cell r="BA236">
            <v>0</v>
          </cell>
          <cell r="BD236" t="str">
            <v>VIGENCIA FUTURA</v>
          </cell>
          <cell r="BE236" t="str">
            <v>2020420501000230E</v>
          </cell>
          <cell r="BF236">
            <v>31877405</v>
          </cell>
          <cell r="BH236" t="str">
            <v>https://www.secop.gov.co/CO1BusinessLine/Tendering/BuyerWorkArea/Index?docUniqueIdentifier=CO1.BDOS.1368911</v>
          </cell>
          <cell r="BI236" t="str">
            <v>VIGENTE</v>
          </cell>
          <cell r="BK236" t="str">
            <v>https://community.secop.gov.co/Public/Tendering/OpportunityDetail/Index?noticeUID=CO1.NTC.1364995&amp;isFromPublicArea=True&amp;isModal=False</v>
          </cell>
        </row>
        <row r="237">
          <cell r="A237" t="str">
            <v>CPS-231-2020</v>
          </cell>
          <cell r="B237" t="str">
            <v>2 NACIONAL</v>
          </cell>
          <cell r="C237" t="str">
            <v>CD-NC-262-2020</v>
          </cell>
          <cell r="D237">
            <v>231</v>
          </cell>
          <cell r="E237" t="str">
            <v>LESLIE JOHANNA MARTINEZ MARTINEZ</v>
          </cell>
          <cell r="F237">
            <v>44047</v>
          </cell>
          <cell r="G237" t="str">
            <v>Prestación de servicios profesionales en el Grupo Gestión Financiera con el fin de apoyar el proceso de facturación electrónica en la Entidad y manejar, controlar y revisar lo relacionado en materia de impuestos de Parques Nacionales Naturales de Colombia y de la Subcuenta Fonam - Parques, desarrollo de actividades de gestión contable y dar respuesta a requerimientos de índole tributario a entidades externas e internas, incluyendo las Direcciones Territoriales, garantizando el cumplimiento de obligaciones formales tributarias de la Entidad, de acuerdo a normatividad vigente</v>
          </cell>
          <cell r="H237" t="str">
            <v>2 CONTRATACIÓN DIRECTA</v>
          </cell>
          <cell r="I237" t="str">
            <v>14 PRESTACIÓN DE SERVICIOS</v>
          </cell>
          <cell r="J237" t="str">
            <v>N/A</v>
          </cell>
          <cell r="K237" t="str">
            <v>40320 - 27520</v>
          </cell>
          <cell r="L237">
            <v>73320</v>
          </cell>
          <cell r="M237">
            <v>44047</v>
          </cell>
          <cell r="N237">
            <v>44047</v>
          </cell>
          <cell r="P237">
            <v>4426079</v>
          </cell>
          <cell r="Q237">
            <v>52522804</v>
          </cell>
          <cell r="R237">
            <v>-0.13333333283662796</v>
          </cell>
          <cell r="S237" t="str">
            <v>1 PERSONA NATURAL</v>
          </cell>
          <cell r="T237" t="str">
            <v>3 CÉDULA DE CIUDADANÍA</v>
          </cell>
          <cell r="U237">
            <v>1026576422</v>
          </cell>
          <cell r="V237" t="str">
            <v>N/A</v>
          </cell>
          <cell r="W237" t="str">
            <v>11 NO SE DILIGENCIA INFORMACIÓN PARA ESTE FORMULARIO EN ESTE PERÍODO DE REPORTE</v>
          </cell>
          <cell r="X237" t="str">
            <v>N/A</v>
          </cell>
          <cell r="Y237" t="str">
            <v>LESLIE JOHANNA MARTINEZ MARTINEZ</v>
          </cell>
          <cell r="Z237" t="str">
            <v>1 PÓLIZA</v>
          </cell>
          <cell r="AA237" t="str">
            <v>12 SEGUROS DEL ESTADO</v>
          </cell>
          <cell r="AB237" t="str">
            <v>2 CUMPLIMIENTO</v>
          </cell>
          <cell r="AC237">
            <v>44047</v>
          </cell>
          <cell r="AD237" t="str">
            <v xml:space="preserve">	15-46-101016832</v>
          </cell>
          <cell r="AE237" t="str">
            <v>GRUPO DE GESTIÓN FINANCIERA</v>
          </cell>
          <cell r="AF237" t="str">
            <v>2 SUPERVISOR</v>
          </cell>
          <cell r="AG237" t="str">
            <v>3 CÉDULA DE CIUDADANÍA</v>
          </cell>
          <cell r="AH237">
            <v>52260278</v>
          </cell>
          <cell r="AI237" t="str">
            <v>LUZ MYRIAM ENRIQUEZ GUAVITA</v>
          </cell>
          <cell r="AJ237">
            <v>356</v>
          </cell>
          <cell r="AK237" t="str">
            <v>3 NO PACTADOS</v>
          </cell>
          <cell r="AL237">
            <v>44047</v>
          </cell>
          <cell r="AM237">
            <v>44047</v>
          </cell>
          <cell r="AN237" t="str">
            <v>4 NO SE HA ADICIONADO NI EN VALOR y EN TIEMPO</v>
          </cell>
          <cell r="AO237">
            <v>0</v>
          </cell>
          <cell r="AP237">
            <v>0</v>
          </cell>
          <cell r="AR237">
            <v>0</v>
          </cell>
          <cell r="AT237">
            <v>44047</v>
          </cell>
          <cell r="AU237">
            <v>44406</v>
          </cell>
          <cell r="AW237" t="str">
            <v>2. NO</v>
          </cell>
          <cell r="AZ237" t="str">
            <v>2. NO</v>
          </cell>
          <cell r="BA237">
            <v>0</v>
          </cell>
          <cell r="BD237" t="str">
            <v>VIGENCIA FUTURA</v>
          </cell>
          <cell r="BE237" t="str">
            <v>2020420501000231E</v>
          </cell>
          <cell r="BF237">
            <v>52522804</v>
          </cell>
          <cell r="BH237" t="str">
            <v>https://www.secop.gov.co/CO1BusinessLine/Tendering/BuyerWorkArea/Index?docUniqueIdentifier=CO1.BDOS.1377114</v>
          </cell>
          <cell r="BI237" t="str">
            <v>VIGENTE</v>
          </cell>
          <cell r="BK237" t="str">
            <v>https://community.secop.gov.co/Public/Tendering/OpportunityDetail/Index?noticeUID=CO1.NTC.1372492&amp;isFromPublicArea=True&amp;isModal=False</v>
          </cell>
        </row>
        <row r="238">
          <cell r="A238" t="str">
            <v>CPS-232-2020</v>
          </cell>
          <cell r="B238" t="str">
            <v>2 NACIONAL</v>
          </cell>
          <cell r="C238" t="str">
            <v>CD-NC-261-2020</v>
          </cell>
          <cell r="D238">
            <v>232</v>
          </cell>
          <cell r="E238" t="str">
            <v>OSCAR ALEJANDRO BARRERA GRANADOS</v>
          </cell>
          <cell r="F238">
            <v>44048</v>
          </cell>
          <cell r="G238" t="str">
            <v>Prestación de servicios profesionales y de apoyo a la gestión para realizar la actualización, implementación y seguimiento del Sistema de Seguridad y Salud en el Trabajo (SG-SST) para la vigencia 2020, de Parques Nacionales Naturales de Colombia, conforme a la normatividad vigente, en articulación con las Direcciones Territoriales y sus áreas adscritas.</v>
          </cell>
          <cell r="H238" t="str">
            <v>2 CONTRATACIÓN DIRECTA</v>
          </cell>
          <cell r="I238" t="str">
            <v>14 PRESTACIÓN DE SERVICIOS</v>
          </cell>
          <cell r="J238" t="str">
            <v>N/A</v>
          </cell>
          <cell r="K238">
            <v>40520</v>
          </cell>
          <cell r="L238">
            <v>74320</v>
          </cell>
          <cell r="M238">
            <v>44048</v>
          </cell>
          <cell r="N238">
            <v>44048</v>
          </cell>
          <cell r="P238">
            <v>5397388</v>
          </cell>
          <cell r="Q238">
            <v>26087375</v>
          </cell>
          <cell r="R238">
            <v>-0.3333333320915699</v>
          </cell>
          <cell r="S238" t="str">
            <v>1 PERSONA NATURAL</v>
          </cell>
          <cell r="T238" t="str">
            <v>3 CÉDULA DE CIUDADANÍA</v>
          </cell>
          <cell r="U238">
            <v>80772650</v>
          </cell>
          <cell r="V238" t="str">
            <v>N/A</v>
          </cell>
          <cell r="W238" t="str">
            <v>11 NO SE DILIGENCIA INFORMACIÓN PARA ESTE FORMULARIO EN ESTE PERÍODO DE REPORTE</v>
          </cell>
          <cell r="X238" t="str">
            <v>N/A</v>
          </cell>
          <cell r="Y238" t="str">
            <v>OSCAR ALEJANDRO BARRERA GRANADOS</v>
          </cell>
          <cell r="Z238" t="str">
            <v>1 PÓLIZA</v>
          </cell>
          <cell r="AA238" t="str">
            <v>12 SEGUROS DEL ESTADO</v>
          </cell>
          <cell r="AB238" t="str">
            <v>2 CUMPLIMIENTO</v>
          </cell>
          <cell r="AC238">
            <v>44048</v>
          </cell>
          <cell r="AD238" t="str">
            <v>21-46-101016918</v>
          </cell>
          <cell r="AE238" t="str">
            <v>GRUPO DE GESTIÓN HUMANA</v>
          </cell>
          <cell r="AF238" t="str">
            <v>2 SUPERVISOR</v>
          </cell>
          <cell r="AG238" t="str">
            <v>3 CÉDULA DE CIUDADANÍA</v>
          </cell>
          <cell r="AH238">
            <v>52767503</v>
          </cell>
          <cell r="AI238" t="str">
            <v>SANDRA VIVIANA PEÑA ARIAS</v>
          </cell>
          <cell r="AJ238">
            <v>145</v>
          </cell>
          <cell r="AK238" t="str">
            <v>3 NO PACTADOS</v>
          </cell>
          <cell r="AL238">
            <v>44049</v>
          </cell>
          <cell r="AM238">
            <v>44048</v>
          </cell>
          <cell r="AN238" t="str">
            <v>4 NO SE HA ADICIONADO NI EN VALOR y EN TIEMPO</v>
          </cell>
          <cell r="AO238">
            <v>0</v>
          </cell>
          <cell r="AP238">
            <v>0</v>
          </cell>
          <cell r="AR238">
            <v>0</v>
          </cell>
          <cell r="AT238">
            <v>44049</v>
          </cell>
          <cell r="AU238">
            <v>44195</v>
          </cell>
          <cell r="AW238" t="str">
            <v>2. NO</v>
          </cell>
          <cell r="AZ238" t="str">
            <v>2. NO</v>
          </cell>
          <cell r="BA238">
            <v>0</v>
          </cell>
          <cell r="BE238" t="str">
            <v>2020420501000232E</v>
          </cell>
          <cell r="BF238">
            <v>26087375</v>
          </cell>
          <cell r="BH238" t="str">
            <v>https://www.secop.gov.co/CO1BusinessLine/Tendering/BuyerWorkArea/Index?docUniqueIdentifier=CO1.BDOS.1374757</v>
          </cell>
          <cell r="BI238" t="str">
            <v>VIGENTE</v>
          </cell>
          <cell r="BK238" t="str">
            <v>https://community.secop.gov.co/Public/Tendering/OpportunityDetail/Index?noticeUID=CO1.NTC.1373020&amp;isFromPublicArea=True&amp;isModal=False</v>
          </cell>
        </row>
        <row r="239">
          <cell r="A239" t="str">
            <v>CPS-233-2020</v>
          </cell>
          <cell r="B239" t="str">
            <v>2 NACIONAL</v>
          </cell>
          <cell r="C239" t="str">
            <v>CD-NC-269-2020</v>
          </cell>
          <cell r="D239">
            <v>233</v>
          </cell>
          <cell r="E239" t="str">
            <v>AQUA FINANCIAL AND ACCOUNTING SERVICES SAS</v>
          </cell>
          <cell r="F239">
            <v>44057</v>
          </cell>
          <cell r="G239" t="str">
            <v xml:space="preserve">Prestación de servicios profesionales para brindar asesoría a Parques Nacionales Naturales de Colombia en el reconocimiento, medición y revelación de los hechos económicos bajo el Marco Normativo para Entidades de Gobierno de la Resolución 533 de 2015 y sus modificaciones emitidas por la Contaduría General de la Nación, así como apoyo al fortalecimiento del proceso contable con elaboración de políticas, guías y procedimientos, a fin de contribuir en la representación fiel de los hechos económicos y la razonabilidad de los Estados Financieros	</v>
          </cell>
          <cell r="H239" t="str">
            <v>2 CONTRATACIÓN DIRECTA</v>
          </cell>
          <cell r="I239" t="str">
            <v>14 PRESTACIÓN DE SERVICIOS</v>
          </cell>
          <cell r="J239" t="str">
            <v>N/A</v>
          </cell>
          <cell r="K239">
            <v>39120</v>
          </cell>
          <cell r="L239">
            <v>73820</v>
          </cell>
          <cell r="M239">
            <v>44061</v>
          </cell>
          <cell r="N239">
            <v>44061</v>
          </cell>
          <cell r="P239">
            <v>8000000</v>
          </cell>
          <cell r="Q239">
            <v>35533333</v>
          </cell>
          <cell r="R239">
            <v>-1000000.3333333358</v>
          </cell>
          <cell r="S239" t="str">
            <v>2 PERSONA JURIDICA</v>
          </cell>
          <cell r="T239" t="str">
            <v>1 NIT</v>
          </cell>
          <cell r="U239" t="str">
            <v>N/A</v>
          </cell>
          <cell r="V239">
            <v>900871374</v>
          </cell>
          <cell r="W239" t="str">
            <v>1 DV 0</v>
          </cell>
          <cell r="X239" t="str">
            <v>N/A</v>
          </cell>
          <cell r="Y239" t="str">
            <v>AQUA FINANCIAL AND ACCOUNTING SERVICES SAS / ADRIANA PEREZ COLORADO</v>
          </cell>
          <cell r="Z239" t="str">
            <v>1 PÓLIZA</v>
          </cell>
          <cell r="AA239" t="str">
            <v>12 SEGUROS DEL ESTADO</v>
          </cell>
          <cell r="AB239" t="str">
            <v>2 CUMPLIMIENTO</v>
          </cell>
          <cell r="AC239">
            <v>44057</v>
          </cell>
          <cell r="AD239" t="str">
            <v>11-46-101014539</v>
          </cell>
          <cell r="AE239" t="str">
            <v>GRUPO DE GESTIÓN FINANCIERA</v>
          </cell>
          <cell r="AF239" t="str">
            <v>2 SUPERVISOR</v>
          </cell>
          <cell r="AG239" t="str">
            <v>3 CÉDULA DE CIUDADANÍA</v>
          </cell>
          <cell r="AH239">
            <v>52260278</v>
          </cell>
          <cell r="AI239" t="str">
            <v>LUZ MYRIAM ENRIQUEZ GUAVITA</v>
          </cell>
          <cell r="AJ239">
            <v>137</v>
          </cell>
          <cell r="AK239" t="str">
            <v>3 NO PACTADOS</v>
          </cell>
          <cell r="AL239">
            <v>44061</v>
          </cell>
          <cell r="AM239" t="str">
            <v>N-A</v>
          </cell>
          <cell r="AN239" t="str">
            <v>4 NO SE HA ADICIONADO NI EN VALOR y EN TIEMPO</v>
          </cell>
          <cell r="AO239">
            <v>0</v>
          </cell>
          <cell r="AP239">
            <v>0</v>
          </cell>
          <cell r="AR239">
            <v>0</v>
          </cell>
          <cell r="AT239">
            <v>44061</v>
          </cell>
          <cell r="AU239">
            <v>44195</v>
          </cell>
          <cell r="AW239" t="str">
            <v>2. NO</v>
          </cell>
          <cell r="AZ239" t="str">
            <v>2. NO</v>
          </cell>
          <cell r="BA239">
            <v>0</v>
          </cell>
          <cell r="BD239" t="str">
            <v>hay que liberar 4 días</v>
          </cell>
          <cell r="BE239" t="str">
            <v>2020420501000233E</v>
          </cell>
          <cell r="BF239">
            <v>35533333</v>
          </cell>
          <cell r="BH239" t="str">
            <v>https://www.secop.gov.co/CO1BusinessLine/Tendering/BuyerWorkArea/Index?docUniqueIdentifier=CO1.BDOS.1394761</v>
          </cell>
          <cell r="BI239" t="str">
            <v>VIGENTE</v>
          </cell>
          <cell r="BK239" t="str">
            <v xml:space="preserve">https://community.secop.gov.co/Public/Tendering/OpportunityDetail/Index?noticeUID=CO1.NTC.1391738&amp;isFromPublicArea=True&amp;isModal=False
</v>
          </cell>
        </row>
        <row r="240">
          <cell r="A240" t="str">
            <v>CPS-234-2020</v>
          </cell>
          <cell r="B240" t="str">
            <v>2 NACIONAL</v>
          </cell>
          <cell r="C240" t="str">
            <v>CD-NC-268-2020</v>
          </cell>
          <cell r="D240">
            <v>234</v>
          </cell>
          <cell r="E240" t="str">
            <v>JUAN PABLO BARRANTES ARDILA</v>
          </cell>
          <cell r="F240">
            <v>44061</v>
          </cell>
          <cell r="G240" t="str">
            <v>Prestación de servicios profesionales y de apoyo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del Nivel Central y gestión eficiente y transparente en la rendición de cuentas a los entes de control</v>
          </cell>
          <cell r="H240" t="str">
            <v>2 CONTRATACIÓN DIRECTA</v>
          </cell>
          <cell r="I240" t="str">
            <v>14 PRESTACIÓN DE SERVICIOS</v>
          </cell>
          <cell r="J240" t="str">
            <v>N/A</v>
          </cell>
          <cell r="K240" t="str">
            <v>41020 - 27520</v>
          </cell>
          <cell r="L240" t="str">
            <v>73920 - 420</v>
          </cell>
          <cell r="M240">
            <v>44061</v>
          </cell>
          <cell r="N240">
            <v>44061</v>
          </cell>
          <cell r="P240">
            <v>3565146</v>
          </cell>
          <cell r="Q240">
            <v>42781752</v>
          </cell>
          <cell r="R240">
            <v>0</v>
          </cell>
          <cell r="S240" t="str">
            <v>1 PERSONA NATURAL</v>
          </cell>
          <cell r="T240" t="str">
            <v>3 CÉDULA DE CIUDADANÍA</v>
          </cell>
          <cell r="U240">
            <v>1014281357</v>
          </cell>
          <cell r="V240" t="str">
            <v>N/A</v>
          </cell>
          <cell r="W240" t="str">
            <v>11 NO SE DILIGENCIA INFORMACIÓN PARA ESTE FORMULARIO EN ESTE PERÍODO DE REPORTE</v>
          </cell>
          <cell r="X240" t="str">
            <v>N/A</v>
          </cell>
          <cell r="Y240" t="str">
            <v>JUAN PABLO BARRANTES ARDILA</v>
          </cell>
          <cell r="Z240" t="str">
            <v>1 PÓLIZA</v>
          </cell>
          <cell r="AA240" t="str">
            <v>14 ASEGURADORA SOLIDARIA</v>
          </cell>
          <cell r="AB240" t="str">
            <v>2 CUMPLIMIENTO</v>
          </cell>
          <cell r="AC240">
            <v>44061</v>
          </cell>
          <cell r="AD240" t="str">
            <v>380-47-994000107137</v>
          </cell>
          <cell r="AE240" t="str">
            <v>GRUPO DE GESTIÓN FINANCIERA</v>
          </cell>
          <cell r="AF240" t="str">
            <v>2 SUPERVISOR</v>
          </cell>
          <cell r="AG240" t="str">
            <v>3 CÉDULA DE CIUDADANÍA</v>
          </cell>
          <cell r="AH240">
            <v>52260278</v>
          </cell>
          <cell r="AI240" t="str">
            <v>LUZ MYRIAM ENRIQUEZ GUAVITA</v>
          </cell>
          <cell r="AJ240">
            <v>360</v>
          </cell>
          <cell r="AK240" t="str">
            <v>3 NO PACTADOS</v>
          </cell>
          <cell r="AL240">
            <v>44061</v>
          </cell>
          <cell r="AM240">
            <v>44061</v>
          </cell>
          <cell r="AN240" t="str">
            <v>4 NO SE HA ADICIONADO NI EN VALOR y EN TIEMPO</v>
          </cell>
          <cell r="AO240">
            <v>0</v>
          </cell>
          <cell r="AP240">
            <v>0</v>
          </cell>
          <cell r="AR240">
            <v>0</v>
          </cell>
          <cell r="AT240">
            <v>44061</v>
          </cell>
          <cell r="AU240">
            <v>44425</v>
          </cell>
          <cell r="AW240" t="str">
            <v>2. NO</v>
          </cell>
          <cell r="AZ240" t="str">
            <v>2. NO</v>
          </cell>
          <cell r="BA240">
            <v>0</v>
          </cell>
          <cell r="BD240" t="str">
            <v>VIGENCIA FUTURA</v>
          </cell>
          <cell r="BE240" t="str">
            <v>2020420501000234E</v>
          </cell>
          <cell r="BF240">
            <v>42781752</v>
          </cell>
          <cell r="BH240" t="str">
            <v>https://www.secop.gov.co/CO1BusinessLine/Tendering/BuyerWorkArea/Index?docUniqueIdentifier=CO1.BDOS.1394420</v>
          </cell>
          <cell r="BI240" t="str">
            <v>VIGENTE</v>
          </cell>
          <cell r="BK240" t="str">
            <v>https://community.secop.gov.co/Public/Tendering/OpportunityDetail/Index?noticeUID=CO1.NTC.1389871&amp;isFromPublicArea=True&amp;isModal=False</v>
          </cell>
        </row>
        <row r="241">
          <cell r="A241" t="str">
            <v>CPS-235-2020</v>
          </cell>
          <cell r="B241" t="str">
            <v>2 NACIONAL</v>
          </cell>
          <cell r="C241" t="str">
            <v>CD-NC-267-2020</v>
          </cell>
          <cell r="D241">
            <v>235</v>
          </cell>
          <cell r="E241" t="str">
            <v>JOSE DEL CARMEN HERRERA TOVAR</v>
          </cell>
          <cell r="F241">
            <v>44061</v>
          </cell>
          <cell r="G241" t="str">
            <v>Prestación de servicios profesionales especializados y de apoyo en el área de presupuesto del Grupo Gestión Financiera, para realizar las actividades relacionadas con la modificación, seguimiento y análisis del presupuesto anual de Parques Nacionales y de la Subcuenta de FONAM Parques orientando la gestión financiera y la ejecución de los recursos.</v>
          </cell>
          <cell r="H241" t="str">
            <v>2 CONTRATACIÓN DIRECTA</v>
          </cell>
          <cell r="I241" t="str">
            <v>14 PRESTACIÓN DE SERVICIOS</v>
          </cell>
          <cell r="J241" t="str">
            <v>N/A</v>
          </cell>
          <cell r="K241" t="str">
            <v>41720 - 27520</v>
          </cell>
          <cell r="L241" t="str">
            <v>74020 - 520</v>
          </cell>
          <cell r="M241">
            <v>44061</v>
          </cell>
          <cell r="N241">
            <v>44061</v>
          </cell>
          <cell r="P241">
            <v>7174442</v>
          </cell>
          <cell r="Q241">
            <v>86093304</v>
          </cell>
          <cell r="R241">
            <v>0</v>
          </cell>
          <cell r="S241" t="str">
            <v>1 PERSONA NATURAL</v>
          </cell>
          <cell r="T241" t="str">
            <v>3 CÉDULA DE CIUDADANÍA</v>
          </cell>
          <cell r="U241">
            <v>10177526</v>
          </cell>
          <cell r="V241" t="str">
            <v>N/A</v>
          </cell>
          <cell r="W241" t="str">
            <v>11 NO SE DILIGENCIA INFORMACIÓN PARA ESTE FORMULARIO EN ESTE PERÍODO DE REPORTE</v>
          </cell>
          <cell r="X241" t="str">
            <v>N/A</v>
          </cell>
          <cell r="Y241" t="str">
            <v>JOSE DEL CARMEN HERRERA TOVAR</v>
          </cell>
          <cell r="Z241" t="str">
            <v>1 PÓLIZA</v>
          </cell>
          <cell r="AA241" t="str">
            <v>14 ASEGURADORA SOLIDARIA</v>
          </cell>
          <cell r="AB241" t="str">
            <v>2 CUMPLIMIENTO</v>
          </cell>
          <cell r="AC241">
            <v>44061</v>
          </cell>
          <cell r="AD241" t="str">
            <v xml:space="preserve">	380-47-994000107135</v>
          </cell>
          <cell r="AE241" t="str">
            <v>GRUPO DE GESTIÓN FINANCIERA</v>
          </cell>
          <cell r="AF241" t="str">
            <v>2 SUPERVISOR</v>
          </cell>
          <cell r="AG241" t="str">
            <v>3 CÉDULA DE CIUDADANÍA</v>
          </cell>
          <cell r="AH241">
            <v>52260278</v>
          </cell>
          <cell r="AI241" t="str">
            <v>LUZ MYRIAM ENRIQUEZ GUAVITA</v>
          </cell>
          <cell r="AJ241">
            <v>360</v>
          </cell>
          <cell r="AK241" t="str">
            <v>3 NO PACTADOS</v>
          </cell>
          <cell r="AL241">
            <v>44061</v>
          </cell>
          <cell r="AM241">
            <v>44061</v>
          </cell>
          <cell r="AN241" t="str">
            <v>4 NO SE HA ADICIONADO NI EN VALOR y EN TIEMPO</v>
          </cell>
          <cell r="AO241">
            <v>0</v>
          </cell>
          <cell r="AP241">
            <v>0</v>
          </cell>
          <cell r="AR241">
            <v>0</v>
          </cell>
          <cell r="AT241">
            <v>44061</v>
          </cell>
          <cell r="AU241">
            <v>44425</v>
          </cell>
          <cell r="AW241" t="str">
            <v>2. NO</v>
          </cell>
          <cell r="AZ241" t="str">
            <v>2. NO</v>
          </cell>
          <cell r="BA241">
            <v>0</v>
          </cell>
          <cell r="BD241" t="str">
            <v>VIGENCIA FUTURA</v>
          </cell>
          <cell r="BE241" t="str">
            <v>2020420501000235E</v>
          </cell>
          <cell r="BF241">
            <v>86093304</v>
          </cell>
          <cell r="BH241" t="str">
            <v>https://www.secop.gov.co/CO1BusinessLine/Tendering/BuyerWorkArea/Index?docUniqueIdentifier=CO1.BDOS.1394414</v>
          </cell>
          <cell r="BI241" t="str">
            <v>VIGENTE</v>
          </cell>
          <cell r="BK241" t="str">
            <v xml:space="preserve">https://community.secop.gov.co/Public/Tendering/OpportunityDetail/Index?noticeUID=CO1.NTC.1390071&amp;isFromPublicArea=True&amp;isModal=False
</v>
          </cell>
        </row>
        <row r="242">
          <cell r="A242" t="str">
            <v>CPS-236-2020</v>
          </cell>
          <cell r="B242" t="str">
            <v>2 NACIONAL</v>
          </cell>
          <cell r="C242" t="str">
            <v>CD-NC-266-2020</v>
          </cell>
          <cell r="D242">
            <v>236</v>
          </cell>
          <cell r="E242" t="str">
            <v>HERLY GARCIA DUARTE</v>
          </cell>
          <cell r="F242">
            <v>44061</v>
          </cell>
          <cell r="G242" t="str">
            <v>Prestación de servicios profesionales especializados y de apoyo en el Grupo Gestión Financiera, con el fin de ejercer como Contador General de Parques Nacionales Naturales de Colombia y de la Subcuenta Fondo Nacional Ambiental - Parques Nacionales, de conformidad con las normas emitidas por la Contaduría General de la Nación y demás normas relacionadas para el Sector Público, a fin de garantizar la razonabilidad de los Estados Financieros de la Entidad y la rendición de cuentas a los entes de control</v>
          </cell>
          <cell r="H242" t="str">
            <v>2 CONTRATACIÓN DIRECTA</v>
          </cell>
          <cell r="I242" t="str">
            <v>14 PRESTACIÓN DE SERVICIOS</v>
          </cell>
          <cell r="J242" t="str">
            <v>N/A</v>
          </cell>
          <cell r="K242" t="str">
            <v>40920 - 27520</v>
          </cell>
          <cell r="L242" t="str">
            <v>74120 - 620</v>
          </cell>
          <cell r="M242">
            <v>44061</v>
          </cell>
          <cell r="N242">
            <v>44061</v>
          </cell>
          <cell r="P242">
            <v>7174442</v>
          </cell>
          <cell r="Q242">
            <v>86093304</v>
          </cell>
          <cell r="R242">
            <v>0</v>
          </cell>
          <cell r="S242" t="str">
            <v>1 PERSONA NATURAL</v>
          </cell>
          <cell r="T242" t="str">
            <v>3 CÉDULA DE CIUDADANÍA</v>
          </cell>
          <cell r="U242">
            <v>52764997</v>
          </cell>
          <cell r="V242" t="str">
            <v>N/A</v>
          </cell>
          <cell r="W242" t="str">
            <v>11 NO SE DILIGENCIA INFORMACIÓN PARA ESTE FORMULARIO EN ESTE PERÍODO DE REPORTE</v>
          </cell>
          <cell r="X242" t="str">
            <v>N/A</v>
          </cell>
          <cell r="Y242" t="str">
            <v>HERLY GARCIA DUARTE</v>
          </cell>
          <cell r="Z242" t="str">
            <v>1 PÓLIZA</v>
          </cell>
          <cell r="AA242" t="str">
            <v>12 SEGUROS DEL ESTADO</v>
          </cell>
          <cell r="AB242" t="str">
            <v>2 CUMPLIMIENTO</v>
          </cell>
          <cell r="AC242">
            <v>44061</v>
          </cell>
          <cell r="AD242" t="str">
            <v xml:space="preserve">	15-46-101017001</v>
          </cell>
          <cell r="AE242" t="str">
            <v>GRUPO DE GESTIÓN FINANCIERA</v>
          </cell>
          <cell r="AF242" t="str">
            <v>2 SUPERVISOR</v>
          </cell>
          <cell r="AG242" t="str">
            <v>3 CÉDULA DE CIUDADANÍA</v>
          </cell>
          <cell r="AH242">
            <v>52260278</v>
          </cell>
          <cell r="AI242" t="str">
            <v>LUZ MYRIAM ENRIQUEZ GUAVITA</v>
          </cell>
          <cell r="AJ242">
            <v>360</v>
          </cell>
          <cell r="AK242" t="str">
            <v>3 NO PACTADOS</v>
          </cell>
          <cell r="AL242">
            <v>44061</v>
          </cell>
          <cell r="AM242">
            <v>44061</v>
          </cell>
          <cell r="AN242" t="str">
            <v>4 NO SE HA ADICIONADO NI EN VALOR y EN TIEMPO</v>
          </cell>
          <cell r="AO242">
            <v>0</v>
          </cell>
          <cell r="AP242">
            <v>0</v>
          </cell>
          <cell r="AR242">
            <v>0</v>
          </cell>
          <cell r="AT242">
            <v>44061</v>
          </cell>
          <cell r="AU242">
            <v>44425</v>
          </cell>
          <cell r="AW242" t="str">
            <v>2. NO</v>
          </cell>
          <cell r="AZ242" t="str">
            <v>2. NO</v>
          </cell>
          <cell r="BA242">
            <v>0</v>
          </cell>
          <cell r="BD242" t="str">
            <v>VIGENCIA FUTURA</v>
          </cell>
          <cell r="BE242" t="str">
            <v>2020420501000236E</v>
          </cell>
          <cell r="BF242">
            <v>86093304</v>
          </cell>
          <cell r="BH242" t="str">
            <v>https://www.secop.gov.co/CO1BusinessLine/Tendering/BuyerWorkArea/Index?docUniqueIdentifier=CO1.BDOS.1392937</v>
          </cell>
          <cell r="BI242" t="str">
            <v>VIGENTE</v>
          </cell>
          <cell r="BK242" t="str">
            <v>https://community.secop.gov.co/Public/Tendering/OpportunityDetail/Index?noticeUID=CO1.NTC.1390735&amp;isFromPublicArea=True&amp;isModal=False</v>
          </cell>
        </row>
        <row r="243">
          <cell r="A243" t="str">
            <v>CPS-237-2020</v>
          </cell>
          <cell r="B243" t="str">
            <v>2 NACIONAL</v>
          </cell>
          <cell r="C243" t="str">
            <v>CD-NC-271-2020</v>
          </cell>
          <cell r="D243">
            <v>237</v>
          </cell>
          <cell r="E243" t="str">
            <v>ADRIANA MARIA CAMPO SANCHEZ</v>
          </cell>
          <cell r="F243">
            <v>44061</v>
          </cell>
          <cell r="G243" t="str">
            <v>Prestación de servicios profesionales y de apoyo en el Grupo Gestión Financiera, con el fin de realizar acompañamiento a las Direcciones Territoriales en el análisis de procesos de gestión financiera y liderar la gestión de cartera de Parques Nacionales Naturales de Colombia y la Subcuenta FONAM – PNN.</v>
          </cell>
          <cell r="H243" t="str">
            <v>2 CONTRATACIÓN DIRECTA</v>
          </cell>
          <cell r="I243" t="str">
            <v>14 PRESTACIÓN DE SERVICIOS</v>
          </cell>
          <cell r="J243" t="str">
            <v>N/A</v>
          </cell>
          <cell r="K243" t="str">
            <v>41620 - 27520</v>
          </cell>
          <cell r="L243">
            <v>74220</v>
          </cell>
          <cell r="M243">
            <v>44061</v>
          </cell>
          <cell r="N243">
            <v>44061</v>
          </cell>
          <cell r="P243">
            <v>5397388</v>
          </cell>
          <cell r="Q243">
            <v>62069962</v>
          </cell>
          <cell r="R243">
            <v>0</v>
          </cell>
          <cell r="S243" t="str">
            <v>1 PERSONA NATURAL</v>
          </cell>
          <cell r="T243" t="str">
            <v>3 CÉDULA DE CIUDADANÍA</v>
          </cell>
          <cell r="U243">
            <v>52794362</v>
          </cell>
          <cell r="V243" t="str">
            <v>N/A</v>
          </cell>
          <cell r="W243" t="str">
            <v>11 NO SE DILIGENCIA INFORMACIÓN PARA ESTE FORMULARIO EN ESTE PERÍODO DE REPORTE</v>
          </cell>
          <cell r="X243" t="str">
            <v>N/A</v>
          </cell>
          <cell r="Y243" t="str">
            <v>ADRIANA MARIA CAMPO SANCHEZ</v>
          </cell>
          <cell r="Z243" t="str">
            <v>1 PÓLIZA</v>
          </cell>
          <cell r="AA243" t="str">
            <v>14 ASEGURADORA SOLIDARIA</v>
          </cell>
          <cell r="AB243" t="str">
            <v>2 CUMPLIMIENTO</v>
          </cell>
          <cell r="AC243">
            <v>44061</v>
          </cell>
          <cell r="AD243" t="str">
            <v>380-47-994000107161</v>
          </cell>
          <cell r="AE243" t="str">
            <v>GRUPO DE GESTIÓN FINANCIERA</v>
          </cell>
          <cell r="AF243" t="str">
            <v>2 SUPERVISOR</v>
          </cell>
          <cell r="AG243" t="str">
            <v>3 CÉDULA DE CIUDADANÍA</v>
          </cell>
          <cell r="AH243">
            <v>52260278</v>
          </cell>
          <cell r="AI243" t="str">
            <v>LUZ MYRIAM ENRIQUEZ GUAVITA</v>
          </cell>
          <cell r="AJ243">
            <v>345</v>
          </cell>
          <cell r="AK243" t="str">
            <v>3 NO PACTADOS</v>
          </cell>
          <cell r="AL243">
            <v>44061</v>
          </cell>
          <cell r="AM243">
            <v>44061</v>
          </cell>
          <cell r="AN243" t="str">
            <v>4 NO SE HA ADICIONADO NI EN VALOR y EN TIEMPO</v>
          </cell>
          <cell r="AO243">
            <v>0</v>
          </cell>
          <cell r="AP243">
            <v>0</v>
          </cell>
          <cell r="AR243">
            <v>0</v>
          </cell>
          <cell r="AT243">
            <v>44061</v>
          </cell>
          <cell r="AU243">
            <v>44410</v>
          </cell>
          <cell r="AW243" t="str">
            <v>2. NO</v>
          </cell>
          <cell r="AZ243" t="str">
            <v>2. NO</v>
          </cell>
          <cell r="BA243">
            <v>0</v>
          </cell>
          <cell r="BD243" t="str">
            <v>VIGENCIA FUTURA</v>
          </cell>
          <cell r="BE243" t="str">
            <v>2020420501000237E</v>
          </cell>
          <cell r="BF243">
            <v>62069962</v>
          </cell>
          <cell r="BH243" t="str">
            <v>https://www.secop.gov.co/CO1BusinessLine/Tendering/BuyerWorkArea/Index?docUniqueIdentifier=CO1.BDOS.1395856</v>
          </cell>
          <cell r="BI243" t="str">
            <v>VIGENTE</v>
          </cell>
          <cell r="BK243" t="str">
            <v xml:space="preserve">https://community.secop.gov.co/Public/Tendering/OpportunityDetail/Index?noticeUID=CO1.NTC.1393908&amp;isFromPublicArea=True&amp;isModal=False
</v>
          </cell>
        </row>
        <row r="244">
          <cell r="A244" t="str">
            <v>CPS-238-2020</v>
          </cell>
          <cell r="B244" t="str">
            <v>2 NACIONAL</v>
          </cell>
          <cell r="C244" t="str">
            <v>CD-NC-279-2020</v>
          </cell>
          <cell r="D244">
            <v>238</v>
          </cell>
          <cell r="E244" t="str">
            <v>KATHERINNE JULIETH ANGULO ALONSO</v>
          </cell>
          <cell r="F244">
            <v>44068</v>
          </cell>
          <cell r="G244" t="str">
            <v>Prestación de servicios profesionales y de apoyo en el Grupo Gestión Financiera, para realizar el registro diario de operaciones financieras en los aplicativos definidos por la nación y la entidad, efectuando análisis y conciliaciones requeridas y demás actividades del área Financiera de Parques Nacionales Naturales y la subcuenta FONAM Parques.</v>
          </cell>
          <cell r="H244" t="str">
            <v>2 CONTRATACIÓN DIRECTA</v>
          </cell>
          <cell r="I244" t="str">
            <v>14 PRESTACIÓN DE SERVICIOS</v>
          </cell>
          <cell r="J244" t="str">
            <v>N/A</v>
          </cell>
          <cell r="K244" t="str">
            <v>42220 - 27520</v>
          </cell>
          <cell r="L244" t="str">
            <v>75620 - 820</v>
          </cell>
          <cell r="M244">
            <v>44068</v>
          </cell>
          <cell r="N244">
            <v>44068</v>
          </cell>
          <cell r="P244">
            <v>3156754</v>
          </cell>
          <cell r="Q244">
            <v>35566095</v>
          </cell>
          <cell r="R244">
            <v>-6.6666662693023682E-2</v>
          </cell>
          <cell r="S244" t="str">
            <v>1 PERSONA NATURAL</v>
          </cell>
          <cell r="T244" t="str">
            <v>3 CÉDULA DE CIUDADANÍA</v>
          </cell>
          <cell r="U244">
            <v>1019075630</v>
          </cell>
          <cell r="V244" t="str">
            <v>N/A</v>
          </cell>
          <cell r="W244" t="str">
            <v>11 NO SE DILIGENCIA INFORMACIÓN PARA ESTE FORMULARIO EN ESTE PERÍODO DE REPORTE</v>
          </cell>
          <cell r="X244" t="str">
            <v>N/A</v>
          </cell>
          <cell r="Y244" t="str">
            <v>KATHERINNE JULIETH ANGULO ALONSO</v>
          </cell>
          <cell r="Z244" t="str">
            <v>1 PÓLIZA</v>
          </cell>
          <cell r="AA244" t="str">
            <v>14 ASEGURADORA SOLIDARIA</v>
          </cell>
          <cell r="AB244" t="str">
            <v>2 CUMPLIMIENTO</v>
          </cell>
          <cell r="AC244">
            <v>44069</v>
          </cell>
          <cell r="AD244" t="str">
            <v>380- 47 -994000107356</v>
          </cell>
          <cell r="AE244" t="str">
            <v>GRUPO DE GESTIÓN FINANCIERA</v>
          </cell>
          <cell r="AF244" t="str">
            <v>2 SUPERVISOR</v>
          </cell>
          <cell r="AG244" t="str">
            <v>3 CÉDULA DE CIUDADANÍA</v>
          </cell>
          <cell r="AH244">
            <v>52076213</v>
          </cell>
          <cell r="AI244" t="str">
            <v>DORA LUCIA BASTIDAS CAMARGO</v>
          </cell>
          <cell r="AJ244">
            <v>338</v>
          </cell>
          <cell r="AK244" t="str">
            <v>3 NO PACTADOS</v>
          </cell>
          <cell r="AL244">
            <v>44069</v>
          </cell>
          <cell r="AM244">
            <v>44069</v>
          </cell>
          <cell r="AN244" t="str">
            <v>4 NO SE HA ADICIONADO NI EN VALOR y EN TIEMPO</v>
          </cell>
          <cell r="AO244">
            <v>0</v>
          </cell>
          <cell r="AP244">
            <v>0</v>
          </cell>
          <cell r="AR244">
            <v>0</v>
          </cell>
          <cell r="AT244">
            <v>44069</v>
          </cell>
          <cell r="AU244">
            <v>44411</v>
          </cell>
          <cell r="AW244" t="str">
            <v>2. NO</v>
          </cell>
          <cell r="AZ244" t="str">
            <v>2. NO</v>
          </cell>
          <cell r="BA244">
            <v>0</v>
          </cell>
          <cell r="BD244" t="str">
            <v>VIGENCIA FUTURA</v>
          </cell>
          <cell r="BE244" t="str">
            <v>2020420501000238E</v>
          </cell>
          <cell r="BF244">
            <v>35566095</v>
          </cell>
          <cell r="BH244" t="str">
            <v>https://www.secop.gov.co/CO1BusinessLine/Tendering/BuyerWorkArea/Index?docUniqueIdentifier=CO1.BDOS.1414908</v>
          </cell>
          <cell r="BI244" t="str">
            <v>VIGENTE</v>
          </cell>
          <cell r="BK244" t="str">
            <v>https://community.secop.gov.co/Public/Tendering/OpportunityDetail/Index?noticeUID=CO1.NTC.1413917&amp;isFromPublicArea=True&amp;isModal=False</v>
          </cell>
        </row>
        <row r="245">
          <cell r="A245" t="str">
            <v>CPS-239-2020</v>
          </cell>
          <cell r="B245" t="str">
            <v>2 NACIONAL</v>
          </cell>
          <cell r="C245" t="str">
            <v>CD-NC-280-2020</v>
          </cell>
          <cell r="D245">
            <v>239</v>
          </cell>
          <cell r="E245" t="str">
            <v>YULI ANDREA BECERRA CASTIBLANCO</v>
          </cell>
          <cell r="F245">
            <v>44071</v>
          </cell>
          <cell r="G245" t="str">
            <v>Prestación de servicios profesionales y de apoyo para realizar Gestión Presupuestal de Ingresos de la Subcuenta FONAM – PARQUES y el análisis de la información financiera de Concesiones y Empresas Comunitarias en el Grupo de Gestión Financiera.</v>
          </cell>
          <cell r="H245" t="str">
            <v>2 CONTRATACIÓN DIRECTA</v>
          </cell>
          <cell r="I245" t="str">
            <v>14 PRESTACIÓN DE SERVICIOS</v>
          </cell>
          <cell r="J245" t="str">
            <v>N/A</v>
          </cell>
          <cell r="K245" t="str">
            <v>41120- - 27520</v>
          </cell>
          <cell r="L245" t="str">
            <v>76120 - 920</v>
          </cell>
          <cell r="M245">
            <v>44071</v>
          </cell>
          <cell r="N245">
            <v>44071</v>
          </cell>
          <cell r="P245">
            <v>4426079</v>
          </cell>
          <cell r="Q245">
            <v>51637588</v>
          </cell>
          <cell r="R245">
            <v>-0.3333333358168602</v>
          </cell>
          <cell r="S245" t="str">
            <v>1 PERSONA NATURAL</v>
          </cell>
          <cell r="T245" t="str">
            <v>3 CÉDULA DE CIUDADANÍA</v>
          </cell>
          <cell r="U245">
            <v>1076653130</v>
          </cell>
          <cell r="V245" t="str">
            <v>N/A</v>
          </cell>
          <cell r="W245" t="str">
            <v>11 NO SE DILIGENCIA INFORMACIÓN PARA ESTE FORMULARIO EN ESTE PERÍODO DE REPORTE</v>
          </cell>
          <cell r="X245" t="str">
            <v>N/A</v>
          </cell>
          <cell r="Y245" t="str">
            <v>YULI ANDREA BECERRA CASTIBLANCO</v>
          </cell>
          <cell r="Z245" t="str">
            <v>1 PÓLIZA</v>
          </cell>
          <cell r="AA245" t="str">
            <v xml:space="preserve">15 JMALUCELLI TRAVELERS SEGUROS S.A </v>
          </cell>
          <cell r="AB245" t="str">
            <v>2 CUMPLIMIENTO</v>
          </cell>
          <cell r="AC245">
            <v>44071</v>
          </cell>
          <cell r="AD245">
            <v>2020363</v>
          </cell>
          <cell r="AE245" t="str">
            <v>GRUPO DE GESTIÓN FINANCIERA</v>
          </cell>
          <cell r="AF245" t="str">
            <v>2 SUPERVISOR</v>
          </cell>
          <cell r="AG245" t="str">
            <v>3 CÉDULA DE CIUDADANÍA</v>
          </cell>
          <cell r="AH245">
            <v>52260278</v>
          </cell>
          <cell r="AI245" t="str">
            <v>LUZ MYRIAM ENRIQUEZ GUAVITA</v>
          </cell>
          <cell r="AJ245">
            <v>350</v>
          </cell>
          <cell r="AK245" t="str">
            <v>3 NO PACTADOS</v>
          </cell>
          <cell r="AL245">
            <v>44071</v>
          </cell>
          <cell r="AM245">
            <v>44071</v>
          </cell>
          <cell r="AN245" t="str">
            <v>4 NO SE HA ADICIONADO NI EN VALOR y EN TIEMPO</v>
          </cell>
          <cell r="AO245">
            <v>0</v>
          </cell>
          <cell r="AP245">
            <v>0</v>
          </cell>
          <cell r="AR245">
            <v>0</v>
          </cell>
          <cell r="AT245">
            <v>44071</v>
          </cell>
          <cell r="AU245">
            <v>44425</v>
          </cell>
          <cell r="AW245" t="str">
            <v>2. NO</v>
          </cell>
          <cell r="AZ245" t="str">
            <v>2. NO</v>
          </cell>
          <cell r="BA245">
            <v>0</v>
          </cell>
          <cell r="BD245" t="str">
            <v>VIGENCIA FUTURA</v>
          </cell>
          <cell r="BE245" t="str">
            <v>2020420501000239E</v>
          </cell>
          <cell r="BF245">
            <v>51637588</v>
          </cell>
          <cell r="BH245" t="str">
            <v>https://www.secop.gov.co/CO1BusinessLine/Tendering/BuyerWorkArea/Index?docUniqueIdentifier=CO1.BDOS.1420729</v>
          </cell>
          <cell r="BI245" t="str">
            <v>VIGENTE</v>
          </cell>
          <cell r="BK245" t="str">
            <v>https://community.secop.gov.co/Public/Tendering/OpportunityDetail/Index?noticeUID=CO1.NTC.1417960&amp;isFromPublicArea=True&amp;isModal=False</v>
          </cell>
        </row>
        <row r="246">
          <cell r="A246" t="str">
            <v>CPS-240-2020</v>
          </cell>
          <cell r="B246" t="str">
            <v>2 NACIONAL</v>
          </cell>
          <cell r="C246" t="str">
            <v>CD-NC-282-2020</v>
          </cell>
          <cell r="D246">
            <v>240</v>
          </cell>
          <cell r="E246" t="str">
            <v>DORIS JOHANNA GUZMAN PARRA</v>
          </cell>
          <cell r="F246">
            <v>44071</v>
          </cell>
          <cell r="G246" t="str">
            <v>Prestación de servicios profesionales y de apoyo a la Subdirección Administrativa y Financiera en las actividades requeridas para la planeación y seguimiento a la ejecución presupuestal y eficiencia del gasto público, y al Grupo Gestión Financiera en la aplicación del catálogo presupuestal vigente y a la gestión de calidad para el mantenimiento y mejora de los instrumentos de evaluación y control adoptados por la Entidad</v>
          </cell>
          <cell r="H246" t="str">
            <v>2 CONTRATACIÓN DIRECTA</v>
          </cell>
          <cell r="I246" t="str">
            <v>14 PRESTACIÓN DE SERVICIOS</v>
          </cell>
          <cell r="J246" t="str">
            <v>N/A</v>
          </cell>
          <cell r="K246" t="str">
            <v>43120 - 27520</v>
          </cell>
          <cell r="L246" t="str">
            <v>76220 - 1020</v>
          </cell>
          <cell r="M246">
            <v>44071</v>
          </cell>
          <cell r="N246">
            <v>44071</v>
          </cell>
          <cell r="P246">
            <v>5971344</v>
          </cell>
          <cell r="Q246">
            <v>69665680</v>
          </cell>
          <cell r="R246">
            <v>0</v>
          </cell>
          <cell r="S246" t="str">
            <v>1 PERSONA NATURAL</v>
          </cell>
          <cell r="T246" t="str">
            <v>3 CÉDULA DE CIUDADANÍA</v>
          </cell>
          <cell r="U246">
            <v>52468918</v>
          </cell>
          <cell r="V246" t="str">
            <v>N/A</v>
          </cell>
          <cell r="W246" t="str">
            <v>11 NO SE DILIGENCIA INFORMACIÓN PARA ESTE FORMULARIO EN ESTE PERÍODO DE REPORTE</v>
          </cell>
          <cell r="X246" t="str">
            <v>N/A</v>
          </cell>
          <cell r="Y246" t="str">
            <v>DORIS JOHANNA GUZMAN PARRA</v>
          </cell>
          <cell r="Z246" t="str">
            <v>1 PÓLIZA</v>
          </cell>
          <cell r="AA246" t="str">
            <v>8 MUNDIAL SEGUROS</v>
          </cell>
          <cell r="AB246" t="str">
            <v>2 CUMPLIMIENTO</v>
          </cell>
          <cell r="AC246">
            <v>44071</v>
          </cell>
          <cell r="AD246" t="str">
            <v xml:space="preserve">	NB-100136836</v>
          </cell>
          <cell r="AE246" t="str">
            <v>GRUPO DE GESTIÓN FINANCIERA</v>
          </cell>
          <cell r="AF246" t="str">
            <v>2 SUPERVISOR</v>
          </cell>
          <cell r="AG246" t="str">
            <v>3 CÉDULA DE CIUDADANÍA</v>
          </cell>
          <cell r="AH246">
            <v>52260278</v>
          </cell>
          <cell r="AI246" t="str">
            <v>LUZ MYRIAM ENRIQUEZ GUAVITA</v>
          </cell>
          <cell r="AJ246">
            <v>350</v>
          </cell>
          <cell r="AK246" t="str">
            <v>3 NO PACTADOS</v>
          </cell>
          <cell r="AL246">
            <v>44071</v>
          </cell>
          <cell r="AM246">
            <v>44071</v>
          </cell>
          <cell r="AN246" t="str">
            <v>4 NO SE HA ADICIONADO NI EN VALOR y EN TIEMPO</v>
          </cell>
          <cell r="AO246">
            <v>0</v>
          </cell>
          <cell r="AP246">
            <v>0</v>
          </cell>
          <cell r="AR246">
            <v>0</v>
          </cell>
          <cell r="AT246">
            <v>44071</v>
          </cell>
          <cell r="AU246">
            <v>44425</v>
          </cell>
          <cell r="AW246" t="str">
            <v>2. NO</v>
          </cell>
          <cell r="AZ246" t="str">
            <v>2. NO</v>
          </cell>
          <cell r="BA246">
            <v>0</v>
          </cell>
          <cell r="BD246" t="str">
            <v>VIGENCIA FUTURA</v>
          </cell>
          <cell r="BE246" t="str">
            <v>2020420501000240E</v>
          </cell>
          <cell r="BF246">
            <v>69665680</v>
          </cell>
          <cell r="BH246" t="str">
            <v>https://www.secop.gov.co/CO1BusinessLine/Tendering/BuyerWorkArea/Index?docUniqueIdentifier=CO1.BDOS.1421120</v>
          </cell>
          <cell r="BI246" t="str">
            <v>VIGENTE</v>
          </cell>
          <cell r="BK246" t="str">
            <v xml:space="preserve">https://community.secop.gov.co/Public/Tendering/OpportunityDetail/Index?noticeUID=CO1.NTC.1418721&amp;isFromPublicArea=True&amp;isModal=False
</v>
          </cell>
        </row>
        <row r="247">
          <cell r="A247" t="str">
            <v>CPS-241-2020</v>
          </cell>
          <cell r="B247" t="str">
            <v>2 NACIONAL</v>
          </cell>
          <cell r="C247" t="str">
            <v>CD-NC-283-2020</v>
          </cell>
          <cell r="D247">
            <v>241</v>
          </cell>
          <cell r="E247" t="str">
            <v>CLAUDIA MARCELA TORRES TORRES</v>
          </cell>
          <cell r="F247">
            <v>44071</v>
          </cell>
          <cell r="G247" t="str">
            <v>Prestación de servicios profesionales y de apoyo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v>
          </cell>
          <cell r="H247" t="str">
            <v>2 CONTRATACIÓN DIRECTA</v>
          </cell>
          <cell r="I247" t="str">
            <v>14 PRESTACIÓN DE SERVICIOS</v>
          </cell>
          <cell r="J247" t="str">
            <v>N/A</v>
          </cell>
          <cell r="K247" t="str">
            <v>41220 - 27520</v>
          </cell>
          <cell r="L247" t="str">
            <v>76320 - 1120</v>
          </cell>
          <cell r="M247">
            <v>44071</v>
          </cell>
          <cell r="N247">
            <v>44071</v>
          </cell>
          <cell r="P247">
            <v>4426079</v>
          </cell>
          <cell r="Q247">
            <v>49424549</v>
          </cell>
          <cell r="R247">
            <v>0.1666666641831398</v>
          </cell>
          <cell r="S247" t="str">
            <v>1 PERSONA NATURAL</v>
          </cell>
          <cell r="T247" t="str">
            <v>3 CÉDULA DE CIUDADANÍA</v>
          </cell>
          <cell r="U247">
            <v>35420696</v>
          </cell>
          <cell r="V247" t="str">
            <v>N/A</v>
          </cell>
          <cell r="W247" t="str">
            <v>11 NO SE DILIGENCIA INFORMACIÓN PARA ESTE FORMULARIO EN ESTE PERÍODO DE REPORTE</v>
          </cell>
          <cell r="X247" t="str">
            <v>N/A</v>
          </cell>
          <cell r="Y247" t="str">
            <v>CLAUDIA MARCELA TORRES TORRES</v>
          </cell>
          <cell r="Z247" t="str">
            <v>1 PÓLIZA</v>
          </cell>
          <cell r="AA247" t="str">
            <v>14 ASEGURADORA SOLIDARIA</v>
          </cell>
          <cell r="AB247" t="str">
            <v>2 CUMPLIMIENTO</v>
          </cell>
          <cell r="AC247">
            <v>44071</v>
          </cell>
          <cell r="AD247" t="str">
            <v>380-47-994000107389</v>
          </cell>
          <cell r="AE247" t="str">
            <v>GRUPO DE GESTIÓN FINANCIERA</v>
          </cell>
          <cell r="AF247" t="str">
            <v>2 SUPERVISOR</v>
          </cell>
          <cell r="AG247" t="str">
            <v>3 CÉDULA DE CIUDADANÍA</v>
          </cell>
          <cell r="AH247">
            <v>52260278</v>
          </cell>
          <cell r="AI247" t="str">
            <v>LUZ MYRIAM ENRIQUEZ GUAVITA</v>
          </cell>
          <cell r="AJ247">
            <v>335</v>
          </cell>
          <cell r="AK247" t="str">
            <v>3 NO PACTADOS</v>
          </cell>
          <cell r="AL247">
            <v>44071</v>
          </cell>
          <cell r="AM247">
            <v>44071</v>
          </cell>
          <cell r="AN247" t="str">
            <v>4 NO SE HA ADICIONADO NI EN VALOR y EN TIEMPO</v>
          </cell>
          <cell r="AO247">
            <v>0</v>
          </cell>
          <cell r="AP247">
            <v>0</v>
          </cell>
          <cell r="AR247">
            <v>0</v>
          </cell>
          <cell r="AT247">
            <v>44071</v>
          </cell>
          <cell r="AU247">
            <v>44410</v>
          </cell>
          <cell r="AW247" t="str">
            <v>2. NO</v>
          </cell>
          <cell r="AZ247" t="str">
            <v>2. NO</v>
          </cell>
          <cell r="BA247">
            <v>0</v>
          </cell>
          <cell r="BD247" t="str">
            <v>VIGENCIA FUTURA</v>
          </cell>
          <cell r="BE247" t="str">
            <v>2020420501000241E</v>
          </cell>
          <cell r="BF247">
            <v>49424549</v>
          </cell>
          <cell r="BH247" t="str">
            <v>https://www.secop.gov.co/CO1BusinessLine/Tendering/BuyerWorkArea/Index?docUniqueIdentifier=CO1.BDOS.1421366</v>
          </cell>
          <cell r="BI247" t="str">
            <v>VIGENTE</v>
          </cell>
          <cell r="BK247" t="str">
            <v xml:space="preserve">https://community.secop.gov.co/Public/Tendering/OpportunityDetail/Index?noticeUID=CO1.NTC.1418868&amp;isFromPublicArea=True&amp;isModal=False
</v>
          </cell>
        </row>
        <row r="248">
          <cell r="A248" t="str">
            <v>CPS-242-2020</v>
          </cell>
          <cell r="B248" t="str">
            <v>2 NACIONAL</v>
          </cell>
          <cell r="C248" t="str">
            <v>CD-NC-284-2020</v>
          </cell>
          <cell r="D248">
            <v>242</v>
          </cell>
          <cell r="E248" t="str">
            <v>MARIA DEL CARMEN MONCADA ROSERO</v>
          </cell>
          <cell r="F248">
            <v>44071</v>
          </cell>
          <cell r="G248" t="str">
            <v>Prestación de servicios profesionales y de apoyo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 así como gestionar el proceso de interoperabilidad SIIF NEON en temas contables</v>
          </cell>
          <cell r="H248" t="str">
            <v>2 CONTRATACIÓN DIRECTA</v>
          </cell>
          <cell r="I248" t="str">
            <v>14 PRESTACIÓN DE SERVICIOS</v>
          </cell>
          <cell r="J248" t="str">
            <v>N/A</v>
          </cell>
          <cell r="K248" t="str">
            <v>43020 - 27520</v>
          </cell>
          <cell r="L248" t="str">
            <v>76420 - 1220</v>
          </cell>
          <cell r="M248">
            <v>44071</v>
          </cell>
          <cell r="N248">
            <v>44071</v>
          </cell>
          <cell r="P248">
            <v>3852124</v>
          </cell>
          <cell r="Q248">
            <v>43015385</v>
          </cell>
          <cell r="R248">
            <v>0.3333333358168602</v>
          </cell>
          <cell r="S248" t="str">
            <v>1 PERSONA NATURAL</v>
          </cell>
          <cell r="T248" t="str">
            <v>3 CÉDULA DE CIUDADANÍA</v>
          </cell>
          <cell r="U248">
            <v>60385469</v>
          </cell>
          <cell r="V248" t="str">
            <v>N/A</v>
          </cell>
          <cell r="W248" t="str">
            <v>11 NO SE DILIGENCIA INFORMACIÓN PARA ESTE FORMULARIO EN ESTE PERÍODO DE REPORTE</v>
          </cell>
          <cell r="X248" t="str">
            <v>N/A</v>
          </cell>
          <cell r="Y248" t="str">
            <v>MARIA DEL CARMEN MONCADA ROSERO</v>
          </cell>
          <cell r="Z248" t="str">
            <v>1 PÓLIZA</v>
          </cell>
          <cell r="AA248" t="str">
            <v>12 SEGUROS DEL ESTADO</v>
          </cell>
          <cell r="AB248" t="str">
            <v>2 CUMPLIMIENTO</v>
          </cell>
          <cell r="AC248">
            <v>44071</v>
          </cell>
          <cell r="AD248" t="str">
            <v>15-46-101017191</v>
          </cell>
          <cell r="AE248" t="str">
            <v>GRUPO DE GESTIÓN FINANCIERA</v>
          </cell>
          <cell r="AF248" t="str">
            <v>2 SUPERVISOR</v>
          </cell>
          <cell r="AG248" t="str">
            <v>3 CÉDULA DE CIUDADANÍA</v>
          </cell>
          <cell r="AH248">
            <v>52260278</v>
          </cell>
          <cell r="AI248" t="str">
            <v>LUZ MYRIAM ENRIQUEZ GUAVITA</v>
          </cell>
          <cell r="AJ248">
            <v>335</v>
          </cell>
          <cell r="AK248" t="str">
            <v>3 NO PACTADOS</v>
          </cell>
          <cell r="AL248">
            <v>44071</v>
          </cell>
          <cell r="AM248">
            <v>44071</v>
          </cell>
          <cell r="AN248" t="str">
            <v>4 NO SE HA ADICIONADO NI EN VALOR y EN TIEMPO</v>
          </cell>
          <cell r="AO248">
            <v>0</v>
          </cell>
          <cell r="AP248">
            <v>0</v>
          </cell>
          <cell r="AR248">
            <v>0</v>
          </cell>
          <cell r="AT248">
            <v>44071</v>
          </cell>
          <cell r="AU248">
            <v>44410</v>
          </cell>
          <cell r="AW248" t="str">
            <v>2. NO</v>
          </cell>
          <cell r="AZ248" t="str">
            <v>2. NO</v>
          </cell>
          <cell r="BA248">
            <v>0</v>
          </cell>
          <cell r="BD248" t="str">
            <v>VIGENCIA FUTURA</v>
          </cell>
          <cell r="BE248" t="str">
            <v>2020420501000242E</v>
          </cell>
          <cell r="BF248">
            <v>43015385</v>
          </cell>
          <cell r="BH248" t="str">
            <v>https://www.secop.gov.co/CO1BusinessLine/Tendering/BuyerWorkArea/Index?docUniqueIdentifier=CO1.BDOS.1421005</v>
          </cell>
          <cell r="BI248" t="str">
            <v>VIGENTE</v>
          </cell>
          <cell r="BK248" t="str">
            <v>https://community.secop.gov.co/Public/Tendering/OpportunityDetail/Index?noticeUID=CO1.NTC.1419126&amp;isFromPublicArea=True&amp;isModal=False</v>
          </cell>
        </row>
        <row r="249">
          <cell r="A249" t="str">
            <v>CPS-243-2020</v>
          </cell>
          <cell r="B249" t="str">
            <v>2 NACIONAL</v>
          </cell>
          <cell r="C249" t="str">
            <v>CD-NC-287-2020</v>
          </cell>
          <cell r="D249">
            <v>243</v>
          </cell>
          <cell r="E249" t="str">
            <v>NURY MAYERLIN QUIÑONEZ ALVAREZ</v>
          </cell>
          <cell r="F249">
            <v>44075</v>
          </cell>
          <cell r="G249" t="str">
            <v>Prestación de servicios profesionales y de apoyo en el Grupo de Gestión Financiera para el desarrollo de la gestión del área de tesorería de Parques Nacionales y Subcuenta – FONAM Parques, con el fin de contribuir con las metas establecidas por la entidad</v>
          </cell>
          <cell r="H249" t="str">
            <v>2 CONTRATACIÓN DIRECTA</v>
          </cell>
          <cell r="I249" t="str">
            <v>14 PRESTACIÓN DE SERVICIOS</v>
          </cell>
          <cell r="J249" t="str">
            <v>N/A</v>
          </cell>
          <cell r="K249" t="str">
            <v>42920 - 27520</v>
          </cell>
          <cell r="L249" t="str">
            <v>76820 - 1520</v>
          </cell>
          <cell r="M249">
            <v>44075</v>
          </cell>
          <cell r="N249">
            <v>44075</v>
          </cell>
          <cell r="P249">
            <v>4823432</v>
          </cell>
          <cell r="Q249">
            <v>55791030</v>
          </cell>
          <cell r="R249">
            <v>-0.13333334028720856</v>
          </cell>
          <cell r="S249" t="str">
            <v>1 PERSONA NATURAL</v>
          </cell>
          <cell r="T249" t="str">
            <v>3 CÉDULA DE CIUDADANÍA</v>
          </cell>
          <cell r="U249">
            <v>1012353910</v>
          </cell>
          <cell r="V249" t="str">
            <v>N/A</v>
          </cell>
          <cell r="W249" t="str">
            <v>11 NO SE DILIGENCIA INFORMACIÓN PARA ESTE FORMULARIO EN ESTE PERÍODO DE REPORTE</v>
          </cell>
          <cell r="X249" t="str">
            <v>N/A</v>
          </cell>
          <cell r="Y249" t="str">
            <v>NURY MAYERLIN QUIÑONEZ ALVAREZ</v>
          </cell>
          <cell r="Z249" t="str">
            <v>1 PÓLIZA</v>
          </cell>
          <cell r="AA249" t="str">
            <v>14 ASEGURADORA SOLIDARIA</v>
          </cell>
          <cell r="AB249" t="str">
            <v>2 CUMPLIMIENTO</v>
          </cell>
          <cell r="AC249">
            <v>44075</v>
          </cell>
          <cell r="AD249" t="str">
            <v>380-47-994000107448</v>
          </cell>
          <cell r="AE249" t="str">
            <v>GRUPO DE GESTIÓN FINANCIERA</v>
          </cell>
          <cell r="AF249" t="str">
            <v>2 SUPERVISOR</v>
          </cell>
          <cell r="AG249" t="str">
            <v>3 CÉDULA DE CIUDADANÍA</v>
          </cell>
          <cell r="AH249">
            <v>52076213</v>
          </cell>
          <cell r="AI249" t="str">
            <v>DORA LUCIA BASTIDAS CAMARGO</v>
          </cell>
          <cell r="AJ249">
            <v>347</v>
          </cell>
          <cell r="AK249" t="str">
            <v>3 NO PACTADOS</v>
          </cell>
          <cell r="AL249">
            <v>44075</v>
          </cell>
          <cell r="AM249">
            <v>44075</v>
          </cell>
          <cell r="AN249" t="str">
            <v>4 NO SE HA ADICIONADO NI EN VALOR y EN TIEMPO</v>
          </cell>
          <cell r="AO249">
            <v>0</v>
          </cell>
          <cell r="AP249">
            <v>0</v>
          </cell>
          <cell r="AR249">
            <v>0</v>
          </cell>
          <cell r="AT249">
            <v>44075</v>
          </cell>
          <cell r="AU249">
            <v>44425</v>
          </cell>
          <cell r="AW249" t="str">
            <v>2. NO</v>
          </cell>
          <cell r="AZ249" t="str">
            <v>2. NO</v>
          </cell>
          <cell r="BA249">
            <v>0</v>
          </cell>
          <cell r="BD249" t="str">
            <v>VIGENCIA FUTURA</v>
          </cell>
          <cell r="BE249" t="str">
            <v>2020420501000243E</v>
          </cell>
          <cell r="BF249">
            <v>55791030</v>
          </cell>
          <cell r="BH249" t="str">
            <v>https://www.secop.gov.co/CO1BusinessLine/Tendering/BuyerWorkArea/Index?docUniqueIdentifier=CO1.BDOS.1427415</v>
          </cell>
          <cell r="BI249" t="str">
            <v>VIGENTE</v>
          </cell>
          <cell r="BK249" t="str">
            <v>https://community.secop.gov.co/Public/Tendering/OpportunityDetail/Index?noticeUID=CO1.NTC.1424947&amp;isFromPublicArea=True&amp;isModal=False</v>
          </cell>
        </row>
        <row r="250">
          <cell r="A250" t="str">
            <v>CPS-244-2020</v>
          </cell>
          <cell r="B250" t="str">
            <v>2 NACIONAL</v>
          </cell>
          <cell r="C250" t="str">
            <v>CD-NC-289-2020</v>
          </cell>
          <cell r="D250">
            <v>244</v>
          </cell>
          <cell r="E250" t="str">
            <v>HENRY CASTRO PERALTA</v>
          </cell>
          <cell r="F250">
            <v>44095</v>
          </cell>
          <cell r="G250" t="str">
            <v>Prestar servicios profesionales especializados para la realización de Auditorías Internas con enfoque Jurídico a los tres niveles de decisión de Parques Nacionales Naturales de Colombia y soporte jurídico a la Coordinación del Grupo de Control Interno, así como apoyar en el desarrollo y cumplimiento del Plan Anual de Auditorías 2020 y demás obligaciones asignadas.</v>
          </cell>
          <cell r="H250" t="str">
            <v>2 CONTRATACIÓN DIRECTA</v>
          </cell>
          <cell r="I250" t="str">
            <v>14 PRESTACIÓN DE SERVICIOS</v>
          </cell>
          <cell r="J250" t="str">
            <v>N/A</v>
          </cell>
          <cell r="K250">
            <v>43520</v>
          </cell>
          <cell r="L250">
            <v>78020</v>
          </cell>
          <cell r="M250">
            <v>44095</v>
          </cell>
          <cell r="N250">
            <v>44095</v>
          </cell>
          <cell r="P250">
            <v>5971344</v>
          </cell>
          <cell r="Q250">
            <v>18312122</v>
          </cell>
          <cell r="R250">
            <v>0.40000000223517418</v>
          </cell>
          <cell r="S250" t="str">
            <v>1 PERSONA NATURAL</v>
          </cell>
          <cell r="T250" t="str">
            <v>3 CÉDULA DE CIUDADANÍA</v>
          </cell>
          <cell r="U250">
            <v>80108257</v>
          </cell>
          <cell r="V250" t="str">
            <v>N/A</v>
          </cell>
          <cell r="W250" t="str">
            <v>11 NO SE DILIGENCIA INFORMACIÓN PARA ESTE FORMULARIO EN ESTE PERÍODO DE REPORTE</v>
          </cell>
          <cell r="X250" t="str">
            <v>N/A</v>
          </cell>
          <cell r="Y250" t="str">
            <v>HENRY CASTRO PERALTA</v>
          </cell>
          <cell r="Z250" t="str">
            <v>1 PÓLIZA</v>
          </cell>
          <cell r="AA250" t="str">
            <v>12 SEGUROS DEL ESTADO</v>
          </cell>
          <cell r="AB250" t="str">
            <v>2 CUMPLIMIENTO</v>
          </cell>
          <cell r="AC250">
            <v>44095</v>
          </cell>
          <cell r="AD250" t="str">
            <v>18-44-101071084</v>
          </cell>
          <cell r="AE250" t="str">
            <v>GRUPO DE CONTROL INTERNO</v>
          </cell>
          <cell r="AF250" t="str">
            <v>2 SUPERVISOR</v>
          </cell>
          <cell r="AG250" t="str">
            <v>3 CÉDULA DE CIUDADANÍA</v>
          </cell>
          <cell r="AH250">
            <v>51819216</v>
          </cell>
          <cell r="AI250" t="str">
            <v>GLADYS ESPITIA PEÑA</v>
          </cell>
          <cell r="AJ250">
            <v>92</v>
          </cell>
          <cell r="AK250" t="str">
            <v>3 NO PACTADOS</v>
          </cell>
          <cell r="AL250">
            <v>44095</v>
          </cell>
          <cell r="AM250">
            <v>44095</v>
          </cell>
          <cell r="AN250" t="str">
            <v>4 NO SE HA ADICIONADO NI EN VALOR y EN TIEMPO</v>
          </cell>
          <cell r="AO250">
            <v>0</v>
          </cell>
          <cell r="AP250">
            <v>0</v>
          </cell>
          <cell r="AR250">
            <v>0</v>
          </cell>
          <cell r="AT250">
            <v>44095</v>
          </cell>
          <cell r="AU250">
            <v>44187</v>
          </cell>
          <cell r="AW250" t="str">
            <v>2. NO</v>
          </cell>
          <cell r="AZ250" t="str">
            <v>2. NO</v>
          </cell>
          <cell r="BA250">
            <v>0</v>
          </cell>
          <cell r="BE250" t="str">
            <v>2020420501000244E</v>
          </cell>
          <cell r="BF250">
            <v>18312122</v>
          </cell>
          <cell r="BH250" t="str">
            <v>https://www.secop.gov.co/CO1BusinessLine/Tendering/BuyerWorkArea/Index?docUniqueIdentifier=CO1.BDOS.1462122</v>
          </cell>
          <cell r="BI250" t="str">
            <v>VIGENTE</v>
          </cell>
          <cell r="BK250" t="str">
            <v>https://community.secop.gov.co/Public/Tendering/OpportunityDetail/Index?noticeUID=CO1.NTC.1460129&amp;isFromPublicArea=True&amp;isModal=False</v>
          </cell>
        </row>
        <row r="251">
          <cell r="A251" t="str">
            <v>CPS-245-2020</v>
          </cell>
          <cell r="B251" t="str">
            <v>2 NACIONAL</v>
          </cell>
          <cell r="C251" t="str">
            <v>CD-NC-291-2020</v>
          </cell>
          <cell r="D251">
            <v>245</v>
          </cell>
          <cell r="E251" t="str">
            <v xml:space="preserve">PAMELA TATIANA ZUÑIGA </v>
          </cell>
          <cell r="F251">
            <v>44096</v>
          </cell>
          <cell r="G251" t="str">
            <v>Prestación de servicios profesionales y de apoyo a la gestión para liderar la orientación técnica del componente de Emprendimientos económicos - Estrategias Especial de Manejo, requerido por el Apoyo Presupuestario de Desarrollo Local Sostenible financiado por la Unión Europea en el Sistema de Parques Nacionales Naturales de Colombia.</v>
          </cell>
          <cell r="H251" t="str">
            <v>2 CONTRATACIÓN DIRECTA</v>
          </cell>
          <cell r="I251" t="str">
            <v>14 PRESTACIÓN DE SERVICIOS</v>
          </cell>
          <cell r="J251" t="str">
            <v>N/A</v>
          </cell>
          <cell r="K251">
            <v>43820</v>
          </cell>
          <cell r="L251">
            <v>78320</v>
          </cell>
          <cell r="M251">
            <v>44096</v>
          </cell>
          <cell r="N251">
            <v>44096</v>
          </cell>
          <cell r="P251">
            <v>7174442</v>
          </cell>
          <cell r="Q251">
            <v>23914807</v>
          </cell>
          <cell r="R251">
            <v>0.3333333320915699</v>
          </cell>
          <cell r="S251" t="str">
            <v>1 PERSONA NATURAL</v>
          </cell>
          <cell r="T251" t="str">
            <v>3 CÉDULA DE CIUDADANÍA</v>
          </cell>
          <cell r="U251">
            <v>28553267</v>
          </cell>
          <cell r="V251" t="str">
            <v>N/A</v>
          </cell>
          <cell r="W251" t="str">
            <v>11 NO SE DILIGENCIA INFORMACIÓN PARA ESTE FORMULARIO EN ESTE PERÍODO DE REPORTE</v>
          </cell>
          <cell r="X251" t="str">
            <v>N/A</v>
          </cell>
          <cell r="Y251" t="str">
            <v xml:space="preserve">PAMELA TATIANA ZUÑIGA </v>
          </cell>
          <cell r="Z251" t="str">
            <v>1 PÓLIZA</v>
          </cell>
          <cell r="AA251" t="str">
            <v>12 SEGUROS DEL ESTADO</v>
          </cell>
          <cell r="AB251" t="str">
            <v>2 CUMPLIMIENTO</v>
          </cell>
          <cell r="AC251">
            <v>44096</v>
          </cell>
          <cell r="AD251" t="str">
            <v>25-44-101146140</v>
          </cell>
          <cell r="AE251" t="str">
            <v>SUBDIRECCIÓN DE GESTIÓN Y MANEJO DE AREAS PROTEGIDAS</v>
          </cell>
          <cell r="AF251" t="str">
            <v>2 SUPERVISOR</v>
          </cell>
          <cell r="AG251" t="str">
            <v>3 CÉDULA DE CIUDADANÍA</v>
          </cell>
          <cell r="AH251">
            <v>52197050</v>
          </cell>
          <cell r="AI251" t="str">
            <v>EDNA MARIA CAROLINA JARRO FAJARDO</v>
          </cell>
          <cell r="AJ251">
            <v>100</v>
          </cell>
          <cell r="AK251" t="str">
            <v>3 NO PACTADOS</v>
          </cell>
          <cell r="AL251">
            <v>44097</v>
          </cell>
          <cell r="AM251">
            <v>44096</v>
          </cell>
          <cell r="AN251" t="str">
            <v>4 NO SE HA ADICIONADO NI EN VALOR y EN TIEMPO</v>
          </cell>
          <cell r="AO251">
            <v>0</v>
          </cell>
          <cell r="AP251">
            <v>0</v>
          </cell>
          <cell r="AR251">
            <v>0</v>
          </cell>
          <cell r="AT251">
            <v>44097</v>
          </cell>
          <cell r="AU251">
            <v>44195</v>
          </cell>
          <cell r="AW251" t="str">
            <v>2. NO</v>
          </cell>
          <cell r="AZ251" t="str">
            <v>2. NO</v>
          </cell>
          <cell r="BA251">
            <v>0</v>
          </cell>
          <cell r="BE251" t="str">
            <v>2020420501000245E</v>
          </cell>
          <cell r="BF251">
            <v>23914807</v>
          </cell>
          <cell r="BH251" t="str">
            <v>https://www.secop.gov.co/CO1BusinessLine/Tendering/BuyerWorkArea/Index?docUniqueIdentifier=CO1.BDOS.1453323</v>
          </cell>
          <cell r="BI251" t="str">
            <v>VIGENTE</v>
          </cell>
          <cell r="BK251" t="str">
            <v xml:space="preserve">https://community.secop.gov.co/Public/Tendering/OpportunityDetail/Index?noticeUID=CO1.NTC.1460128&amp;isFromPublicArea=True&amp;isModal=False
</v>
          </cell>
        </row>
        <row r="252">
          <cell r="A252" t="str">
            <v>CPS-246-2020</v>
          </cell>
          <cell r="B252" t="str">
            <v>2 NACIONAL</v>
          </cell>
          <cell r="C252" t="str">
            <v>CD-NC-293-2020</v>
          </cell>
          <cell r="D252">
            <v>246</v>
          </cell>
          <cell r="E252" t="str">
            <v>DIEGO ANDRES BORRERO SILVA</v>
          </cell>
          <cell r="F252">
            <v>44103</v>
          </cell>
          <cell r="G252" t="str">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v>
          </cell>
          <cell r="H252" t="str">
            <v>2 CONTRATACIÓN DIRECTA</v>
          </cell>
          <cell r="I252" t="str">
            <v>14 PRESTACIÓN DE SERVICIOS</v>
          </cell>
          <cell r="J252" t="str">
            <v>N/A</v>
          </cell>
          <cell r="K252">
            <v>44020</v>
          </cell>
          <cell r="L252">
            <v>81720</v>
          </cell>
          <cell r="M252">
            <v>44103</v>
          </cell>
          <cell r="N252">
            <v>44103</v>
          </cell>
          <cell r="P252">
            <v>5397388</v>
          </cell>
          <cell r="Q252">
            <v>16731903</v>
          </cell>
          <cell r="R252">
            <v>0.20000000111758709</v>
          </cell>
          <cell r="S252" t="str">
            <v>1 PERSONA NATURAL</v>
          </cell>
          <cell r="T252" t="str">
            <v>3 CÉDULA DE CIUDADANÍA</v>
          </cell>
          <cell r="U252">
            <v>93412983</v>
          </cell>
          <cell r="V252" t="str">
            <v>N/A</v>
          </cell>
          <cell r="W252" t="str">
            <v>11 NO SE DILIGENCIA INFORMACIÓN PARA ESTE FORMULARIO EN ESTE PERÍODO DE REPORTE</v>
          </cell>
          <cell r="X252" t="str">
            <v>N/A</v>
          </cell>
          <cell r="Y252" t="str">
            <v>DIEGO ANDRES BORRERO SILVA</v>
          </cell>
          <cell r="Z252" t="str">
            <v>1 PÓLIZA</v>
          </cell>
          <cell r="AA252" t="str">
            <v>14 ASEGURADORA SOLIDARIA</v>
          </cell>
          <cell r="AB252" t="str">
            <v>2 CUMPLIMIENTO</v>
          </cell>
          <cell r="AC252">
            <v>44104</v>
          </cell>
          <cell r="AD252" t="str">
            <v>480-47-994000039881</v>
          </cell>
          <cell r="AE252" t="str">
            <v>GRUPO DE GESTIÓN E INTEGRACIÓN DEL SINAP</v>
          </cell>
          <cell r="AF252" t="str">
            <v>2 SUPERVISOR</v>
          </cell>
          <cell r="AG252" t="str">
            <v>3 CÉDULA DE CIUDADANÍA</v>
          </cell>
          <cell r="AH252">
            <v>5947992</v>
          </cell>
          <cell r="AI252" t="str">
            <v>LUIS ALBERTO CRUZ COLORADO</v>
          </cell>
          <cell r="AJ252">
            <v>93</v>
          </cell>
          <cell r="AK252" t="str">
            <v>3 NO PACTADOS</v>
          </cell>
          <cell r="AL252">
            <v>44104</v>
          </cell>
          <cell r="AM252">
            <v>44103</v>
          </cell>
          <cell r="AN252" t="str">
            <v>4 NO SE HA ADICIONADO NI EN VALOR y EN TIEMPO</v>
          </cell>
          <cell r="AO252">
            <v>0</v>
          </cell>
          <cell r="AP252">
            <v>0</v>
          </cell>
          <cell r="AR252">
            <v>0</v>
          </cell>
          <cell r="AT252">
            <v>44104</v>
          </cell>
          <cell r="AU252">
            <v>44195</v>
          </cell>
          <cell r="AW252" t="str">
            <v>2. NO</v>
          </cell>
          <cell r="AZ252" t="str">
            <v>2. NO</v>
          </cell>
          <cell r="BA252">
            <v>0</v>
          </cell>
          <cell r="BE252" t="str">
            <v>2020420501000246E</v>
          </cell>
          <cell r="BF252">
            <v>16731903</v>
          </cell>
          <cell r="BH252" t="str">
            <v>https://www.secop.gov.co/CO1BusinessLine/Tendering/BuyerWorkArea/Index?docUniqueIdentifier=CO1.BDOS.1475442</v>
          </cell>
          <cell r="BI252" t="str">
            <v>VIGENTE</v>
          </cell>
          <cell r="BK252" t="str">
            <v>https://community.secop.gov.co/Public/Tendering/OpportunityDetail/Index?noticeUID=CO1.NTC.1475205&amp;isFromPublicArea=True&amp;isModal=False</v>
          </cell>
        </row>
        <row r="253">
          <cell r="A253" t="str">
            <v>CPS-247-2020</v>
          </cell>
          <cell r="B253" t="str">
            <v>2 NACIONAL</v>
          </cell>
          <cell r="C253" t="str">
            <v>CD-NC-295-2020</v>
          </cell>
          <cell r="D253">
            <v>247</v>
          </cell>
          <cell r="E253" t="str">
            <v>SERGIO ASDRUBAL MEJIA ARIAS</v>
          </cell>
          <cell r="F253">
            <v>44106</v>
          </cell>
          <cell r="G253" t="str">
            <v>Prestación de servicios profesionales y de apoyo a la gestión para la implementación de la norma técnica del proceso estadístico y la auditoria interna, a partir de los lineamientos expedidos por el DANE y demás normatividad vigente.</v>
          </cell>
          <cell r="H253" t="str">
            <v>2 CONTRATACIÓN DIRECTA</v>
          </cell>
          <cell r="I253" t="str">
            <v>14 PRESTACIÓN DE SERVICIOS</v>
          </cell>
          <cell r="J253" t="str">
            <v>N/A</v>
          </cell>
          <cell r="K253">
            <v>43620</v>
          </cell>
          <cell r="L253">
            <v>82420</v>
          </cell>
          <cell r="M253">
            <v>44106</v>
          </cell>
          <cell r="N253">
            <v>44106</v>
          </cell>
          <cell r="P253">
            <v>5397388</v>
          </cell>
          <cell r="Q253">
            <v>16192164</v>
          </cell>
          <cell r="R253">
            <v>0</v>
          </cell>
          <cell r="S253" t="str">
            <v>1 PERSONA NATURAL</v>
          </cell>
          <cell r="T253" t="str">
            <v>3 CÉDULA DE CIUDADANÍA</v>
          </cell>
          <cell r="U253">
            <v>1090388711</v>
          </cell>
          <cell r="V253" t="str">
            <v>N/A</v>
          </cell>
          <cell r="W253" t="str">
            <v>11 NO SE DILIGENCIA INFORMACIÓN PARA ESTE FORMULARIO EN ESTE PERÍODO DE REPORTE</v>
          </cell>
          <cell r="X253" t="str">
            <v>N/A</v>
          </cell>
          <cell r="Y253" t="str">
            <v>SERGIO ASDRUBAL MEJIA ARIAS</v>
          </cell>
          <cell r="Z253" t="str">
            <v>1 PÓLIZA</v>
          </cell>
          <cell r="AA253" t="str">
            <v>14 ASEGURADORA SOLIDARIA</v>
          </cell>
          <cell r="AB253" t="str">
            <v>2 CUMPLIMIENTO</v>
          </cell>
          <cell r="AC253">
            <v>44106</v>
          </cell>
          <cell r="AD253" t="str">
            <v>390 47 994000054808</v>
          </cell>
          <cell r="AE253" t="str">
            <v>OFICINA ASESORA PLANEACIÓN</v>
          </cell>
          <cell r="AF253" t="str">
            <v>2 SUPERVISOR</v>
          </cell>
          <cell r="AG253" t="str">
            <v>3 CÉDULA DE CIUDADANÍA</v>
          </cell>
          <cell r="AH253">
            <v>52821677</v>
          </cell>
          <cell r="AI253" t="str">
            <v>ANDREA DEL PILAR MORENO HERNANDEZ</v>
          </cell>
          <cell r="AJ253">
            <v>90</v>
          </cell>
          <cell r="AK253" t="str">
            <v>3 NO PACTADOS</v>
          </cell>
          <cell r="AL253">
            <v>44106</v>
          </cell>
          <cell r="AM253">
            <v>44106</v>
          </cell>
          <cell r="AN253" t="str">
            <v>4 NO SE HA ADICIONADO NI EN VALOR y EN TIEMPO</v>
          </cell>
          <cell r="AO253">
            <v>0</v>
          </cell>
          <cell r="AP253">
            <v>0</v>
          </cell>
          <cell r="AR253">
            <v>0</v>
          </cell>
          <cell r="AT253">
            <v>44106</v>
          </cell>
          <cell r="AU253">
            <v>44195</v>
          </cell>
          <cell r="AW253" t="str">
            <v>2. NO</v>
          </cell>
          <cell r="AZ253" t="str">
            <v>2. NO</v>
          </cell>
          <cell r="BA253">
            <v>0</v>
          </cell>
          <cell r="BE253" t="str">
            <v>2020420501000247E</v>
          </cell>
          <cell r="BF253">
            <v>16192164</v>
          </cell>
          <cell r="BH253" t="str">
            <v>https://www.secop.gov.co/CO1BusinessLine/Tendering/BuyerWorkArea/Index?docUniqueIdentifier=CO1.BDOS.1479811</v>
          </cell>
          <cell r="BI253" t="str">
            <v>VIGENTE</v>
          </cell>
          <cell r="BK253" t="str">
            <v xml:space="preserve">https://community.secop.gov.co/Public/Tendering/OpportunityDetail/Index?noticeUID=CO1.NTC.1481317&amp;isFromPublicArea=True&amp;isModal=False
</v>
          </cell>
        </row>
        <row r="254">
          <cell r="A254" t="str">
            <v>CPS-248-2020</v>
          </cell>
          <cell r="B254" t="str">
            <v>2 NACIONAL</v>
          </cell>
          <cell r="C254" t="str">
            <v>CD-NC-300-2020</v>
          </cell>
          <cell r="D254">
            <v>248</v>
          </cell>
          <cell r="E254" t="str">
            <v>ANDREA DEL PILAR GARCIA OSORIO</v>
          </cell>
          <cell r="F254">
            <v>44120</v>
          </cell>
          <cell r="G254" t="str">
            <v>Prestación de servicios profesionales para liderar el indicador 4, la implementación, consolidación y seguimiento de los acuerdos de conservación del apoyo presupuestario para el desarrollo local sostenible financiado por la unión europea, así como brindar apoyo jurídico a la línea de uso, ocupación y tenencia de la Subdirección de Gestión y Manejo de Áreas protegidas.</v>
          </cell>
          <cell r="H254" t="str">
            <v>2 CONTRATACIÓN DIRECTA</v>
          </cell>
          <cell r="I254" t="str">
            <v>14 PRESTACIÓN DE SERVICIOS</v>
          </cell>
          <cell r="J254" t="str">
            <v>N/A</v>
          </cell>
          <cell r="K254">
            <v>44720</v>
          </cell>
          <cell r="L254">
            <v>83320</v>
          </cell>
          <cell r="M254">
            <v>44120</v>
          </cell>
          <cell r="N254">
            <v>44120</v>
          </cell>
          <cell r="P254">
            <v>5397388</v>
          </cell>
          <cell r="Q254">
            <v>13493470</v>
          </cell>
          <cell r="R254">
            <v>1799129.333333334</v>
          </cell>
          <cell r="S254" t="str">
            <v>1 PERSONA NATURAL</v>
          </cell>
          <cell r="T254" t="str">
            <v>3 CÉDULA DE CIUDADANÍA</v>
          </cell>
          <cell r="U254">
            <v>63530420</v>
          </cell>
          <cell r="V254" t="str">
            <v>N/A</v>
          </cell>
          <cell r="W254" t="str">
            <v>11 NO SE DILIGENCIA INFORMACIÓN PARA ESTE FORMULARIO EN ESTE PERÍODO DE REPORTE</v>
          </cell>
          <cell r="X254" t="str">
            <v>N/A</v>
          </cell>
          <cell r="Y254" t="str">
            <v>ANDREA DEL PILAR GARCIA OSORIO</v>
          </cell>
          <cell r="Z254" t="str">
            <v>1 PÓLIZA</v>
          </cell>
          <cell r="AA254" t="str">
            <v>12 SEGUROS DEL ESTADO</v>
          </cell>
          <cell r="AB254" t="str">
            <v>2 CUMPLIMIENTO</v>
          </cell>
          <cell r="AC254">
            <v>44120</v>
          </cell>
          <cell r="AD254" t="str">
            <v>11-46-101015466</v>
          </cell>
          <cell r="AE254" t="str">
            <v>SUBDIRECCIÓN DE GESTIÓN Y MANEJO DE AREAS PROTEGIDAS</v>
          </cell>
          <cell r="AF254" t="str">
            <v>2 SUPERVISOR</v>
          </cell>
          <cell r="AG254" t="str">
            <v>3 CÉDULA DE CIUDADANÍA</v>
          </cell>
          <cell r="AH254">
            <v>52197050</v>
          </cell>
          <cell r="AI254" t="str">
            <v>EDNA MARIA CAROLINA JARRO FAJARDO</v>
          </cell>
          <cell r="AJ254">
            <v>65</v>
          </cell>
          <cell r="AK254" t="str">
            <v>3 NO PACTADOS</v>
          </cell>
          <cell r="AL254">
            <v>44120</v>
          </cell>
          <cell r="AM254">
            <v>44120</v>
          </cell>
          <cell r="AN254" t="str">
            <v>4 NO SE HA ADICIONADO NI EN VALOR y EN TIEMPO</v>
          </cell>
          <cell r="AO254">
            <v>0</v>
          </cell>
          <cell r="AP254">
            <v>0</v>
          </cell>
          <cell r="AR254">
            <v>0</v>
          </cell>
          <cell r="AT254">
            <v>44120</v>
          </cell>
          <cell r="AU254">
            <v>44195</v>
          </cell>
          <cell r="AW254" t="str">
            <v>2. NO</v>
          </cell>
          <cell r="AZ254" t="str">
            <v>2. NO</v>
          </cell>
          <cell r="BA254">
            <v>0</v>
          </cell>
          <cell r="BE254" t="str">
            <v>2020420501000248E</v>
          </cell>
          <cell r="BF254">
            <v>13493470</v>
          </cell>
          <cell r="BH254" t="str">
            <v>https://www.secop.gov.co/CO1BusinessLine/Tendering/BuyerWorkArea/Index?docUniqueIdentifier=CO1.BDOS.1504916</v>
          </cell>
          <cell r="BI254" t="str">
            <v>VIGENTE</v>
          </cell>
          <cell r="BK254" t="str">
            <v>https://community.secop.gov.co/Public/Tendering/OpportunityDetail/Index?noticeUID=CO1.NTC.1503048&amp;isFromPublicArea=True&amp;isModal=False</v>
          </cell>
        </row>
        <row r="255">
          <cell r="A255" t="str">
            <v>CPS-249-2020</v>
          </cell>
          <cell r="B255" t="str">
            <v>2 NACIONAL</v>
          </cell>
          <cell r="C255" t="str">
            <v>CD-NC-308-2020</v>
          </cell>
          <cell r="D255">
            <v>249</v>
          </cell>
          <cell r="E255" t="str">
            <v>OSCAR JAVIER OVALLE ROJAS</v>
          </cell>
          <cell r="F255">
            <v>44138</v>
          </cell>
          <cell r="G255" t="str">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contribuir al análisis de los aspectos legales que demande la Oficina de Gestión del Riesgo en el marco de sus funciones.</v>
          </cell>
          <cell r="H255" t="str">
            <v>2 CONTRATACIÓN DIRECTA</v>
          </cell>
          <cell r="I255" t="str">
            <v>14 PRESTACIÓN DE SERVICIOS</v>
          </cell>
          <cell r="J255" t="str">
            <v>N/A</v>
          </cell>
          <cell r="K255">
            <v>47520</v>
          </cell>
          <cell r="L255">
            <v>86620</v>
          </cell>
          <cell r="M255">
            <v>44138</v>
          </cell>
          <cell r="N255">
            <v>44138</v>
          </cell>
          <cell r="P255">
            <v>6434923</v>
          </cell>
          <cell r="Q255">
            <v>12869846</v>
          </cell>
          <cell r="R255">
            <v>0</v>
          </cell>
          <cell r="S255" t="str">
            <v>1 PERSONA NATURAL</v>
          </cell>
          <cell r="T255" t="str">
            <v>3 CÉDULA DE CIUDADANÍA</v>
          </cell>
          <cell r="U255">
            <v>80771231</v>
          </cell>
          <cell r="V255" t="str">
            <v>N/A</v>
          </cell>
          <cell r="W255" t="str">
            <v>11 NO SE DILIGENCIA INFORMACIÓN PARA ESTE FORMULARIO EN ESTE PERÍODO DE REPORTE</v>
          </cell>
          <cell r="X255" t="str">
            <v>N/A</v>
          </cell>
          <cell r="Y255" t="str">
            <v>OSCAR JAVIER OVALLE ROJAS</v>
          </cell>
          <cell r="Z255" t="str">
            <v>1 PÓLIZA</v>
          </cell>
          <cell r="AA255" t="str">
            <v>12 SEGUROS DEL ESTADO</v>
          </cell>
          <cell r="AB255" t="str">
            <v>2 CUMPLIMIENTO</v>
          </cell>
          <cell r="AC255">
            <v>44139</v>
          </cell>
          <cell r="AD255" t="str">
            <v>21-46-101018748</v>
          </cell>
          <cell r="AE255" t="str">
            <v>OFICINA ASESORA PLANEACIÓN</v>
          </cell>
          <cell r="AF255" t="str">
            <v>2 SUPERVISOR</v>
          </cell>
          <cell r="AG255" t="str">
            <v>3 CÉDULA DE CIUDADANÍA</v>
          </cell>
          <cell r="AH255">
            <v>52807498</v>
          </cell>
          <cell r="AI255" t="str">
            <v>JAZMIN EMILCE GONZALEZ DAZA</v>
          </cell>
          <cell r="AJ255">
            <v>60</v>
          </cell>
          <cell r="AK255" t="str">
            <v>3 NO PACTADOS</v>
          </cell>
          <cell r="AL255">
            <v>44139</v>
          </cell>
          <cell r="AN255" t="str">
            <v>4 NO SE HA ADICIONADO NI EN VALOR y EN TIEMPO</v>
          </cell>
          <cell r="AO255">
            <v>0</v>
          </cell>
          <cell r="AP255">
            <v>0</v>
          </cell>
          <cell r="AR255">
            <v>0</v>
          </cell>
          <cell r="AT255">
            <v>44139</v>
          </cell>
          <cell r="AU255">
            <v>44195</v>
          </cell>
          <cell r="AW255" t="str">
            <v>2. NO</v>
          </cell>
          <cell r="AZ255" t="str">
            <v>2. NO</v>
          </cell>
          <cell r="BA255">
            <v>0</v>
          </cell>
          <cell r="BE255" t="str">
            <v>2020420501000249E</v>
          </cell>
          <cell r="BF255">
            <v>12869846</v>
          </cell>
          <cell r="BH255" t="str">
            <v>https://www.secop.gov.co/CO1BusinessLine/Tendering/BuyerWorkArea/Index?docUniqueIdentifier=CO1.BDOS.1531124</v>
          </cell>
          <cell r="BI255" t="str">
            <v>VIGENTE</v>
          </cell>
          <cell r="BK255" t="str">
            <v>https://community.secop.gov.co/Public/Tendering/OpportunityDetail/Index?noticeUID=CO1.NTC.1529478&amp;isFromPublicArea=True&amp;isModal=False</v>
          </cell>
        </row>
        <row r="256">
          <cell r="A256" t="str">
            <v>CPS-250-2020</v>
          </cell>
          <cell r="B256" t="str">
            <v>2 NACIONAL</v>
          </cell>
          <cell r="C256" t="str">
            <v>CD-NC-310-2020</v>
          </cell>
          <cell r="D256">
            <v>250</v>
          </cell>
          <cell r="E256" t="str">
            <v>VIDAL ARTURO CASTELBLANCO CASTELBLANCO</v>
          </cell>
          <cell r="F256">
            <v>44165</v>
          </cell>
          <cell r="G256" t="str">
            <v>Prestación de servicios profesionales para realizar el cálculo actuarial para los funcionarios de la entidad (reubicados del Inderena) con corte a 31 de diciembre 2020, cumpliendo con los criterios establecidos para los beneficios a largo plazo indicados en el Marco Normativo para entidades de Gobierno de la Resolución 533 de 2015 y sus modificaciones.</v>
          </cell>
          <cell r="H256" t="str">
            <v>2 CONTRATACIÓN DIRECTA</v>
          </cell>
          <cell r="I256" t="str">
            <v>14 PRESTACIÓN DE SERVICIOS</v>
          </cell>
          <cell r="J256" t="str">
            <v>N/A</v>
          </cell>
          <cell r="K256">
            <v>50120</v>
          </cell>
          <cell r="L256">
            <v>96720</v>
          </cell>
          <cell r="M256">
            <v>44165</v>
          </cell>
          <cell r="N256">
            <v>44166</v>
          </cell>
          <cell r="P256">
            <v>4823432</v>
          </cell>
          <cell r="Q256">
            <v>5627337</v>
          </cell>
          <cell r="R256">
            <v>803905</v>
          </cell>
          <cell r="S256" t="str">
            <v>1 PERSONA NATURAL</v>
          </cell>
          <cell r="T256" t="str">
            <v>3 CÉDULA DE CIUDADANÍA</v>
          </cell>
          <cell r="U256">
            <v>17184736</v>
          </cell>
          <cell r="V256" t="str">
            <v>N/A</v>
          </cell>
          <cell r="W256" t="str">
            <v>11 NO SE DILIGENCIA INFORMACIÓN PARA ESTE FORMULARIO EN ESTE PERÍODO DE REPORTE</v>
          </cell>
          <cell r="X256" t="str">
            <v>N/A</v>
          </cell>
          <cell r="Y256" t="str">
            <v>VIDAL ARTURO CASTELBLANCO CASTELBLANCO</v>
          </cell>
          <cell r="Z256" t="str">
            <v>1 PÓLIZA</v>
          </cell>
          <cell r="AB256" t="str">
            <v>2 CUMPLIMIENTO</v>
          </cell>
          <cell r="AE256" t="str">
            <v>GRUPO DE GESTIÓN HUMANA</v>
          </cell>
          <cell r="AF256" t="str">
            <v>2 SUPERVISOR</v>
          </cell>
          <cell r="AG256" t="str">
            <v>3 CÉDULA DE CIUDADANÍA</v>
          </cell>
          <cell r="AH256">
            <v>52767503</v>
          </cell>
          <cell r="AI256" t="str">
            <v>SANDRA VIVIANA PEÑA ARIAS</v>
          </cell>
          <cell r="AJ256">
            <v>30</v>
          </cell>
          <cell r="AK256" t="str">
            <v>3 NO PACTADOS</v>
          </cell>
          <cell r="AM256">
            <v>44167</v>
          </cell>
          <cell r="AN256" t="str">
            <v>4 NO SE HA ADICIONADO NI EN VALOR y EN TIEMPO</v>
          </cell>
          <cell r="AO256">
            <v>0</v>
          </cell>
          <cell r="AP256">
            <v>0</v>
          </cell>
          <cell r="AR256">
            <v>0</v>
          </cell>
          <cell r="AU256">
            <v>44195</v>
          </cell>
          <cell r="AW256" t="str">
            <v>2. NO</v>
          </cell>
          <cell r="AZ256" t="str">
            <v>2. NO</v>
          </cell>
          <cell r="BA256">
            <v>0</v>
          </cell>
          <cell r="BE256" t="str">
            <v>2020420501000250E</v>
          </cell>
          <cell r="BF256">
            <v>5627337</v>
          </cell>
          <cell r="BH256" t="str">
            <v>https://www.secop.gov.co/CO1BusinessLine/Tendering/BuyerWorkArea/Index?docUniqueIdentifier=CO1.BDOS.1575603</v>
          </cell>
          <cell r="BI256" t="str">
            <v>VIGENTE</v>
          </cell>
          <cell r="BK256" t="str">
            <v xml:space="preserve">https://community.secop.gov.co/Public/Tendering/OpportunityDetail/Index?noticeUID=CO1.NTC.1579058&amp;isFromPublicArea=True&amp;isModal=False
</v>
          </cell>
        </row>
        <row r="257">
          <cell r="A257" t="str">
            <v>AMP-001-2020 OC:46435</v>
          </cell>
          <cell r="B257" t="str">
            <v>2 NACIONAL</v>
          </cell>
          <cell r="C257" t="str">
            <v>OC</v>
          </cell>
          <cell r="D257">
            <v>46435</v>
          </cell>
          <cell r="E257" t="str">
            <v>Coltech S.A.S</v>
          </cell>
          <cell r="F257">
            <v>43910</v>
          </cell>
          <cell r="G257" t="str">
            <v>Contratar el servicio de mantenimiento, recarga y adquisición de extintores con sus bases para los vehículos y nivel central de Parques Nacionales Naturales de Colombia</v>
          </cell>
          <cell r="H257" t="str">
            <v>6 ACUERDO MARCO DE PRECIO</v>
          </cell>
          <cell r="I257" t="str">
            <v>21 ORDEN DE COMPRA</v>
          </cell>
          <cell r="J257" t="str">
            <v>N/A</v>
          </cell>
          <cell r="P257">
            <v>0</v>
          </cell>
          <cell r="Q257">
            <v>3921119.2</v>
          </cell>
          <cell r="R257">
            <v>3921119.2</v>
          </cell>
          <cell r="S257" t="str">
            <v>2 PERSONA JURIDICA</v>
          </cell>
          <cell r="T257" t="str">
            <v>1 NIT</v>
          </cell>
          <cell r="U257" t="str">
            <v>N/A</v>
          </cell>
          <cell r="V257">
            <v>900336519</v>
          </cell>
          <cell r="W257" t="str">
            <v>9 DV 8</v>
          </cell>
          <cell r="X257" t="str">
            <v>N/A</v>
          </cell>
          <cell r="Y257" t="str">
            <v>COLTECH S.A.S /Ever Armando Muñoz Cendales</v>
          </cell>
          <cell r="Z257" t="str">
            <v>6 NO CONSTITUYÓ GARANTÍAS</v>
          </cell>
          <cell r="AE257" t="str">
            <v>GRUPO DE PROCESOS CORPORATIVOS</v>
          </cell>
          <cell r="AF257" t="str">
            <v>2 SUPERVISOR</v>
          </cell>
          <cell r="AG257" t="str">
            <v>3 CÉDULA DE CIUDADANÍA</v>
          </cell>
          <cell r="AH257">
            <v>16356940</v>
          </cell>
          <cell r="AI257" t="str">
            <v>LUIS ALBERTO ORTIZ MORALES</v>
          </cell>
          <cell r="AJ257">
            <v>72</v>
          </cell>
          <cell r="AK257" t="str">
            <v>3 NO PACTADOS</v>
          </cell>
          <cell r="AL257" t="str">
            <v>N-A</v>
          </cell>
          <cell r="AM257" t="str">
            <v>N-A</v>
          </cell>
          <cell r="AN257" t="str">
            <v>4 NO SE HA ADICIONADO NI EN VALOR y EN TIEMPO</v>
          </cell>
          <cell r="AO257">
            <v>0</v>
          </cell>
          <cell r="AP257">
            <v>0</v>
          </cell>
          <cell r="AR257">
            <v>0</v>
          </cell>
          <cell r="AT257">
            <v>43910</v>
          </cell>
          <cell r="AU257">
            <v>43982</v>
          </cell>
          <cell r="AW257" t="str">
            <v>2. NO</v>
          </cell>
          <cell r="AZ257" t="str">
            <v>2. NO</v>
          </cell>
          <cell r="BA257">
            <v>0</v>
          </cell>
          <cell r="BE257" t="str">
            <v>2020420502200001E</v>
          </cell>
          <cell r="BF257">
            <v>3921119.2</v>
          </cell>
          <cell r="BH257" t="str">
            <v>N-A</v>
          </cell>
          <cell r="BI257" t="str">
            <v>TERMINADO NORMALMENTE</v>
          </cell>
          <cell r="BK257" t="str">
            <v>https://www.colombiacompra.gov.co/tienda-virtual-del-estado-colombiano/ordenes-compra/46435</v>
          </cell>
        </row>
        <row r="258">
          <cell r="A258" t="str">
            <v>AMP-002-2020 OC:46786</v>
          </cell>
          <cell r="B258" t="str">
            <v>2 NACIONAL</v>
          </cell>
          <cell r="C258" t="str">
            <v>OC</v>
          </cell>
          <cell r="D258">
            <v>46786</v>
          </cell>
          <cell r="E258" t="str">
            <v>Union Temporal Novatours - Vision Tours 05 - 2018</v>
          </cell>
          <cell r="F258">
            <v>43922</v>
          </cell>
          <cell r="G258" t="str">
            <v>Cubrir los tiquetes de las comisiones que salen por presupuesto de Nivel Central.</v>
          </cell>
          <cell r="H258" t="str">
            <v>6 ACUERDO MARCO DE PRECIO</v>
          </cell>
          <cell r="I258" t="str">
            <v>21 ORDEN DE COMPRA</v>
          </cell>
          <cell r="J258" t="str">
            <v>N/A</v>
          </cell>
          <cell r="P258">
            <v>0</v>
          </cell>
          <cell r="Q258">
            <v>889559446</v>
          </cell>
          <cell r="R258">
            <v>889559446</v>
          </cell>
          <cell r="S258" t="str">
            <v>2 PERSONA JURIDICA</v>
          </cell>
          <cell r="T258" t="str">
            <v>1 NIT</v>
          </cell>
          <cell r="U258" t="str">
            <v>N/A</v>
          </cell>
          <cell r="V258">
            <v>901266317</v>
          </cell>
          <cell r="W258" t="str">
            <v>2 DV 1</v>
          </cell>
          <cell r="X258" t="str">
            <v>N/A</v>
          </cell>
          <cell r="Y258" t="str">
            <v>UNION TEMPORAL NOVATOURS - VISION TOURS 05 - 2018</v>
          </cell>
          <cell r="Z258" t="str">
            <v>6 NO CONSTITUYÓ GARANTÍAS</v>
          </cell>
          <cell r="AE258" t="str">
            <v>GRUPO DE PROCESOS CORPORATIVOS</v>
          </cell>
          <cell r="AF258" t="str">
            <v>2 SUPERVISOR</v>
          </cell>
          <cell r="AG258" t="str">
            <v>3 CÉDULA DE CIUDADANÍA</v>
          </cell>
          <cell r="AH258">
            <v>16356940</v>
          </cell>
          <cell r="AI258" t="str">
            <v>LUIS ALBERTO ORTIZ MORALES</v>
          </cell>
          <cell r="AJ258">
            <v>270</v>
          </cell>
          <cell r="AK258" t="str">
            <v>3 NO PACTADOS</v>
          </cell>
          <cell r="AL258" t="str">
            <v>N-A</v>
          </cell>
          <cell r="AM258" t="str">
            <v>N-A</v>
          </cell>
          <cell r="AN258" t="str">
            <v>4 NO SE HA ADICIONADO NI EN VALOR y EN TIEMPO</v>
          </cell>
          <cell r="AO258">
            <v>0</v>
          </cell>
          <cell r="AP258">
            <v>0</v>
          </cell>
          <cell r="AR258">
            <v>0</v>
          </cell>
          <cell r="AT258">
            <v>43922</v>
          </cell>
          <cell r="AU258">
            <v>44006</v>
          </cell>
          <cell r="AW258" t="str">
            <v>2. NO</v>
          </cell>
          <cell r="AZ258" t="str">
            <v>2. NO</v>
          </cell>
          <cell r="BA258">
            <v>0</v>
          </cell>
          <cell r="BD258" t="str">
            <v>TERMINACIÓN ANTICIPADA PLAZO INICIAL 270 FECHA TER MINACION INICIAL 31/12/2020</v>
          </cell>
          <cell r="BE258" t="str">
            <v>2020420502200002E</v>
          </cell>
          <cell r="BF258">
            <v>889559446</v>
          </cell>
          <cell r="BH258" t="str">
            <v>N-A</v>
          </cell>
          <cell r="BI258" t="str">
            <v>TERMINADO ANTICIPADAMENTE</v>
          </cell>
          <cell r="BK258" t="str">
            <v>https://www.colombiacompra.gov.co/tienda-virtual-del-estado-colombiano/ordenes-compra/46786</v>
          </cell>
        </row>
        <row r="259">
          <cell r="A259" t="str">
            <v>AMP-003-2020 OC:49827</v>
          </cell>
          <cell r="B259" t="str">
            <v>2 NACIONAL</v>
          </cell>
          <cell r="C259" t="str">
            <v>OC</v>
          </cell>
          <cell r="D259">
            <v>49827</v>
          </cell>
          <cell r="E259" t="str">
            <v>HB INTERNATIONAL CORP SOCIEDAD POR ACCIONES SIMPLIFICADA SAS</v>
          </cell>
          <cell r="F259">
            <v>43985</v>
          </cell>
          <cell r="G259" t="str">
            <v>Teniendo en cuenta la emergencia generada por el COVID-19 se requiere adquirir elementos de protección, para el presente caso termómetros infrarrojos, con el fin de mitigar y prevenir la propagación del virus.</v>
          </cell>
          <cell r="H259" t="str">
            <v>6 ACUERDO MARCO DE PRECIO</v>
          </cell>
          <cell r="I259" t="str">
            <v>21 ORDEN DE COMPRA</v>
          </cell>
          <cell r="J259" t="str">
            <v>N/A</v>
          </cell>
          <cell r="K259">
            <v>36720</v>
          </cell>
          <cell r="L259">
            <v>68220</v>
          </cell>
          <cell r="M259">
            <v>43985</v>
          </cell>
          <cell r="N259">
            <v>43985</v>
          </cell>
          <cell r="P259">
            <v>0</v>
          </cell>
          <cell r="Q259">
            <v>69700000</v>
          </cell>
          <cell r="R259">
            <v>69700000</v>
          </cell>
          <cell r="S259" t="str">
            <v>2 PERSONA JURIDICA</v>
          </cell>
          <cell r="T259" t="str">
            <v>1 NIT</v>
          </cell>
          <cell r="U259" t="str">
            <v>N/A</v>
          </cell>
          <cell r="V259">
            <v>900257066</v>
          </cell>
          <cell r="W259" t="str">
            <v>5 DV 4</v>
          </cell>
          <cell r="X259" t="str">
            <v>N/A</v>
          </cell>
          <cell r="Y259" t="str">
            <v>HB INTERNATIONAL CORP SOCIEDAD POR ACCIONES SIMPLIFICADA SAS / LUIS ROBERTO ANDRADE MATILLA</v>
          </cell>
          <cell r="Z259" t="str">
            <v>6 NO CONSTITUYÓ GARANTÍAS</v>
          </cell>
          <cell r="AE259" t="str">
            <v>GRUPO DE PROCESOS CORPORATIVOS</v>
          </cell>
          <cell r="AF259" t="str">
            <v>2 SUPERVISOR</v>
          </cell>
          <cell r="AG259" t="str">
            <v>3 CÉDULA DE CIUDADANÍA</v>
          </cell>
          <cell r="AH259">
            <v>16356940</v>
          </cell>
          <cell r="AI259" t="str">
            <v>LUIS ALBERTO ORTIZ MORALES</v>
          </cell>
          <cell r="AJ259">
            <v>46</v>
          </cell>
          <cell r="AK259" t="str">
            <v>3 NO PACTADOS</v>
          </cell>
          <cell r="AL259" t="str">
            <v>N-A</v>
          </cell>
          <cell r="AM259" t="str">
            <v>N-A</v>
          </cell>
          <cell r="AN259" t="str">
            <v>4 NO SE HA ADICIONADO NI EN VALOR y EN TIEMPO</v>
          </cell>
          <cell r="AO259">
            <v>0</v>
          </cell>
          <cell r="AP259">
            <v>0</v>
          </cell>
          <cell r="AR259">
            <v>0</v>
          </cell>
          <cell r="AT259">
            <v>43985</v>
          </cell>
          <cell r="AU259">
            <v>44030</v>
          </cell>
          <cell r="AW259" t="str">
            <v>2. NO</v>
          </cell>
          <cell r="AZ259" t="str">
            <v>2. NO</v>
          </cell>
          <cell r="BA259">
            <v>0</v>
          </cell>
          <cell r="BE259" t="str">
            <v>2020420502200003E</v>
          </cell>
          <cell r="BF259">
            <v>69700000</v>
          </cell>
          <cell r="BH259" t="str">
            <v>N-A</v>
          </cell>
          <cell r="BI259" t="str">
            <v>TERMINADO NORMALMENTE</v>
          </cell>
          <cell r="BK259" t="str">
            <v>https://www.colombiacompra.gov.co/tienda-virtual-del-estado-colombiano/ordenes-compra/49827</v>
          </cell>
        </row>
        <row r="260">
          <cell r="A260" t="str">
            <v>AMP-004-2020 OC:49828</v>
          </cell>
          <cell r="B260" t="str">
            <v>2 NACIONAL</v>
          </cell>
          <cell r="C260" t="str">
            <v>OC</v>
          </cell>
          <cell r="D260">
            <v>49828</v>
          </cell>
          <cell r="E260" t="str">
            <v>PMI PROYECTOS MONTAJES E INGENIERIA</v>
          </cell>
          <cell r="F260">
            <v>43985</v>
          </cell>
          <cell r="G260" t="str">
            <v>Teniendo en cuenta la emergencia generada por el COVID-19 se requiere adquirir elementos de protección, para el presente caso alcohol isopropílico, con el fin de mitigar y prevenir la propagación del virus</v>
          </cell>
          <cell r="H260" t="str">
            <v>6 ACUERDO MARCO DE PRECIO</v>
          </cell>
          <cell r="I260" t="str">
            <v>21 ORDEN DE COMPRA</v>
          </cell>
          <cell r="J260" t="str">
            <v>N/A</v>
          </cell>
          <cell r="K260">
            <v>36620</v>
          </cell>
          <cell r="L260">
            <v>68420</v>
          </cell>
          <cell r="M260">
            <v>43985</v>
          </cell>
          <cell r="N260">
            <v>43985</v>
          </cell>
          <cell r="P260">
            <v>0</v>
          </cell>
          <cell r="Q260">
            <v>111510000</v>
          </cell>
          <cell r="R260">
            <v>111510000</v>
          </cell>
          <cell r="S260" t="str">
            <v>2 PERSONA JURIDICA</v>
          </cell>
          <cell r="T260" t="str">
            <v>1 NIT</v>
          </cell>
          <cell r="U260" t="str">
            <v>N/A</v>
          </cell>
          <cell r="V260">
            <v>900704052</v>
          </cell>
          <cell r="W260" t="str">
            <v>2 DV 1</v>
          </cell>
          <cell r="X260" t="str">
            <v>N/A</v>
          </cell>
          <cell r="Y260" t="str">
            <v xml:space="preserve">PMI PROYECTOS MONTAJES E INGENIERIA / Luis Fernando Morales </v>
          </cell>
          <cell r="Z260" t="str">
            <v>6 NO CONSTITUYÓ GARANTÍAS</v>
          </cell>
          <cell r="AE260" t="str">
            <v>GRUPO DE PROCESOS CORPORATIVOS</v>
          </cell>
          <cell r="AF260" t="str">
            <v>2 SUPERVISOR</v>
          </cell>
          <cell r="AG260" t="str">
            <v>3 CÉDULA DE CIUDADANÍA</v>
          </cell>
          <cell r="AH260">
            <v>16356940</v>
          </cell>
          <cell r="AI260" t="str">
            <v>LUIS ALBERTO ORTIZ MORALES</v>
          </cell>
          <cell r="AJ260">
            <v>46</v>
          </cell>
          <cell r="AK260" t="str">
            <v>3 NO PACTADOS</v>
          </cell>
          <cell r="AL260" t="str">
            <v>N-A</v>
          </cell>
          <cell r="AM260" t="str">
            <v>N-A</v>
          </cell>
          <cell r="AN260" t="str">
            <v>4 NO SE HA ADICIONADO NI EN VALOR y EN TIEMPO</v>
          </cell>
          <cell r="AO260">
            <v>0</v>
          </cell>
          <cell r="AP260">
            <v>0</v>
          </cell>
          <cell r="AR260">
            <v>0</v>
          </cell>
          <cell r="AT260">
            <v>43985</v>
          </cell>
          <cell r="AU260">
            <v>44030</v>
          </cell>
          <cell r="AW260" t="str">
            <v>2. NO</v>
          </cell>
          <cell r="AZ260" t="str">
            <v>2. NO</v>
          </cell>
          <cell r="BA260">
            <v>0</v>
          </cell>
          <cell r="BE260" t="str">
            <v>2020420502200004E</v>
          </cell>
          <cell r="BF260">
            <v>111510000</v>
          </cell>
          <cell r="BH260" t="str">
            <v>N-A</v>
          </cell>
          <cell r="BI260" t="str">
            <v>TERMINADO NORMALMENTE</v>
          </cell>
          <cell r="BK260" t="str">
            <v>https://www.colombiacompra.gov.co/tienda-virtual-del-estado-colombiano/ordenes-compra/49828</v>
          </cell>
        </row>
        <row r="261">
          <cell r="A261" t="str">
            <v>AMP-005-2020 OC:49829</v>
          </cell>
          <cell r="B261" t="str">
            <v>2 NACIONAL</v>
          </cell>
          <cell r="C261" t="str">
            <v>OC</v>
          </cell>
          <cell r="D261">
            <v>49829</v>
          </cell>
          <cell r="E261" t="str">
            <v>COMERCIALIZADORA ARTURO CALLE</v>
          </cell>
          <cell r="F261">
            <v>43985</v>
          </cell>
          <cell r="G261" t="str">
            <v xml:space="preserve">Teniendo en cuenta la emergencia generada por el COVID-19 se requiere adquirir elementos de protección, para el presente caso tapabocas de tela, con el fin de mitigar y prevenir la propagación del virus </v>
          </cell>
          <cell r="H261" t="str">
            <v>6 ACUERDO MARCO DE PRECIO</v>
          </cell>
          <cell r="I261" t="str">
            <v>21 ORDEN DE COMPRA</v>
          </cell>
          <cell r="J261" t="str">
            <v>N/A</v>
          </cell>
          <cell r="K261">
            <v>36620</v>
          </cell>
          <cell r="L261">
            <v>68320</v>
          </cell>
          <cell r="M261">
            <v>43985</v>
          </cell>
          <cell r="N261">
            <v>43985</v>
          </cell>
          <cell r="P261">
            <v>0</v>
          </cell>
          <cell r="Q261">
            <v>10932020</v>
          </cell>
          <cell r="R261">
            <v>10932020</v>
          </cell>
          <cell r="S261" t="str">
            <v>2 PERSONA JURIDICA</v>
          </cell>
          <cell r="T261" t="str">
            <v>1 NIT</v>
          </cell>
          <cell r="U261" t="str">
            <v>N/A</v>
          </cell>
          <cell r="V261">
            <v>900342297</v>
          </cell>
          <cell r="W261" t="str">
            <v>3 DV 2</v>
          </cell>
          <cell r="X261" t="str">
            <v>N/A</v>
          </cell>
          <cell r="Y261" t="str">
            <v>COMERCIALIZADORA ARTURO CALLE</v>
          </cell>
          <cell r="Z261" t="str">
            <v>6 NO CONSTITUYÓ GARANTÍAS</v>
          </cell>
          <cell r="AE261" t="str">
            <v>GRUPO DE PROCESOS CORPORATIVOS</v>
          </cell>
          <cell r="AF261" t="str">
            <v>2 SUPERVISOR</v>
          </cell>
          <cell r="AG261" t="str">
            <v>3 CÉDULA DE CIUDADANÍA</v>
          </cell>
          <cell r="AH261">
            <v>16356940</v>
          </cell>
          <cell r="AI261" t="str">
            <v>LUIS ALBERTO ORTIZ MORALES</v>
          </cell>
          <cell r="AJ261">
            <v>46</v>
          </cell>
          <cell r="AK261" t="str">
            <v>3 NO PACTADOS</v>
          </cell>
          <cell r="AL261" t="str">
            <v>N-A</v>
          </cell>
          <cell r="AM261" t="str">
            <v>N-A</v>
          </cell>
          <cell r="AN261" t="str">
            <v>4 NO SE HA ADICIONADO NI EN VALOR y EN TIEMPO</v>
          </cell>
          <cell r="AO261">
            <v>0</v>
          </cell>
          <cell r="AP261">
            <v>0</v>
          </cell>
          <cell r="AR261">
            <v>0</v>
          </cell>
          <cell r="AT261">
            <v>43985</v>
          </cell>
          <cell r="AU261">
            <v>44030</v>
          </cell>
          <cell r="AW261" t="str">
            <v>2. NO</v>
          </cell>
          <cell r="AZ261" t="str">
            <v>1. SI</v>
          </cell>
          <cell r="BA261">
            <v>1</v>
          </cell>
          <cell r="BB261" t="str">
            <v>MODIFICACION DEL VALOR MENOS EL IVA</v>
          </cell>
          <cell r="BC261">
            <v>44014</v>
          </cell>
          <cell r="BD261" t="str">
            <v>MODIFICACION DEL VALOR (MENOS IVA) VALOR INICIAL 13009103,8</v>
          </cell>
          <cell r="BE261" t="str">
            <v>2020420502200005E</v>
          </cell>
          <cell r="BF261">
            <v>10932020</v>
          </cell>
          <cell r="BH261" t="str">
            <v>N-A</v>
          </cell>
          <cell r="BI261" t="str">
            <v>TERMINADO NORMALMENTE</v>
          </cell>
          <cell r="BK261" t="str">
            <v>https://www.colombiacompra.gov.co/tienda-virtual-del-estado-colombiano/ordenes-compra/49829</v>
          </cell>
        </row>
        <row r="262">
          <cell r="A262" t="str">
            <v>AMP-006-2020 OC:49907</v>
          </cell>
          <cell r="B262" t="str">
            <v>2 NACIONAL</v>
          </cell>
          <cell r="C262" t="str">
            <v>OC</v>
          </cell>
          <cell r="D262">
            <v>49907</v>
          </cell>
          <cell r="E262" t="str">
            <v>ABBAPLX SAS</v>
          </cell>
          <cell r="F262">
            <v>43986</v>
          </cell>
          <cell r="G262" t="str">
            <v>Teniendo en cuenta la emergencia generada por el COVID-19 se requiere adquirir elementos de protección, para el presente caso caretas anti fluidos, con el fin de mitigar y prevenir la propagación del virus.</v>
          </cell>
          <cell r="H262" t="str">
            <v>6 ACUERDO MARCO DE PRECIO</v>
          </cell>
          <cell r="I262" t="str">
            <v>21 ORDEN DE COMPRA</v>
          </cell>
          <cell r="J262" t="str">
            <v>N/A</v>
          </cell>
          <cell r="K262">
            <v>36620</v>
          </cell>
          <cell r="L262">
            <v>68620</v>
          </cell>
          <cell r="M262">
            <v>43986</v>
          </cell>
          <cell r="N262">
            <v>43986</v>
          </cell>
          <cell r="P262">
            <v>0</v>
          </cell>
          <cell r="Q262">
            <v>10322000</v>
          </cell>
          <cell r="R262">
            <v>10322000</v>
          </cell>
          <cell r="S262" t="str">
            <v>2 PERSONA JURIDICA</v>
          </cell>
          <cell r="T262" t="str">
            <v>1 NIT</v>
          </cell>
          <cell r="U262" t="str">
            <v>N/A</v>
          </cell>
          <cell r="V262">
            <v>860062147</v>
          </cell>
          <cell r="W262" t="str">
            <v>2 DV 1</v>
          </cell>
          <cell r="X262" t="str">
            <v>N/A</v>
          </cell>
          <cell r="Y262" t="str">
            <v>ABBAPLAX S.A.S. / LUIS PINZON</v>
          </cell>
          <cell r="Z262" t="str">
            <v>6 NO CONSTITUYÓ GARANTÍAS</v>
          </cell>
          <cell r="AE262" t="str">
            <v>GRUPO DE PROCESOS CORPORATIVOS</v>
          </cell>
          <cell r="AF262" t="str">
            <v>2 SUPERVISOR</v>
          </cell>
          <cell r="AG262" t="str">
            <v>3 CÉDULA DE CIUDADANÍA</v>
          </cell>
          <cell r="AH262">
            <v>16356940</v>
          </cell>
          <cell r="AI262" t="str">
            <v>LUIS ALBERTO ORTIZ MORALES</v>
          </cell>
          <cell r="AJ262">
            <v>45</v>
          </cell>
          <cell r="AK262" t="str">
            <v>3 NO PACTADOS</v>
          </cell>
          <cell r="AL262" t="str">
            <v>N-A</v>
          </cell>
          <cell r="AM262" t="str">
            <v>N-A</v>
          </cell>
          <cell r="AN262" t="str">
            <v>4 NO SE HA ADICIONADO NI EN VALOR y EN TIEMPO</v>
          </cell>
          <cell r="AO262">
            <v>0</v>
          </cell>
          <cell r="AP262">
            <v>0</v>
          </cell>
          <cell r="AR262">
            <v>0</v>
          </cell>
          <cell r="AT262">
            <v>43986</v>
          </cell>
          <cell r="AU262">
            <v>44030</v>
          </cell>
          <cell r="AW262" t="str">
            <v>2. NO</v>
          </cell>
          <cell r="AZ262" t="str">
            <v>2. NO</v>
          </cell>
          <cell r="BA262">
            <v>0</v>
          </cell>
          <cell r="BE262" t="str">
            <v>2020420502200006E</v>
          </cell>
          <cell r="BF262">
            <v>10322000</v>
          </cell>
          <cell r="BH262" t="str">
            <v>N-A</v>
          </cell>
          <cell r="BI262" t="str">
            <v>TERMINADO NORMALMENTE</v>
          </cell>
          <cell r="BK262" t="str">
            <v>https://www.colombiacompra.gov.co/tienda-virtual-del-estado-colombiano/ordenes-compra/49907</v>
          </cell>
        </row>
        <row r="263">
          <cell r="A263" t="str">
            <v>AMP-007-2020 OC:50598</v>
          </cell>
          <cell r="B263" t="str">
            <v>2 NACIONAL</v>
          </cell>
          <cell r="C263" t="str">
            <v>OC</v>
          </cell>
          <cell r="D263">
            <v>50598</v>
          </cell>
          <cell r="E263" t="str">
            <v>COSMETICOS SAMY S.A.</v>
          </cell>
          <cell r="F263">
            <v>43999</v>
          </cell>
          <cell r="G263" t="str">
            <v>Teniendo en cuenta la emergencia generada por el COVID-19 se requiere adquirir elementos de protección, para el presente caso alcohol etílico, con el fin de mitigar y prevenir la propagación del virus</v>
          </cell>
          <cell r="H263" t="str">
            <v>6 ACUERDO MARCO DE PRECIO</v>
          </cell>
          <cell r="I263" t="str">
            <v>21 ORDEN DE COMPRA</v>
          </cell>
          <cell r="J263" t="str">
            <v>N/A</v>
          </cell>
          <cell r="K263">
            <v>37420</v>
          </cell>
          <cell r="L263">
            <v>69220</v>
          </cell>
          <cell r="M263">
            <v>43999</v>
          </cell>
          <cell r="N263">
            <v>43999</v>
          </cell>
          <cell r="P263">
            <v>0</v>
          </cell>
          <cell r="Q263">
            <v>63488880</v>
          </cell>
          <cell r="R263">
            <v>63488880</v>
          </cell>
          <cell r="S263" t="str">
            <v>2 PERSONA JURIDICA</v>
          </cell>
          <cell r="T263" t="str">
            <v>1 NIT</v>
          </cell>
          <cell r="U263" t="str">
            <v>N/A</v>
          </cell>
          <cell r="V263">
            <v>811008343</v>
          </cell>
          <cell r="W263" t="str">
            <v>5 DV 4</v>
          </cell>
          <cell r="X263" t="str">
            <v>N/A</v>
          </cell>
          <cell r="Y263" t="str">
            <v>COSMETICOS SAMY S.A.</v>
          </cell>
          <cell r="Z263" t="str">
            <v>6 NO CONSTITUYÓ GARANTÍAS</v>
          </cell>
          <cell r="AE263" t="str">
            <v>GRUPO DE PROCESOS CORPORATIVOS</v>
          </cell>
          <cell r="AF263" t="str">
            <v>2 SUPERVISOR</v>
          </cell>
          <cell r="AG263" t="str">
            <v>3 CÉDULA DE CIUDADANÍA</v>
          </cell>
          <cell r="AH263">
            <v>16356940</v>
          </cell>
          <cell r="AI263" t="str">
            <v>LUIS ALBERTO ORTIZ MORALES</v>
          </cell>
          <cell r="AJ263">
            <v>15</v>
          </cell>
          <cell r="AK263" t="str">
            <v>3 NO PACTADOS</v>
          </cell>
          <cell r="AL263" t="str">
            <v>N-A</v>
          </cell>
          <cell r="AM263" t="str">
            <v>N-A</v>
          </cell>
          <cell r="AN263" t="str">
            <v>4 NO SE HA ADICIONADO NI EN VALOR y EN TIEMPO</v>
          </cell>
          <cell r="AO263">
            <v>0</v>
          </cell>
          <cell r="AP263">
            <v>0</v>
          </cell>
          <cell r="AR263">
            <v>0</v>
          </cell>
          <cell r="AT263">
            <v>43999</v>
          </cell>
          <cell r="AU263">
            <v>44013</v>
          </cell>
          <cell r="AW263" t="str">
            <v>2. NO</v>
          </cell>
          <cell r="AZ263" t="str">
            <v>2. NO</v>
          </cell>
          <cell r="BA263">
            <v>0</v>
          </cell>
          <cell r="BE263" t="str">
            <v>2020420502200007E</v>
          </cell>
          <cell r="BF263">
            <v>63488880</v>
          </cell>
          <cell r="BH263" t="str">
            <v>N-A</v>
          </cell>
          <cell r="BI263" t="str">
            <v>TERMINADO NORMALMENTE</v>
          </cell>
          <cell r="BK263" t="str">
            <v>https://www.colombiacompra.gov.co/tienda-virtual-del-estado-colombiano/ordenes-compra/50598</v>
          </cell>
        </row>
        <row r="264">
          <cell r="A264" t="str">
            <v>AMP-008-2020 OC:50596</v>
          </cell>
          <cell r="B264" t="str">
            <v>2 NACIONAL</v>
          </cell>
          <cell r="C264" t="str">
            <v>OC</v>
          </cell>
          <cell r="D264">
            <v>50596</v>
          </cell>
          <cell r="E264" t="str">
            <v>GRUPO EMPRESARIAL DE ASESORIAS Y SERVICIOS DE COLOMBIA S.A.S.</v>
          </cell>
          <cell r="F264">
            <v>43999</v>
          </cell>
          <cell r="G264" t="str">
            <v>Teniendo en cuenta la emergencia generada por el COVID-19 se requiere adquirir elementos de protección, para el presente caso toallas de papel para manos, con el fin de mitigar y prevenir la propagación del virus</v>
          </cell>
          <cell r="H264" t="str">
            <v>6 ACUERDO MARCO DE PRECIO</v>
          </cell>
          <cell r="I264" t="str">
            <v>21 ORDEN DE COMPRA</v>
          </cell>
          <cell r="J264" t="str">
            <v>N/A</v>
          </cell>
          <cell r="K264">
            <v>37720</v>
          </cell>
          <cell r="L264">
            <v>69420</v>
          </cell>
          <cell r="M264">
            <v>43999</v>
          </cell>
          <cell r="N264">
            <v>43999</v>
          </cell>
          <cell r="P264">
            <v>0</v>
          </cell>
          <cell r="Q264">
            <v>17992800</v>
          </cell>
          <cell r="R264">
            <v>17992800</v>
          </cell>
          <cell r="S264" t="str">
            <v>2 PERSONA JURIDICA</v>
          </cell>
          <cell r="T264" t="str">
            <v>1 NIT</v>
          </cell>
          <cell r="U264" t="str">
            <v>N/A</v>
          </cell>
          <cell r="V264">
            <v>900906970</v>
          </cell>
          <cell r="W264" t="str">
            <v>4 DV 3</v>
          </cell>
          <cell r="X264" t="str">
            <v>N/A</v>
          </cell>
          <cell r="Y264" t="str">
            <v>GRUPO EMPRESARIAL DE ASESORIAS Y SERVICIOS DE COLOMBIA S.A.S.</v>
          </cell>
          <cell r="Z264" t="str">
            <v>6 NO CONSTITUYÓ GARANTÍAS</v>
          </cell>
          <cell r="AE264" t="str">
            <v>GRUPO DE PROCESOS CORPORATIVOS</v>
          </cell>
          <cell r="AF264" t="str">
            <v>2 SUPERVISOR</v>
          </cell>
          <cell r="AG264" t="str">
            <v>3 CÉDULA DE CIUDADANÍA</v>
          </cell>
          <cell r="AH264">
            <v>16356940</v>
          </cell>
          <cell r="AI264" t="str">
            <v>LUIS ALBERTO ORTIZ MORALES</v>
          </cell>
          <cell r="AJ264">
            <v>15</v>
          </cell>
          <cell r="AK264" t="str">
            <v>3 NO PACTADOS</v>
          </cell>
          <cell r="AL264" t="str">
            <v>N-A</v>
          </cell>
          <cell r="AM264" t="str">
            <v>N-A</v>
          </cell>
          <cell r="AN264" t="str">
            <v>4 NO SE HA ADICIONADO NI EN VALOR y EN TIEMPO</v>
          </cell>
          <cell r="AO264">
            <v>0</v>
          </cell>
          <cell r="AP264">
            <v>0</v>
          </cell>
          <cell r="AR264">
            <v>0</v>
          </cell>
          <cell r="AT264">
            <v>43999</v>
          </cell>
          <cell r="AU264">
            <v>44013</v>
          </cell>
          <cell r="AW264" t="str">
            <v>2. NO</v>
          </cell>
          <cell r="AZ264" t="str">
            <v>2. NO</v>
          </cell>
          <cell r="BA264">
            <v>0</v>
          </cell>
          <cell r="BE264" t="str">
            <v>2020420502200008E</v>
          </cell>
          <cell r="BF264">
            <v>17992800</v>
          </cell>
          <cell r="BH264" t="str">
            <v>N-A</v>
          </cell>
          <cell r="BI264" t="str">
            <v>TERMINADO NORMALMENTE</v>
          </cell>
          <cell r="BK264" t="str">
            <v>https://www.colombiacompra.gov.co/tienda-virtual-del-estado-colombiano/ordenes-compra/50596</v>
          </cell>
        </row>
        <row r="265">
          <cell r="A265" t="str">
            <v>AMP-009-2020 OC:50595</v>
          </cell>
          <cell r="B265" t="str">
            <v>2 NACIONAL</v>
          </cell>
          <cell r="C265" t="str">
            <v>AECovid19-525</v>
          </cell>
          <cell r="D265">
            <v>50595</v>
          </cell>
          <cell r="E265" t="str">
            <v>COLCREATIVA S.A.S.</v>
          </cell>
          <cell r="F265">
            <v>43999</v>
          </cell>
          <cell r="G265" t="str">
            <v>Teniendo en cuenta la emergencia generada por el COVID-19 se requiere adquirir elementos de protección, para el presente caso guantes de nitrilo, con el fin de mitigar y prevenir la propagación del virus</v>
          </cell>
          <cell r="H265" t="str">
            <v>6 ACUERDO MARCO DE PRECIO</v>
          </cell>
          <cell r="I265" t="str">
            <v>21 ORDEN DE COMPRA</v>
          </cell>
          <cell r="J265" t="str">
            <v>N/A</v>
          </cell>
          <cell r="K265">
            <v>37520</v>
          </cell>
          <cell r="L265">
            <v>69320</v>
          </cell>
          <cell r="M265">
            <v>43999</v>
          </cell>
          <cell r="N265">
            <v>43999</v>
          </cell>
          <cell r="P265">
            <v>0</v>
          </cell>
          <cell r="Q265">
            <v>29442000</v>
          </cell>
          <cell r="R265">
            <v>29442000</v>
          </cell>
          <cell r="S265" t="str">
            <v>2 PERSONA JURIDICA</v>
          </cell>
          <cell r="T265" t="str">
            <v>1 NIT</v>
          </cell>
          <cell r="U265" t="str">
            <v>N/A</v>
          </cell>
          <cell r="V265">
            <v>900236320</v>
          </cell>
          <cell r="W265" t="str">
            <v>1 DV 0</v>
          </cell>
          <cell r="X265" t="str">
            <v>N/A</v>
          </cell>
          <cell r="Y265" t="str">
            <v>COLCREATIV AS.A.S. /JUAN BECERRA</v>
          </cell>
          <cell r="Z265" t="str">
            <v>6 NO CONSTITUYÓ GARANTÍAS</v>
          </cell>
          <cell r="AE265" t="str">
            <v>GRUPO DE GESTIÓN HUMANA</v>
          </cell>
          <cell r="AF265" t="str">
            <v>2 SUPERVISOR</v>
          </cell>
          <cell r="AG265" t="str">
            <v>3 CÉDULA DE CIUDADANÍA</v>
          </cell>
          <cell r="AH265">
            <v>52767503</v>
          </cell>
          <cell r="AI265" t="str">
            <v>SANDRA VIVIANA PEÑA ARIAS</v>
          </cell>
          <cell r="AJ265">
            <v>15</v>
          </cell>
          <cell r="AK265" t="str">
            <v>3 NO PACTADOS</v>
          </cell>
          <cell r="AL265" t="str">
            <v>N-A</v>
          </cell>
          <cell r="AM265" t="str">
            <v>N-A</v>
          </cell>
          <cell r="AN265" t="str">
            <v>2 ADICIÓN EN TIEMPO (PRÓRROGAS)</v>
          </cell>
          <cell r="AO265">
            <v>1</v>
          </cell>
          <cell r="AP265">
            <v>0</v>
          </cell>
          <cell r="AR265">
            <v>21</v>
          </cell>
          <cell r="AS265" t="str">
            <v>30/6/2020 - 13/07/2020</v>
          </cell>
          <cell r="AT265">
            <v>43999</v>
          </cell>
          <cell r="AU265">
            <v>44033</v>
          </cell>
          <cell r="AW265" t="str">
            <v>2. NO</v>
          </cell>
          <cell r="AZ265" t="str">
            <v>1. SI</v>
          </cell>
          <cell r="BA265">
            <v>1</v>
          </cell>
          <cell r="BB265" t="str">
            <v>VALOR TOTAL / REDUCCIÓN</v>
          </cell>
          <cell r="BC265">
            <v>44025</v>
          </cell>
          <cell r="BD265" t="str">
            <v>VALOR INICIAL 40.320.000</v>
          </cell>
          <cell r="BE265" t="str">
            <v>2020420502200009E</v>
          </cell>
          <cell r="BF265">
            <v>29442000</v>
          </cell>
          <cell r="BH265" t="str">
            <v>N-A</v>
          </cell>
          <cell r="BI265" t="str">
            <v>TERMINADO NORMALMENTE</v>
          </cell>
          <cell r="BK265" t="str">
            <v>https://www.colombiacompra.gov.co/tienda-virtual-del-estado-colombiano/ordenes-compra/50595</v>
          </cell>
        </row>
        <row r="266">
          <cell r="A266" t="str">
            <v>AMP-010-2020 OC:50940</v>
          </cell>
          <cell r="B266" t="str">
            <v>2 NACIONAL</v>
          </cell>
          <cell r="C266" t="str">
            <v>AECovid19-33</v>
          </cell>
          <cell r="D266">
            <v>50940</v>
          </cell>
          <cell r="E266" t="str">
            <v>INDUHOTEL SAS</v>
          </cell>
          <cell r="F266">
            <v>44006</v>
          </cell>
          <cell r="G266" t="str">
            <v>Teniendo en cuenta la emergencia generada por el COVID-19 se requiere adquirir elementos de protección, para el presente caso kits de protección, con el fin de mitigar y prevenir la propagación del virus</v>
          </cell>
          <cell r="H266" t="str">
            <v>6 ACUERDO MARCO DE PRECIO</v>
          </cell>
          <cell r="I266" t="str">
            <v>21 ORDEN DE COMPRA</v>
          </cell>
          <cell r="J266" t="str">
            <v>N/A</v>
          </cell>
          <cell r="K266">
            <v>37620</v>
          </cell>
          <cell r="L266">
            <v>70820</v>
          </cell>
          <cell r="M266">
            <v>44007</v>
          </cell>
          <cell r="N266">
            <v>44007</v>
          </cell>
          <cell r="P266">
            <v>0</v>
          </cell>
          <cell r="Q266">
            <v>21870000</v>
          </cell>
          <cell r="R266">
            <v>21870000</v>
          </cell>
          <cell r="S266" t="str">
            <v>2 PERSONA JURIDICA</v>
          </cell>
          <cell r="T266" t="str">
            <v>1 NIT</v>
          </cell>
          <cell r="U266" t="str">
            <v>N/A</v>
          </cell>
          <cell r="V266">
            <v>900300970</v>
          </cell>
          <cell r="W266" t="str">
            <v>2 DV 1</v>
          </cell>
          <cell r="X266" t="str">
            <v>N/A</v>
          </cell>
          <cell r="Y266" t="str">
            <v>INDUHOTEL S.A.S. / CARLOS ANDRES SIERRA PAZ</v>
          </cell>
          <cell r="Z266" t="str">
            <v>6 NO CONSTITUYÓ GARANTÍAS</v>
          </cell>
          <cell r="AE266" t="str">
            <v>GRUPO DE GESTIÓN HUMANA</v>
          </cell>
          <cell r="AF266" t="str">
            <v>2 SUPERVISOR</v>
          </cell>
          <cell r="AG266" t="str">
            <v>3 CÉDULA DE CIUDADANÍA</v>
          </cell>
          <cell r="AH266">
            <v>52767503</v>
          </cell>
          <cell r="AI266" t="str">
            <v>SANDRA VIVIANA PEÑA ARIAS</v>
          </cell>
          <cell r="AJ266">
            <v>15</v>
          </cell>
          <cell r="AK266" t="str">
            <v>3 NO PACTADOS</v>
          </cell>
          <cell r="AL266" t="str">
            <v>N-A</v>
          </cell>
          <cell r="AM266" t="str">
            <v>N-A</v>
          </cell>
          <cell r="AN266" t="str">
            <v>4 NO SE HA ADICIONADO NI EN VALOR y EN TIEMPO</v>
          </cell>
          <cell r="AO266">
            <v>0</v>
          </cell>
          <cell r="AP266">
            <v>0</v>
          </cell>
          <cell r="AR266">
            <v>0</v>
          </cell>
          <cell r="AT266">
            <v>44006</v>
          </cell>
          <cell r="AU266">
            <v>44020</v>
          </cell>
          <cell r="AW266" t="str">
            <v>2. NO</v>
          </cell>
          <cell r="AZ266" t="str">
            <v>2. NO</v>
          </cell>
          <cell r="BA266">
            <v>0</v>
          </cell>
          <cell r="BE266" t="str">
            <v>2020420502200010E</v>
          </cell>
          <cell r="BF266">
            <v>21870000</v>
          </cell>
          <cell r="BH266" t="str">
            <v>N-A</v>
          </cell>
          <cell r="BI266" t="str">
            <v>TERMINADO NORMALMENTE</v>
          </cell>
          <cell r="BK266" t="str">
            <v>https://www.colombiacompra.gov.co/tienda-virtual-del-estado-colombiano/ordenes-compra/50940</v>
          </cell>
        </row>
        <row r="267">
          <cell r="A267" t="str">
            <v>AMP-011-2020 OC:52138</v>
          </cell>
          <cell r="B267" t="str">
            <v>2 NACIONAL</v>
          </cell>
          <cell r="C267" t="str">
            <v>OC</v>
          </cell>
          <cell r="D267">
            <v>52138</v>
          </cell>
          <cell r="E267" t="str">
            <v>DELL EMC</v>
          </cell>
          <cell r="F267">
            <v>44028</v>
          </cell>
          <cell r="G267" t="str">
            <v xml:space="preserve">Actualmente se cuentan con licencias Windows 7 Profesional y Licencias Office de las cuales ya cuentan con obsolescencia o en su defecto ya no tienen soporte técnico, por lo tanto se hace necesario realizar la adquisición en la actualizaciones de licencias Windows y Microsoft Office para ser instaladas y configurada en equipos de propiedad de Parques Nacionales tanto en nivel central como en la direcciones territoriales. </v>
          </cell>
          <cell r="H267" t="str">
            <v>6 ACUERDO MARCO DE PRECIO</v>
          </cell>
          <cell r="I267" t="str">
            <v>21 ORDEN DE COMPRA</v>
          </cell>
          <cell r="J267" t="str">
            <v>N/A</v>
          </cell>
          <cell r="K267">
            <v>37320</v>
          </cell>
          <cell r="L267">
            <v>71320</v>
          </cell>
          <cell r="M267">
            <v>44029</v>
          </cell>
          <cell r="N267">
            <v>44029</v>
          </cell>
          <cell r="P267">
            <v>0</v>
          </cell>
          <cell r="Q267">
            <v>112814608.53</v>
          </cell>
          <cell r="R267">
            <v>112814608.53</v>
          </cell>
          <cell r="S267" t="str">
            <v>2 PERSONA JURIDICA</v>
          </cell>
          <cell r="T267" t="str">
            <v>1 NIT</v>
          </cell>
          <cell r="U267" t="str">
            <v>N/A</v>
          </cell>
          <cell r="V267">
            <v>830035246</v>
          </cell>
          <cell r="W267" t="str">
            <v>8 DV 7</v>
          </cell>
          <cell r="X267" t="str">
            <v>N/A</v>
          </cell>
          <cell r="Y267" t="str">
            <v>DELL EMC / ANGELA CHAPARRO</v>
          </cell>
          <cell r="Z267" t="str">
            <v>6 NO CONSTITUYÓ GARANTÍAS</v>
          </cell>
          <cell r="AE267" t="str">
            <v>GRUPO SISTEMAS DE INFORMACIÓN Y RADIOCOMUNICACIONES</v>
          </cell>
          <cell r="AF267" t="str">
            <v>2 SUPERVISOR</v>
          </cell>
          <cell r="AG267" t="str">
            <v>3 CÉDULA DE CIUDADANÍA</v>
          </cell>
          <cell r="AH267">
            <v>51723033</v>
          </cell>
          <cell r="AI267" t="str">
            <v>LUZ MILA SOTELO DELGADILLO</v>
          </cell>
          <cell r="AJ267">
            <v>45</v>
          </cell>
          <cell r="AK267" t="str">
            <v>3 NO PACTADOS</v>
          </cell>
          <cell r="AL267" t="str">
            <v>N-A</v>
          </cell>
          <cell r="AM267" t="str">
            <v>N-A</v>
          </cell>
          <cell r="AN267" t="str">
            <v>4 NO SE HA ADICIONADO NI EN VALOR y EN TIEMPO</v>
          </cell>
          <cell r="AO267">
            <v>0</v>
          </cell>
          <cell r="AP267">
            <v>0</v>
          </cell>
          <cell r="AR267">
            <v>0</v>
          </cell>
          <cell r="AT267">
            <v>44028</v>
          </cell>
          <cell r="AU267">
            <v>44073</v>
          </cell>
          <cell r="AW267" t="str">
            <v>2. NO</v>
          </cell>
          <cell r="AZ267" t="str">
            <v>2. NO</v>
          </cell>
          <cell r="BA267">
            <v>0</v>
          </cell>
          <cell r="BE267" t="str">
            <v>2020420502200011E</v>
          </cell>
          <cell r="BF267">
            <v>112814608.53</v>
          </cell>
          <cell r="BH267" t="str">
            <v>N-A</v>
          </cell>
          <cell r="BI267" t="str">
            <v>VIGENTE</v>
          </cell>
          <cell r="BK267" t="str">
            <v>https://www.colombiacompra.gov.co/tienda-virtual-del-estado-colombiano/ordenes-compra/52138</v>
          </cell>
        </row>
        <row r="268">
          <cell r="A268" t="str">
            <v>AMP-012-2020 OC:54356</v>
          </cell>
          <cell r="B268" t="str">
            <v>2 NACIONAL</v>
          </cell>
          <cell r="C268" t="str">
            <v>OC</v>
          </cell>
          <cell r="D268">
            <v>54356</v>
          </cell>
          <cell r="E268" t="str">
            <v>GRAN IMAGEN S.A.S</v>
          </cell>
          <cell r="F268">
            <v>44074</v>
          </cell>
          <cell r="G268" t="str">
            <v>Parques Nacionales Naturales de Colombia requiere contratar el servicio de arrendamiento de una impresora multifuncional ubicada en la dirección territorial Pacifico que permita cubrir las necesidades operativas de impresión, fotocopiado, escaneo, y todo lo relacionado con la tecnología necesaria para la funcionalidad de impresión de la dirección territorial.</v>
          </cell>
          <cell r="H268" t="str">
            <v>6 ACUERDO MARCO DE PRECIO</v>
          </cell>
          <cell r="I268" t="str">
            <v>21 ORDEN DE COMPRA</v>
          </cell>
          <cell r="J268" t="str">
            <v>N/A</v>
          </cell>
          <cell r="K268">
            <v>32020</v>
          </cell>
          <cell r="L268" t="str">
            <v>76620 - 1320</v>
          </cell>
          <cell r="M268">
            <v>44074</v>
          </cell>
          <cell r="N268">
            <v>44075</v>
          </cell>
          <cell r="P268">
            <v>0</v>
          </cell>
          <cell r="Q268">
            <v>1844500</v>
          </cell>
          <cell r="R268">
            <v>1844500</v>
          </cell>
          <cell r="S268" t="str">
            <v>2 PERSONA JURIDICA</v>
          </cell>
          <cell r="T268" t="str">
            <v>1 NIT</v>
          </cell>
          <cell r="U268" t="str">
            <v>N/A</v>
          </cell>
          <cell r="V268">
            <v>830023178</v>
          </cell>
          <cell r="W268" t="str">
            <v>3 DV 2</v>
          </cell>
          <cell r="X268" t="str">
            <v>N/A</v>
          </cell>
          <cell r="Y268" t="str">
            <v>GRAN IMAGEN S.A.S / DANNY GUSTAVO LOPEZ</v>
          </cell>
          <cell r="Z268" t="str">
            <v>6 NO CONSTITUYÓ GARANTÍAS</v>
          </cell>
          <cell r="AE268" t="str">
            <v>GRUPO SISTEMAS DE INFORMACIÓN Y RADIOCOMUNICACIONES</v>
          </cell>
          <cell r="AF268" t="str">
            <v>2 SUPERVISOR</v>
          </cell>
          <cell r="AG268" t="str">
            <v>3 CÉDULA DE CIUDADANÍA</v>
          </cell>
          <cell r="AH268">
            <v>51723033</v>
          </cell>
          <cell r="AI268" t="str">
            <v>LUZ MILA SOTELO DELGADILLO</v>
          </cell>
          <cell r="AJ268">
            <v>240</v>
          </cell>
          <cell r="AK268" t="str">
            <v>3 NO PACTADOS</v>
          </cell>
          <cell r="AL268" t="str">
            <v>N-A</v>
          </cell>
          <cell r="AM268" t="str">
            <v>N-A</v>
          </cell>
          <cell r="AN268" t="str">
            <v>4 NO SE HA ADICIONADO NI EN VALOR y EN TIEMPO</v>
          </cell>
          <cell r="AO268">
            <v>0</v>
          </cell>
          <cell r="AP268">
            <v>0</v>
          </cell>
          <cell r="AR268">
            <v>0</v>
          </cell>
          <cell r="AT268">
            <v>44075</v>
          </cell>
          <cell r="AU268">
            <v>44316</v>
          </cell>
          <cell r="AW268" t="str">
            <v>2. NO</v>
          </cell>
          <cell r="AZ268" t="str">
            <v>2. NO</v>
          </cell>
          <cell r="BA268">
            <v>0</v>
          </cell>
          <cell r="BD268" t="str">
            <v>VIGENCIA FUTURA</v>
          </cell>
          <cell r="BE268" t="str">
            <v>2020420502200012E</v>
          </cell>
          <cell r="BF268">
            <v>1844500</v>
          </cell>
          <cell r="BH268" t="str">
            <v>N-A</v>
          </cell>
          <cell r="BI268" t="str">
            <v>VIGENTE</v>
          </cell>
          <cell r="BK268" t="str">
            <v>https://www.colombiacompra.gov.co/tienda-virtual-del-estado-colombiano/ordenes-compra/54356</v>
          </cell>
        </row>
        <row r="269">
          <cell r="A269" t="str">
            <v>AMP-013-2020 OC:54358</v>
          </cell>
          <cell r="B269" t="str">
            <v>2 NACIONAL</v>
          </cell>
          <cell r="C269" t="str">
            <v>OC</v>
          </cell>
          <cell r="D269">
            <v>54358</v>
          </cell>
          <cell r="E269" t="str">
            <v>SUMIMAS S.A.S.</v>
          </cell>
          <cell r="F269">
            <v>44074</v>
          </cell>
          <cell r="G269" t="str">
            <v>Parques Nacionales Naturales de Colombia requiere contratar el servicio de arrendamiento de equipos de cómputo, con el fin de cubrir todas las necesidades operativas de los usuarios contratistas y funcionarios para el cumplimiento de sus obligaciones, que les permitan desarrollar las actividades que son necesarias para el buen funcionamiento de la Entidad y garantizar el desarrollo de los procesos.</v>
          </cell>
          <cell r="H269" t="str">
            <v>6 ACUERDO MARCO DE PRECIO</v>
          </cell>
          <cell r="I269" t="str">
            <v>21 ORDEN DE COMPRA</v>
          </cell>
          <cell r="J269" t="str">
            <v>N/A</v>
          </cell>
          <cell r="K269">
            <v>32020</v>
          </cell>
          <cell r="L269" t="str">
            <v>76720 - 1420</v>
          </cell>
          <cell r="M269">
            <v>44074</v>
          </cell>
          <cell r="N269">
            <v>44075</v>
          </cell>
          <cell r="P269">
            <v>0</v>
          </cell>
          <cell r="Q269">
            <v>694814636</v>
          </cell>
          <cell r="R269">
            <v>694814636</v>
          </cell>
          <cell r="S269" t="str">
            <v>2 PERSONA JURIDICA</v>
          </cell>
          <cell r="T269" t="str">
            <v>1 NIT</v>
          </cell>
          <cell r="U269" t="str">
            <v>N/A</v>
          </cell>
          <cell r="V269">
            <v>830001338</v>
          </cell>
          <cell r="W269" t="str">
            <v>2 DV 1</v>
          </cell>
          <cell r="X269" t="str">
            <v>N/A</v>
          </cell>
          <cell r="Y269" t="str">
            <v>SUMIMAS S.A.S. /JUAN CARLOS ROBLEDO PEREZ</v>
          </cell>
          <cell r="Z269" t="str">
            <v>6 NO CONSTITUYÓ GARANTÍAS</v>
          </cell>
          <cell r="AE269" t="str">
            <v>GRUPO SISTEMAS DE INFORMACIÓN Y RADIOCOMUNICACIONES</v>
          </cell>
          <cell r="AF269" t="str">
            <v>2 SUPERVISOR</v>
          </cell>
          <cell r="AG269" t="str">
            <v>3 CÉDULA DE CIUDADANÍA</v>
          </cell>
          <cell r="AH269">
            <v>51723033</v>
          </cell>
          <cell r="AI269" t="str">
            <v>LUZ MILA SOTELO DELGADILLO</v>
          </cell>
          <cell r="AJ269">
            <v>240</v>
          </cell>
          <cell r="AK269" t="str">
            <v>3 NO PACTADOS</v>
          </cell>
          <cell r="AL269" t="str">
            <v>N-A</v>
          </cell>
          <cell r="AM269" t="str">
            <v>N-A</v>
          </cell>
          <cell r="AN269" t="str">
            <v>4 NO SE HA ADICIONADO NI EN VALOR y EN TIEMPO</v>
          </cell>
          <cell r="AO269">
            <v>0</v>
          </cell>
          <cell r="AP269">
            <v>0</v>
          </cell>
          <cell r="AR269">
            <v>0</v>
          </cell>
          <cell r="AT269">
            <v>44075</v>
          </cell>
          <cell r="AU269">
            <v>44316</v>
          </cell>
          <cell r="AW269" t="str">
            <v>2. NO</v>
          </cell>
          <cell r="AZ269" t="str">
            <v>2. NO</v>
          </cell>
          <cell r="BA269">
            <v>0</v>
          </cell>
          <cell r="BD269" t="str">
            <v>VIGENCIA FUTURA</v>
          </cell>
          <cell r="BE269" t="str">
            <v>2020420502200013E</v>
          </cell>
          <cell r="BF269">
            <v>694814636</v>
          </cell>
          <cell r="BH269" t="str">
            <v>N-A</v>
          </cell>
          <cell r="BI269" t="str">
            <v>VIGENTE</v>
          </cell>
          <cell r="BK269" t="str">
            <v>https://www.colombiacompra.gov.co/tienda-virtual-del-estado-colombiano/ordenes-compra/54358</v>
          </cell>
        </row>
        <row r="270">
          <cell r="A270" t="str">
            <v>AMP-014-2020 OC:54077</v>
          </cell>
          <cell r="B270" t="str">
            <v>2 NACIONAL</v>
          </cell>
          <cell r="C270" t="str">
            <v>OC</v>
          </cell>
          <cell r="D270">
            <v>54077</v>
          </cell>
          <cell r="E270" t="str">
            <v>Union Temporal Novatours - Vision Tours 05 - 2018</v>
          </cell>
          <cell r="F270">
            <v>44069</v>
          </cell>
          <cell r="G270" t="str">
            <v xml:space="preserve">Parques Nacionales tiene cobertura en todo el territorio nacional, como consecuencia de esto, para el desarrollo de algunas de las funciones del personal de planta y de algunas actividades de los contratistas de prestación de servicios, se hace necesario su traslado a las diferentes áreas del sistema y otros destinos nacionales e internacionales, para el cumplimiento de la misión institucional, requiriéndose el suministro de tiquetes aéreos.
</v>
          </cell>
          <cell r="H270" t="str">
            <v>6 ACUERDO MARCO DE PRECIO</v>
          </cell>
          <cell r="I270" t="str">
            <v>21 ORDEN DE COMPRA</v>
          </cell>
          <cell r="J270" t="str">
            <v>N/A</v>
          </cell>
          <cell r="K270">
            <v>39420</v>
          </cell>
          <cell r="L270">
            <v>76020</v>
          </cell>
          <cell r="M270">
            <v>44069</v>
          </cell>
          <cell r="N270">
            <v>44069</v>
          </cell>
          <cell r="P270">
            <v>0</v>
          </cell>
          <cell r="Q270">
            <v>339455884</v>
          </cell>
          <cell r="R270">
            <v>339455884</v>
          </cell>
          <cell r="S270" t="str">
            <v>2 PERSONA JURIDICA</v>
          </cell>
          <cell r="T270" t="str">
            <v>1 NIT</v>
          </cell>
          <cell r="U270" t="str">
            <v>N/A</v>
          </cell>
          <cell r="V270">
            <v>901266317</v>
          </cell>
          <cell r="W270" t="str">
            <v>2 DV 1</v>
          </cell>
          <cell r="X270" t="str">
            <v>N/A</v>
          </cell>
          <cell r="Y270" t="str">
            <v>UT NOVATOURS - VISION TOURS 05-2018 / JOHN DUARTE</v>
          </cell>
          <cell r="Z270" t="str">
            <v>6 NO CONSTITUYÓ GARANTÍAS</v>
          </cell>
          <cell r="AE270" t="str">
            <v>SUBDIRECCIÓN ADMINISTRATIVA Y FINANCIERA</v>
          </cell>
          <cell r="AF270" t="str">
            <v>2 SUPERVISOR</v>
          </cell>
          <cell r="AG270" t="str">
            <v>3 CÉDULA DE CIUDADANÍA</v>
          </cell>
          <cell r="AH270">
            <v>51725551</v>
          </cell>
          <cell r="AI270" t="str">
            <v>NUBIA LUCIA WILCHES QUINTANA</v>
          </cell>
          <cell r="AJ270">
            <v>125</v>
          </cell>
          <cell r="AK270" t="str">
            <v>3 NO PACTADOS</v>
          </cell>
          <cell r="AL270" t="str">
            <v>N-A</v>
          </cell>
          <cell r="AM270" t="str">
            <v>N-A</v>
          </cell>
          <cell r="AN270" t="str">
            <v>4 NO SE HA ADICIONADO NI EN VALOR y EN TIEMPO</v>
          </cell>
          <cell r="AO270">
            <v>0</v>
          </cell>
          <cell r="AP270">
            <v>0</v>
          </cell>
          <cell r="AR270">
            <v>0</v>
          </cell>
          <cell r="AT270">
            <v>44069</v>
          </cell>
          <cell r="AU270">
            <v>44196</v>
          </cell>
          <cell r="AW270" t="str">
            <v>2. NO</v>
          </cell>
          <cell r="AZ270" t="str">
            <v>2. NO</v>
          </cell>
          <cell r="BA270">
            <v>0</v>
          </cell>
          <cell r="BE270" t="str">
            <v>2020420502200014E</v>
          </cell>
          <cell r="BF270">
            <v>339455884</v>
          </cell>
          <cell r="BH270" t="str">
            <v>N-A</v>
          </cell>
          <cell r="BI270" t="str">
            <v>VIGENTE</v>
          </cell>
          <cell r="BK270" t="str">
            <v>https://www.colombiacompra.gov.co/tienda-virtual-del-estado-colombiano/ordenes-compra/54077</v>
          </cell>
        </row>
        <row r="271">
          <cell r="A271" t="str">
            <v>AMP-015-2020 OC:54357</v>
          </cell>
          <cell r="B271" t="str">
            <v>2 NACIONAL</v>
          </cell>
          <cell r="C271" t="str">
            <v>OC</v>
          </cell>
          <cell r="D271">
            <v>54357</v>
          </cell>
          <cell r="E271" t="str">
            <v>Institucional Star Services Ltda.</v>
          </cell>
          <cell r="F271">
            <v>44074</v>
          </cell>
          <cell r="G271" t="str">
            <v xml:space="preserve">Con el fin de desarrollar sus metas y objetivos se debe dotar al personal de los elementos básicos necesarios y así contribuir a que las funciones asignadas a la Entidad, por lo que se requiere contratar un proveedor que suministre productos derivados del papel, cartón y corrugado, esto es, Carpetas dos tapas con Aleta tipo yute con refuerzo lateral completo, de acuerdo a los requerimientos de los trabajos
</v>
          </cell>
          <cell r="H271" t="str">
            <v>6 ACUERDO MARCO DE PRECIO</v>
          </cell>
          <cell r="I271" t="str">
            <v>21 ORDEN DE COMPRA</v>
          </cell>
          <cell r="J271" t="str">
            <v>N/A</v>
          </cell>
          <cell r="K271">
            <v>41620</v>
          </cell>
          <cell r="L271">
            <v>76520</v>
          </cell>
          <cell r="M271">
            <v>44074</v>
          </cell>
          <cell r="N271">
            <v>44074</v>
          </cell>
          <cell r="P271">
            <v>0</v>
          </cell>
          <cell r="Q271">
            <v>674863.28</v>
          </cell>
          <cell r="R271">
            <v>674863.28</v>
          </cell>
          <cell r="S271" t="str">
            <v>2 PERSONA JURIDICA</v>
          </cell>
          <cell r="T271" t="str">
            <v>1 NIT</v>
          </cell>
          <cell r="U271" t="str">
            <v>N/A</v>
          </cell>
          <cell r="V271">
            <v>830113914</v>
          </cell>
          <cell r="W271" t="str">
            <v>4 DV 3</v>
          </cell>
          <cell r="X271" t="str">
            <v>N/A</v>
          </cell>
          <cell r="Y271" t="str">
            <v xml:space="preserve">Institucional Star Services Ltda. / Liliana Yanneth Unibio Camargo
</v>
          </cell>
          <cell r="Z271" t="str">
            <v>6 NO CONSTITUYÓ GARANTÍAS</v>
          </cell>
          <cell r="AE271" t="str">
            <v>GRUPO DE PROCESOS CORPORATIVOS</v>
          </cell>
          <cell r="AF271" t="str">
            <v>2 SUPERVISOR</v>
          </cell>
          <cell r="AG271" t="str">
            <v>3 CÉDULA DE CIUDADANÍA</v>
          </cell>
          <cell r="AH271">
            <v>16356940</v>
          </cell>
          <cell r="AI271" t="str">
            <v>LUIS ALBERTO ORTIZ MORALES</v>
          </cell>
          <cell r="AJ271">
            <v>60</v>
          </cell>
          <cell r="AK271" t="str">
            <v>3 NO PACTADOS</v>
          </cell>
          <cell r="AL271" t="str">
            <v>N-A</v>
          </cell>
          <cell r="AM271" t="str">
            <v>N-A</v>
          </cell>
          <cell r="AN271" t="str">
            <v>3 ADICIÓN EN VALOR y EN TIEMPO</v>
          </cell>
          <cell r="AO271">
            <v>1</v>
          </cell>
          <cell r="AP271">
            <v>209207.62</v>
          </cell>
          <cell r="AQ271">
            <v>44105</v>
          </cell>
          <cell r="AR271">
            <v>17</v>
          </cell>
          <cell r="AS271">
            <v>44105</v>
          </cell>
          <cell r="AT271">
            <v>44074</v>
          </cell>
          <cell r="AU271">
            <v>44152</v>
          </cell>
          <cell r="AW271" t="str">
            <v>2. NO</v>
          </cell>
          <cell r="AZ271" t="str">
            <v>2. NO</v>
          </cell>
          <cell r="BA271">
            <v>0</v>
          </cell>
          <cell r="BE271" t="str">
            <v>2020420502200015E</v>
          </cell>
          <cell r="BF271">
            <v>884070.9</v>
          </cell>
          <cell r="BH271" t="str">
            <v>N-A</v>
          </cell>
          <cell r="BI271" t="str">
            <v>VIGENTE</v>
          </cell>
          <cell r="BK271" t="str">
            <v>https://www.colombiacompra.gov.co/tienda-virtual-del-estado-colombiano/ordenes-compra/54357</v>
          </cell>
        </row>
        <row r="272">
          <cell r="A272" t="str">
            <v>AMP-016-2020 OC:55845</v>
          </cell>
          <cell r="B272" t="str">
            <v>2 NACIONAL</v>
          </cell>
          <cell r="C272" t="str">
            <v>CCE-715-1-AMP-2018 (1)</v>
          </cell>
          <cell r="D272">
            <v>55845</v>
          </cell>
          <cell r="E272" t="str">
            <v>ORGANIZACION TERPEL</v>
          </cell>
          <cell r="F272">
            <v>44102</v>
          </cell>
          <cell r="G272" t="str">
            <v>Suministro de combustible para los vehículos de propiedad de Parques NacionalesNaturales de Colombia con asignación en la Ciudad de Bogotá</v>
          </cell>
          <cell r="H272" t="str">
            <v>6 ACUERDO MARCO DE PRECIO</v>
          </cell>
          <cell r="I272" t="str">
            <v>21 ORDEN DE COMPRA</v>
          </cell>
          <cell r="J272" t="str">
            <v>N/A</v>
          </cell>
          <cell r="K272">
            <v>33220</v>
          </cell>
          <cell r="L272">
            <v>81620</v>
          </cell>
          <cell r="M272">
            <v>44102</v>
          </cell>
          <cell r="N272">
            <v>44102</v>
          </cell>
          <cell r="P272">
            <v>0</v>
          </cell>
          <cell r="Q272">
            <v>46562901</v>
          </cell>
          <cell r="R272">
            <v>46562901</v>
          </cell>
          <cell r="S272" t="str">
            <v>2 PERSONA JURIDICA</v>
          </cell>
          <cell r="T272" t="str">
            <v>1 NIT</v>
          </cell>
          <cell r="U272" t="str">
            <v>N/A</v>
          </cell>
          <cell r="V272">
            <v>830095213</v>
          </cell>
          <cell r="W272" t="str">
            <v>1 DV 0</v>
          </cell>
          <cell r="X272" t="str">
            <v>N/A</v>
          </cell>
          <cell r="Y272" t="str">
            <v>ORGANIZACION TERPEL S.A. / JEIMMY MARCELA ROJAS LOPEZ</v>
          </cell>
          <cell r="Z272" t="str">
            <v>6 NO CONSTITUYÓ GARANTÍAS</v>
          </cell>
          <cell r="AE272" t="str">
            <v>GRUPO DE PROCESOS CORPORATIVOS</v>
          </cell>
          <cell r="AF272" t="str">
            <v>2 SUPERVISOR</v>
          </cell>
          <cell r="AG272" t="str">
            <v>3 CÉDULA DE CIUDADANÍA</v>
          </cell>
          <cell r="AH272">
            <v>16356940</v>
          </cell>
          <cell r="AI272" t="str">
            <v>LUIS ALBERTO ORTIZ MORALES</v>
          </cell>
          <cell r="AJ272">
            <v>363</v>
          </cell>
          <cell r="AK272" t="str">
            <v>3 NO PACTADOS</v>
          </cell>
          <cell r="AL272" t="str">
            <v>N-A</v>
          </cell>
          <cell r="AM272" t="str">
            <v>N-A</v>
          </cell>
          <cell r="AN272" t="str">
            <v>4 NO SE HA ADICIONADO NI EN VALOR y EN TIEMPO</v>
          </cell>
          <cell r="AO272">
            <v>0</v>
          </cell>
          <cell r="AP272">
            <v>0</v>
          </cell>
          <cell r="AR272">
            <v>0</v>
          </cell>
          <cell r="AT272">
            <v>44102</v>
          </cell>
          <cell r="AU272">
            <v>44469</v>
          </cell>
          <cell r="AW272" t="str">
            <v>2. NO</v>
          </cell>
          <cell r="AZ272" t="str">
            <v>2. NO</v>
          </cell>
          <cell r="BA272">
            <v>0</v>
          </cell>
          <cell r="BD272" t="str">
            <v>VIGENCIA FUTURA</v>
          </cell>
          <cell r="BE272" t="str">
            <v>2020420502200016E</v>
          </cell>
          <cell r="BF272">
            <v>46562901</v>
          </cell>
          <cell r="BH272" t="str">
            <v>N-A</v>
          </cell>
          <cell r="BI272" t="str">
            <v>VIGENTE</v>
          </cell>
          <cell r="BK272" t="str">
            <v>https://www.colombiacompra.gov.co/tienda-virtual-del-estado-colombiano/ordenes-compra/55845</v>
          </cell>
        </row>
        <row r="273">
          <cell r="A273" t="str">
            <v>AMP-017-2020 OC:56191</v>
          </cell>
          <cell r="B273" t="str">
            <v>1 FONAM</v>
          </cell>
          <cell r="C273" t="str">
            <v>OC</v>
          </cell>
          <cell r="D273">
            <v>56191</v>
          </cell>
          <cell r="E273" t="str">
            <v>PROCALCULO</v>
          </cell>
          <cell r="F273">
            <v>44110</v>
          </cell>
          <cell r="G273" t="str">
            <v>Parques Nacionales Naturales de Colombia requiere la Adquisición de un servicio que nos provea imágenes satelitales de resolución espacial submétrica (menor a un metro) sobre 1416 km2 en las zonas de acuerdos y proyectos de restauración, para el año 2020; en el marco de los recursos provenientes de los desincentivos económicos establecidos por la Comisión de Regulación de Agua Potable y Saneamiento Básico (CRA).</v>
          </cell>
          <cell r="H273" t="str">
            <v>6 ACUERDO MARCO DE PRECIO</v>
          </cell>
          <cell r="I273" t="str">
            <v>21 ORDEN DE COMPRA</v>
          </cell>
          <cell r="J273" t="str">
            <v>N/A</v>
          </cell>
          <cell r="K273">
            <v>5320</v>
          </cell>
          <cell r="L273">
            <v>3920</v>
          </cell>
          <cell r="M273">
            <v>44110</v>
          </cell>
          <cell r="N273">
            <v>44110</v>
          </cell>
          <cell r="P273">
            <v>0</v>
          </cell>
          <cell r="Q273">
            <v>57754661.039999999</v>
          </cell>
          <cell r="R273">
            <v>57754661.039999999</v>
          </cell>
          <cell r="S273" t="str">
            <v>2 PERSONA JURIDICA</v>
          </cell>
          <cell r="T273" t="str">
            <v>1 NIT</v>
          </cell>
          <cell r="U273" t="str">
            <v>N/A</v>
          </cell>
          <cell r="V273">
            <v>860034714</v>
          </cell>
          <cell r="W273" t="str">
            <v>8 DV 7</v>
          </cell>
          <cell r="X273" t="str">
            <v>N/A</v>
          </cell>
          <cell r="Y273" t="str">
            <v>PROCALCULO</v>
          </cell>
          <cell r="Z273" t="str">
            <v>6 NO CONSTITUYÓ GARANTÍAS</v>
          </cell>
          <cell r="AE273" t="str">
            <v>GRUPO SISTEMAS DE INFORMACIÓN Y RADIOCOMUNICACIONES</v>
          </cell>
          <cell r="AF273" t="str">
            <v>2 SUPERVISOR</v>
          </cell>
          <cell r="AG273" t="str">
            <v>3 CÉDULA DE CIUDADANÍA</v>
          </cell>
          <cell r="AH273">
            <v>51723033</v>
          </cell>
          <cell r="AI273" t="str">
            <v>LUZ MILA SOTELO DELGADILLO</v>
          </cell>
          <cell r="AJ273">
            <v>85</v>
          </cell>
          <cell r="AK273" t="str">
            <v>3 NO PACTADOS</v>
          </cell>
          <cell r="AL273" t="str">
            <v>N-A</v>
          </cell>
          <cell r="AM273" t="str">
            <v>N-A</v>
          </cell>
          <cell r="AN273" t="str">
            <v>4 NO SE HA ADICIONADO NI EN VALOR y EN TIEMPO</v>
          </cell>
          <cell r="AO273">
            <v>0</v>
          </cell>
          <cell r="AP273">
            <v>0</v>
          </cell>
          <cell r="AR273">
            <v>0</v>
          </cell>
          <cell r="AT273">
            <v>44110</v>
          </cell>
          <cell r="AU273">
            <v>44195</v>
          </cell>
          <cell r="AW273" t="str">
            <v>2. NO</v>
          </cell>
          <cell r="AZ273" t="str">
            <v>2. NO</v>
          </cell>
          <cell r="BA273">
            <v>0</v>
          </cell>
          <cell r="BE273" t="str">
            <v>2020420502200017E</v>
          </cell>
          <cell r="BF273">
            <v>57754661.039999999</v>
          </cell>
          <cell r="BH273" t="str">
            <v>N-A</v>
          </cell>
          <cell r="BI273" t="str">
            <v>VIGENTE</v>
          </cell>
          <cell r="BK273" t="str">
            <v>https://www.colombiacompra.gov.co/tienda-virtual-del-estado-colombiano/ordenes-compra/56191</v>
          </cell>
        </row>
        <row r="274">
          <cell r="A274" t="str">
            <v>AMP-018-2020 OC:57216</v>
          </cell>
          <cell r="B274" t="str">
            <v>2 NACIONAL</v>
          </cell>
          <cell r="C274" t="str">
            <v>OC</v>
          </cell>
          <cell r="D274">
            <v>57216</v>
          </cell>
          <cell r="E274" t="str">
            <v>PROCALCULO</v>
          </cell>
          <cell r="F274">
            <v>44130</v>
          </cell>
          <cell r="G274" t="str">
            <v>Se requiere contar con la adquisición de un servicio que permita contar con imágenes satelitales de resolución submétrica ((menor a un metro) sobre 1.381 km2, para los dos semestres del año 2021 (dos tomas), para un total de 2.762 km2.) para el monitoreo de coberturas de la tierra en las zonas de acuerdos de restauración con campesinos y proyectos de restauración que a su vez garanticen de la mejor manera el cumplimiento a la meta del indicador 4 del Programa y su medio de verificación por parte del donante</v>
          </cell>
          <cell r="H274" t="str">
            <v>6 ACUERDO MARCO DE PRECIO</v>
          </cell>
          <cell r="I274" t="str">
            <v>21 ORDEN DE COMPRA</v>
          </cell>
          <cell r="J274" t="str">
            <v>N/A</v>
          </cell>
          <cell r="K274">
            <v>45120</v>
          </cell>
          <cell r="L274">
            <v>85420</v>
          </cell>
          <cell r="M274">
            <v>44131</v>
          </cell>
          <cell r="N274">
            <v>44131</v>
          </cell>
          <cell r="P274">
            <v>0</v>
          </cell>
          <cell r="Q274">
            <v>118338359.54000001</v>
          </cell>
          <cell r="R274">
            <v>118338359.54000001</v>
          </cell>
          <cell r="S274" t="str">
            <v>2 PERSONA JURIDICA</v>
          </cell>
          <cell r="T274" t="str">
            <v>1 NIT</v>
          </cell>
          <cell r="U274" t="str">
            <v>N/A</v>
          </cell>
          <cell r="V274">
            <v>860034714</v>
          </cell>
          <cell r="W274" t="str">
            <v>8 DV 7</v>
          </cell>
          <cell r="X274" t="str">
            <v>N/A</v>
          </cell>
          <cell r="Y274" t="str">
            <v>PROCALCULO</v>
          </cell>
          <cell r="Z274" t="str">
            <v>1 PÓLIZA</v>
          </cell>
          <cell r="AA274" t="str">
            <v>12 SEGUROS DEL ESTADO</v>
          </cell>
          <cell r="AB274" t="str">
            <v>45 CUMPLIM+ CALIDAD DL SERVICIO</v>
          </cell>
          <cell r="AC274">
            <v>44131</v>
          </cell>
          <cell r="AD274" t="str">
            <v xml:space="preserve"> 15-44-101233692 </v>
          </cell>
          <cell r="AE274" t="str">
            <v>GRUPO SISTEMAS DE INFORMACIÓN Y RADIOCOMUNICACIONES</v>
          </cell>
          <cell r="AF274" t="str">
            <v>2 SUPERVISOR</v>
          </cell>
          <cell r="AG274" t="str">
            <v>3 CÉDULA DE CIUDADANÍA</v>
          </cell>
          <cell r="AH274">
            <v>51723033</v>
          </cell>
          <cell r="AI274" t="str">
            <v>LUZ MILA SOTELO DELGADILLO</v>
          </cell>
          <cell r="AJ274">
            <v>424</v>
          </cell>
          <cell r="AK274" t="str">
            <v>3 NO PACTADOS</v>
          </cell>
          <cell r="AL274">
            <v>44131</v>
          </cell>
          <cell r="AM274" t="str">
            <v>N-A</v>
          </cell>
          <cell r="AN274" t="str">
            <v>4 NO SE HA ADICIONADO NI EN VALOR y EN TIEMPO</v>
          </cell>
          <cell r="AO274">
            <v>0</v>
          </cell>
          <cell r="AP274">
            <v>0</v>
          </cell>
          <cell r="AR274">
            <v>0</v>
          </cell>
          <cell r="AT274">
            <v>44131</v>
          </cell>
          <cell r="AU274">
            <v>44561</v>
          </cell>
          <cell r="AW274" t="str">
            <v>2. NO</v>
          </cell>
          <cell r="AZ274" t="str">
            <v>2. NO</v>
          </cell>
          <cell r="BA274">
            <v>0</v>
          </cell>
          <cell r="BE274" t="str">
            <v>2020420502200018E</v>
          </cell>
          <cell r="BF274">
            <v>118338359.54000001</v>
          </cell>
          <cell r="BH274" t="str">
            <v>N-A</v>
          </cell>
          <cell r="BI274" t="str">
            <v>VIGENTE</v>
          </cell>
          <cell r="BK274" t="str">
            <v>https://www.colombiacompra.gov.co/tienda-virtual-del-estado-colombiano/ordenes-compra/57216</v>
          </cell>
        </row>
        <row r="275">
          <cell r="A275" t="str">
            <v>AMP-019-2020 OC:58062</v>
          </cell>
          <cell r="B275" t="str">
            <v>2 NACIONAL</v>
          </cell>
          <cell r="C275" t="str">
            <v>AECovid19-1</v>
          </cell>
          <cell r="D275">
            <v>58062</v>
          </cell>
          <cell r="E275" t="str">
            <v>FABIAN PEREZ</v>
          </cell>
          <cell r="F275">
            <v>44144</v>
          </cell>
          <cell r="G275" t="str">
            <v>Teniendo en cuenta la emergencia generada por el COVID-19 se requiere adquirir elementos de protección, para el presente caso tapabocas de tela, con el fin de mitigar y prevenir la propagación del virus</v>
          </cell>
          <cell r="H275" t="str">
            <v>6 ACUERDO MARCO DE PRECIO</v>
          </cell>
          <cell r="I275" t="str">
            <v>21 ORDEN DE COMPRA</v>
          </cell>
          <cell r="J275" t="str">
            <v>N/A</v>
          </cell>
          <cell r="K275">
            <v>48120</v>
          </cell>
          <cell r="L275">
            <v>89220</v>
          </cell>
          <cell r="M275">
            <v>44144</v>
          </cell>
          <cell r="N275">
            <v>44144</v>
          </cell>
          <cell r="P275">
            <v>0</v>
          </cell>
          <cell r="Q275">
            <v>4155627</v>
          </cell>
          <cell r="R275">
            <v>4155627</v>
          </cell>
          <cell r="S275" t="str">
            <v>1 PERSONA NATURAL</v>
          </cell>
          <cell r="T275" t="str">
            <v>3 CÉDULA DE CIUDADANÍA</v>
          </cell>
          <cell r="U275">
            <v>80736955</v>
          </cell>
          <cell r="V275" t="str">
            <v>N/A</v>
          </cell>
          <cell r="W275" t="str">
            <v>N/A</v>
          </cell>
          <cell r="X275" t="str">
            <v>N/A</v>
          </cell>
          <cell r="Y275" t="str">
            <v>FABIAN PEREZ</v>
          </cell>
          <cell r="Z275" t="str">
            <v>6 NO CONSTITUYÓ GARANTÍAS</v>
          </cell>
          <cell r="AE275" t="str">
            <v>GRUPO DE GESTIÓN HUMANA</v>
          </cell>
          <cell r="AF275" t="str">
            <v>2 SUPERVISOR</v>
          </cell>
          <cell r="AG275" t="str">
            <v>3 CÉDULA DE CIUDADANÍA</v>
          </cell>
          <cell r="AH275">
            <v>52767503</v>
          </cell>
          <cell r="AI275" t="str">
            <v>SANDRA VIVIANA PEÑA ARIAS</v>
          </cell>
          <cell r="AJ275">
            <v>16</v>
          </cell>
          <cell r="AK275" t="str">
            <v>3 NO PACTADOS</v>
          </cell>
          <cell r="AL275" t="str">
            <v>N-A</v>
          </cell>
          <cell r="AM275" t="str">
            <v>N-A</v>
          </cell>
          <cell r="AN275" t="str">
            <v>4 NO SE HA ADICIONADO NI EN VALOR y EN TIEMPO</v>
          </cell>
          <cell r="AO275">
            <v>0</v>
          </cell>
          <cell r="AP275">
            <v>0</v>
          </cell>
          <cell r="AR275">
            <v>0</v>
          </cell>
          <cell r="AT275">
            <v>44144</v>
          </cell>
          <cell r="AU275">
            <v>44159</v>
          </cell>
          <cell r="AW275" t="str">
            <v>2. NO</v>
          </cell>
          <cell r="AZ275" t="str">
            <v>2. NO</v>
          </cell>
          <cell r="BA275">
            <v>0</v>
          </cell>
          <cell r="BE275" t="str">
            <v>2020420502200019E</v>
          </cell>
          <cell r="BF275">
            <v>4155627</v>
          </cell>
          <cell r="BH275" t="str">
            <v>N-A</v>
          </cell>
          <cell r="BI275" t="str">
            <v>VIGENTE</v>
          </cell>
          <cell r="BK275" t="str">
            <v>https://www.colombiacompra.gov.co/tienda-virtual-del-estado-colombiano/ordenes-compra/58062</v>
          </cell>
        </row>
        <row r="276">
          <cell r="A276" t="str">
            <v>AMP-020-2020 OC:58064</v>
          </cell>
          <cell r="B276" t="str">
            <v>2 NACIONAL</v>
          </cell>
          <cell r="C276" t="str">
            <v>OC</v>
          </cell>
          <cell r="D276">
            <v>58064</v>
          </cell>
          <cell r="E276" t="str">
            <v>MARCELA ALEXANDRA MESA</v>
          </cell>
          <cell r="F276">
            <v>44144</v>
          </cell>
          <cell r="G276" t="str">
            <v>Teniendo en cuenta la emergencia generada por el COVID-19 se requiere adquirir elementos de protección, para el presente caso alcohol, con el fin de mitigar y prevenir la propagación del virus</v>
          </cell>
          <cell r="H276" t="str">
            <v>6 ACUERDO MARCO DE PRECIO</v>
          </cell>
          <cell r="I276" t="str">
            <v>21 ORDEN DE COMPRA</v>
          </cell>
          <cell r="J276" t="str">
            <v>N/A</v>
          </cell>
          <cell r="K276">
            <v>48220</v>
          </cell>
          <cell r="L276">
            <v>89020</v>
          </cell>
          <cell r="M276">
            <v>44144</v>
          </cell>
          <cell r="N276">
            <v>44144</v>
          </cell>
          <cell r="P276">
            <v>0</v>
          </cell>
          <cell r="Q276">
            <v>43582500</v>
          </cell>
          <cell r="R276">
            <v>43582500</v>
          </cell>
          <cell r="S276" t="str">
            <v>1 PERSONA NATURAL</v>
          </cell>
          <cell r="T276" t="str">
            <v>3 CÉDULA DE CIUDADANÍA</v>
          </cell>
          <cell r="U276">
            <v>52223268</v>
          </cell>
          <cell r="V276" t="str">
            <v>N/A</v>
          </cell>
          <cell r="W276" t="str">
            <v>N/A</v>
          </cell>
          <cell r="X276" t="str">
            <v>N/A</v>
          </cell>
          <cell r="Y276" t="str">
            <v>MARCELA ALEXANDRA MESA</v>
          </cell>
          <cell r="Z276" t="str">
            <v>6 NO CONSTITUYÓ GARANTÍAS</v>
          </cell>
          <cell r="AE276" t="str">
            <v>GRUPO DE GESTIÓN HUMANA</v>
          </cell>
          <cell r="AF276" t="str">
            <v>2 SUPERVISOR</v>
          </cell>
          <cell r="AG276" t="str">
            <v>3 CÉDULA DE CIUDADANÍA</v>
          </cell>
          <cell r="AH276">
            <v>52767503</v>
          </cell>
          <cell r="AI276" t="str">
            <v>SANDRA VIVIANA PEÑA ARIAS</v>
          </cell>
          <cell r="AJ276">
            <v>16</v>
          </cell>
          <cell r="AK276" t="str">
            <v>3 NO PACTADOS</v>
          </cell>
          <cell r="AL276" t="str">
            <v>N-A</v>
          </cell>
          <cell r="AM276" t="str">
            <v>N-A</v>
          </cell>
          <cell r="AN276" t="str">
            <v>4 NO SE HA ADICIONADO NI EN VALOR y EN TIEMPO</v>
          </cell>
          <cell r="AO276">
            <v>0</v>
          </cell>
          <cell r="AP276">
            <v>0</v>
          </cell>
          <cell r="AR276">
            <v>0</v>
          </cell>
          <cell r="AT276">
            <v>44144</v>
          </cell>
          <cell r="AU276">
            <v>44159</v>
          </cell>
          <cell r="AW276" t="str">
            <v>2. NO</v>
          </cell>
          <cell r="AZ276" t="str">
            <v>2. NO</v>
          </cell>
          <cell r="BA276">
            <v>0</v>
          </cell>
          <cell r="BE276" t="str">
            <v>2020420502200020E</v>
          </cell>
          <cell r="BF276">
            <v>43582500</v>
          </cell>
          <cell r="BH276" t="str">
            <v>N-A</v>
          </cell>
          <cell r="BI276" t="str">
            <v>VIGENTE</v>
          </cell>
          <cell r="BK276" t="str">
            <v>https://www.colombiacompra.gov.co/tienda-virtual-del-estado-colombiano/ordenes-compra/58064</v>
          </cell>
        </row>
        <row r="277">
          <cell r="A277" t="str">
            <v>AMP-021-2020 OC:58274</v>
          </cell>
          <cell r="B277" t="str">
            <v>2 NACIONAL</v>
          </cell>
          <cell r="C277" t="str">
            <v>AECovid19-34</v>
          </cell>
          <cell r="D277">
            <v>58274</v>
          </cell>
          <cell r="E277" t="str">
            <v>TENSOACTIVOS SG SAS</v>
          </cell>
          <cell r="F277">
            <v>44146</v>
          </cell>
          <cell r="G277" t="str">
            <v>Teniendo en cuenta la emergencia generada por el COVID-19 se requiere adquirir elementos de protección, para el presente caso alcohol isopropilico, con el fin de mitigar y prevenir la propagación del virus</v>
          </cell>
          <cell r="H277" t="str">
            <v>6 ACUERDO MARCO DE PRECIO</v>
          </cell>
          <cell r="I277" t="str">
            <v>21 ORDEN DE COMPRA</v>
          </cell>
          <cell r="J277" t="str">
            <v>N/A</v>
          </cell>
          <cell r="K277">
            <v>48320</v>
          </cell>
          <cell r="L277">
            <v>89520</v>
          </cell>
          <cell r="M277">
            <v>44146</v>
          </cell>
          <cell r="N277">
            <v>44146</v>
          </cell>
          <cell r="P277">
            <v>0</v>
          </cell>
          <cell r="Q277">
            <v>46052350</v>
          </cell>
          <cell r="R277">
            <v>46052350</v>
          </cell>
          <cell r="S277" t="str">
            <v>2 PERSONA JURIDICA</v>
          </cell>
          <cell r="T277" t="str">
            <v>1 NIT</v>
          </cell>
          <cell r="U277" t="str">
            <v>N/A</v>
          </cell>
          <cell r="V277">
            <v>805023817</v>
          </cell>
          <cell r="X277" t="str">
            <v>N/A</v>
          </cell>
          <cell r="Y277" t="str">
            <v>TENSOACTIVOS SG SAS / MARIA DEL SOCORRO SILVA GAVIRIA</v>
          </cell>
          <cell r="Z277" t="str">
            <v>6 NO CONSTITUYÓ GARANTÍAS</v>
          </cell>
          <cell r="AE277" t="str">
            <v>GRUPO DE GESTIÓN HUMANA</v>
          </cell>
          <cell r="AF277" t="str">
            <v>2 SUPERVISOR</v>
          </cell>
          <cell r="AG277" t="str">
            <v>3 CÉDULA DE CIUDADANÍA</v>
          </cell>
          <cell r="AH277">
            <v>52767503</v>
          </cell>
          <cell r="AI277" t="str">
            <v>SANDRA VIVIANA PEÑA ARIAS</v>
          </cell>
          <cell r="AJ277">
            <v>16</v>
          </cell>
          <cell r="AK277" t="str">
            <v>3 NO PACTADOS</v>
          </cell>
          <cell r="AL277" t="str">
            <v>N-A</v>
          </cell>
          <cell r="AM277" t="str">
            <v>N-A</v>
          </cell>
          <cell r="AN277" t="str">
            <v>4 NO SE HA ADICIONADO NI EN VALOR y EN TIEMPO</v>
          </cell>
          <cell r="AO277">
            <v>0</v>
          </cell>
          <cell r="AP277">
            <v>0</v>
          </cell>
          <cell r="AR277">
            <v>0</v>
          </cell>
          <cell r="AT277">
            <v>44146</v>
          </cell>
          <cell r="AU277">
            <v>44161</v>
          </cell>
          <cell r="AW277" t="str">
            <v>2. NO</v>
          </cell>
          <cell r="AZ277" t="str">
            <v>2. NO</v>
          </cell>
          <cell r="BA277">
            <v>0</v>
          </cell>
          <cell r="BE277" t="str">
            <v>2020420502200021E</v>
          </cell>
          <cell r="BF277">
            <v>46052350</v>
          </cell>
          <cell r="BH277" t="str">
            <v>N-A</v>
          </cell>
          <cell r="BI277" t="str">
            <v>VIGENTE</v>
          </cell>
          <cell r="BK277" t="str">
            <v>https://www.colombiacompra.gov.co/tienda-virtual-del-estado-colombiano/ordenes-compra/58274</v>
          </cell>
        </row>
        <row r="278">
          <cell r="A278" t="str">
            <v>AMP-022-2020 OC:58063</v>
          </cell>
          <cell r="B278" t="str">
            <v>2 NACIONAL</v>
          </cell>
          <cell r="C278" t="str">
            <v>AECovid19-534</v>
          </cell>
          <cell r="D278">
            <v>58063</v>
          </cell>
          <cell r="E278" t="str">
            <v>IMPOCOSER SAS</v>
          </cell>
          <cell r="F278">
            <v>44144</v>
          </cell>
          <cell r="G278" t="str">
            <v>Teniendo en cuenta la emergenciagenerada por el COVID-19 se requiere adquirirelementos de protección, para el presente casotapabocas desechables, con el fin de mitigar yprevenir la propagación del virus</v>
          </cell>
          <cell r="H278" t="str">
            <v>6 ACUERDO MARCO DE PRECIO</v>
          </cell>
          <cell r="I278" t="str">
            <v>21 ORDEN DE COMPRA</v>
          </cell>
          <cell r="J278" t="str">
            <v>N/A</v>
          </cell>
          <cell r="K278">
            <v>48620</v>
          </cell>
          <cell r="L278">
            <v>88820</v>
          </cell>
          <cell r="M278">
            <v>44144</v>
          </cell>
          <cell r="N278">
            <v>44144</v>
          </cell>
          <cell r="P278">
            <v>0</v>
          </cell>
          <cell r="Q278">
            <v>1944300</v>
          </cell>
          <cell r="R278">
            <v>1944300</v>
          </cell>
          <cell r="S278" t="str">
            <v>2 PERSONA JURIDICA</v>
          </cell>
          <cell r="T278" t="str">
            <v>1 NIT</v>
          </cell>
          <cell r="U278" t="str">
            <v>N/A</v>
          </cell>
          <cell r="V278">
            <v>830025916</v>
          </cell>
          <cell r="W278" t="str">
            <v xml:space="preserve">1 DV 0 </v>
          </cell>
          <cell r="X278" t="str">
            <v>N/A</v>
          </cell>
          <cell r="Y278" t="str">
            <v>IMPOCOSER SAS / DIANA CUELLAR</v>
          </cell>
          <cell r="Z278" t="str">
            <v>6 NO CONSTITUYÓ GARANTÍAS</v>
          </cell>
          <cell r="AE278" t="str">
            <v>GRUPO DE GESTIÓN HUMANA</v>
          </cell>
          <cell r="AF278" t="str">
            <v>2 SUPERVISOR</v>
          </cell>
          <cell r="AG278" t="str">
            <v>3 CÉDULA DE CIUDADANÍA</v>
          </cell>
          <cell r="AH278">
            <v>52767503</v>
          </cell>
          <cell r="AI278" t="str">
            <v>SANDRA VIVIANA PEÑA ARIAS</v>
          </cell>
          <cell r="AJ278">
            <v>16</v>
          </cell>
          <cell r="AK278" t="str">
            <v>3 NO PACTADOS</v>
          </cell>
          <cell r="AL278" t="str">
            <v>N-A</v>
          </cell>
          <cell r="AM278" t="str">
            <v>N-A</v>
          </cell>
          <cell r="AN278" t="str">
            <v>4 NO SE HA ADICIONADO NI EN VALOR y EN TIEMPO</v>
          </cell>
          <cell r="AO278">
            <v>0</v>
          </cell>
          <cell r="AP278">
            <v>0</v>
          </cell>
          <cell r="AR278">
            <v>0</v>
          </cell>
          <cell r="AT278">
            <v>44144</v>
          </cell>
          <cell r="AU278">
            <v>44159</v>
          </cell>
          <cell r="AW278" t="str">
            <v>2. NO</v>
          </cell>
          <cell r="AZ278" t="str">
            <v>2. NO</v>
          </cell>
          <cell r="BA278">
            <v>0</v>
          </cell>
          <cell r="BE278" t="str">
            <v>2020420502200022E</v>
          </cell>
          <cell r="BF278">
            <v>1944300</v>
          </cell>
          <cell r="BH278" t="str">
            <v>N-A</v>
          </cell>
          <cell r="BI278" t="str">
            <v>VIGENTE</v>
          </cell>
          <cell r="BK278" t="str">
            <v>https://www.colombiacompra.gov.co/tienda-virtual-del-estado-colombiano/ordenes-compra/58063</v>
          </cell>
        </row>
        <row r="279">
          <cell r="A279" t="str">
            <v>AMP-023-2020 OC:58065</v>
          </cell>
          <cell r="B279" t="str">
            <v>2 NACIONAL</v>
          </cell>
          <cell r="C279" t="str">
            <v>AECovid19-37</v>
          </cell>
          <cell r="D279">
            <v>58065</v>
          </cell>
          <cell r="E279" t="str">
            <v>PAULO CESAR CARVAJAL &amp; PRODUCTOS INSTITUCIONALES</v>
          </cell>
          <cell r="F279">
            <v>44144</v>
          </cell>
          <cell r="G279" t="str">
            <v>Teniendo en cuenta la emergencia generada por el COVID-19 se requiere adquirir elementos de protección, para el presente caso jabón para manos, con el fin de mitigar y prevenir la propagación del virus</v>
          </cell>
          <cell r="H279" t="str">
            <v>6 ACUERDO MARCO DE PRECIO</v>
          </cell>
          <cell r="I279" t="str">
            <v>21 ORDEN DE COMPRA</v>
          </cell>
          <cell r="J279" t="str">
            <v>N/A</v>
          </cell>
          <cell r="K279">
            <v>48520</v>
          </cell>
          <cell r="L279">
            <v>88920</v>
          </cell>
          <cell r="M279">
            <v>44144</v>
          </cell>
          <cell r="N279">
            <v>44144</v>
          </cell>
          <cell r="P279">
            <v>0</v>
          </cell>
          <cell r="Q279">
            <v>4340000</v>
          </cell>
          <cell r="R279">
            <v>4340000</v>
          </cell>
          <cell r="S279" t="str">
            <v>2 PERSONA JURIDICA</v>
          </cell>
          <cell r="T279" t="str">
            <v>1 NIT</v>
          </cell>
          <cell r="U279">
            <v>10003534</v>
          </cell>
          <cell r="V279" t="str">
            <v>N/A</v>
          </cell>
          <cell r="X279" t="str">
            <v>N/A</v>
          </cell>
          <cell r="Y279" t="str">
            <v>PAULO CESAR CARVAJAL &amp; PRODUCTOS INSTITUCIONALES</v>
          </cell>
          <cell r="Z279" t="str">
            <v>6 NO CONSTITUYÓ GARANTÍAS</v>
          </cell>
          <cell r="AE279" t="str">
            <v>GRUPO DE GESTIÓN HUMANA</v>
          </cell>
          <cell r="AF279" t="str">
            <v>2 SUPERVISOR</v>
          </cell>
          <cell r="AG279" t="str">
            <v>3 CÉDULA DE CIUDADANÍA</v>
          </cell>
          <cell r="AH279">
            <v>52767503</v>
          </cell>
          <cell r="AI279" t="str">
            <v>SANDRA VIVIANA PEÑA ARIAS</v>
          </cell>
          <cell r="AJ279">
            <v>16</v>
          </cell>
          <cell r="AK279" t="str">
            <v>3 NO PACTADOS</v>
          </cell>
          <cell r="AL279" t="str">
            <v>N-A</v>
          </cell>
          <cell r="AM279" t="str">
            <v>N-A</v>
          </cell>
          <cell r="AN279" t="str">
            <v>4 NO SE HA ADICIONADO NI EN VALOR y EN TIEMPO</v>
          </cell>
          <cell r="AO279">
            <v>0</v>
          </cell>
          <cell r="AP279">
            <v>0</v>
          </cell>
          <cell r="AR279">
            <v>0</v>
          </cell>
          <cell r="AT279">
            <v>44144</v>
          </cell>
          <cell r="AU279">
            <v>44159</v>
          </cell>
          <cell r="AW279" t="str">
            <v>2. NO</v>
          </cell>
          <cell r="AZ279" t="str">
            <v>2. NO</v>
          </cell>
          <cell r="BA279">
            <v>0</v>
          </cell>
          <cell r="BE279" t="str">
            <v>2020420502200023E</v>
          </cell>
          <cell r="BF279">
            <v>4340000</v>
          </cell>
          <cell r="BH279" t="str">
            <v>N-A</v>
          </cell>
          <cell r="BI279" t="str">
            <v>VIGENTE</v>
          </cell>
          <cell r="BK279" t="str">
            <v>https://www.colombiacompra.gov.co/tienda-virtual-del-estado-colombiano/ordenes-compra/58065</v>
          </cell>
        </row>
        <row r="280">
          <cell r="A280" t="str">
            <v>AMP-024-2020 OC:58272</v>
          </cell>
          <cell r="B280" t="str">
            <v>2 NACIONAL</v>
          </cell>
          <cell r="C280" t="str">
            <v>AECovid19-100</v>
          </cell>
          <cell r="D280">
            <v>58272</v>
          </cell>
          <cell r="E280" t="str">
            <v>SOLOASEO CAFETERIA DISTRIBUCIONES</v>
          </cell>
          <cell r="F280">
            <v>44146</v>
          </cell>
          <cell r="G280" t="str">
            <v>En cumplimiento de la misionalidad de la Entidad, el mejoramiento de la efectividad del manejo de áreas protegidas existentes en el territorio, el fortalecimiento de la sostenibilidad institucional y financiera, contribuyendo a la protección y al manejo sostenible del medio ambiente, básicos para la gestión y manejo de las áreas protegidas y los sistemas que lo conforman se requiere hacer procesos de planificación ambiental, concretados a través de tecnologías como el Sistema de Información Geográfica-SIG</v>
          </cell>
          <cell r="H280" t="str">
            <v>6 ACUERDO MARCO DE PRECIO</v>
          </cell>
          <cell r="I280" t="str">
            <v>21 ORDEN DE COMPRA</v>
          </cell>
          <cell r="J280" t="str">
            <v>N/A</v>
          </cell>
          <cell r="K280">
            <v>48920</v>
          </cell>
          <cell r="L280">
            <v>89720</v>
          </cell>
          <cell r="M280">
            <v>44146</v>
          </cell>
          <cell r="N280">
            <v>44146</v>
          </cell>
          <cell r="P280">
            <v>0</v>
          </cell>
          <cell r="Q280">
            <v>13480800</v>
          </cell>
          <cell r="R280">
            <v>13480800</v>
          </cell>
          <cell r="S280" t="str">
            <v>2 PERSONA JURIDICA</v>
          </cell>
          <cell r="T280" t="str">
            <v>1 NIT</v>
          </cell>
          <cell r="U280">
            <v>19254921</v>
          </cell>
          <cell r="V280" t="str">
            <v>N/A</v>
          </cell>
          <cell r="W280" t="str">
            <v>9 DV 8</v>
          </cell>
          <cell r="X280" t="str">
            <v>N/A</v>
          </cell>
          <cell r="Y280" t="str">
            <v>SOLOASEO CAFETERIA DISTRIBUCIONES / MARTA PINTO</v>
          </cell>
          <cell r="Z280" t="str">
            <v>6 NO CONSTITUYÓ GARANTÍAS</v>
          </cell>
          <cell r="AE280" t="str">
            <v>GRUPO DE GESTIÓN HUMANA</v>
          </cell>
          <cell r="AF280" t="str">
            <v>2 SUPERVISOR</v>
          </cell>
          <cell r="AG280" t="str">
            <v>3 CÉDULA DE CIUDADANÍA</v>
          </cell>
          <cell r="AH280">
            <v>52767503</v>
          </cell>
          <cell r="AI280" t="str">
            <v>SANDRA VIVIANA PEÑA ARIAS</v>
          </cell>
          <cell r="AJ280">
            <v>16</v>
          </cell>
          <cell r="AK280" t="str">
            <v>3 NO PACTADOS</v>
          </cell>
          <cell r="AL280" t="str">
            <v>N-A</v>
          </cell>
          <cell r="AM280" t="str">
            <v>N-A</v>
          </cell>
          <cell r="AN280" t="str">
            <v>4 NO SE HA ADICIONADO NI EN VALOR y EN TIEMPO</v>
          </cell>
          <cell r="AO280">
            <v>0</v>
          </cell>
          <cell r="AP280">
            <v>0</v>
          </cell>
          <cell r="AR280">
            <v>0</v>
          </cell>
          <cell r="AT280">
            <v>44146</v>
          </cell>
          <cell r="AU280">
            <v>44161</v>
          </cell>
          <cell r="AW280" t="str">
            <v>2. NO</v>
          </cell>
          <cell r="AZ280" t="str">
            <v>2. NO</v>
          </cell>
          <cell r="BA280">
            <v>0</v>
          </cell>
          <cell r="BE280" t="str">
            <v>2020420502200024E</v>
          </cell>
          <cell r="BF280">
            <v>13480800</v>
          </cell>
          <cell r="BH280" t="str">
            <v>N-A</v>
          </cell>
          <cell r="BI280" t="str">
            <v>VIGENTE</v>
          </cell>
          <cell r="BK280" t="str">
            <v>https://www.colombiacompra.gov.co/tienda-virtual-del-estado-colombiano/ordenes-compra/58272</v>
          </cell>
        </row>
        <row r="281">
          <cell r="A281" t="str">
            <v>AMP-025-2020 OC:58273</v>
          </cell>
          <cell r="B281" t="str">
            <v>2 NACIONAL</v>
          </cell>
          <cell r="C281" t="str">
            <v>AECovid19-82</v>
          </cell>
          <cell r="D281">
            <v>58273</v>
          </cell>
          <cell r="E281" t="str">
            <v>NACH SOLUCIONES AMBIENTALES E INDUSTRIALES SAS</v>
          </cell>
          <cell r="F281">
            <v>44146</v>
          </cell>
          <cell r="G281" t="str">
            <v>Teniendo en cuenta la emergencia generada por el COVID-19 se requiere adquirir elementos de protección, para el presente caso tapetes biocomponentes, con el fin de mitigar y prevenir la propagación del virus</v>
          </cell>
          <cell r="H281" t="str">
            <v>6 ACUERDO MARCO DE PRECIO</v>
          </cell>
          <cell r="I281" t="str">
            <v>21 ORDEN DE COMPRA</v>
          </cell>
          <cell r="J281" t="str">
            <v>N/A</v>
          </cell>
          <cell r="K281">
            <v>48720</v>
          </cell>
          <cell r="L281">
            <v>89320</v>
          </cell>
          <cell r="M281">
            <v>44146</v>
          </cell>
          <cell r="N281">
            <v>44146</v>
          </cell>
          <cell r="P281">
            <v>0</v>
          </cell>
          <cell r="Q281">
            <v>28558100</v>
          </cell>
          <cell r="R281">
            <v>28558100</v>
          </cell>
          <cell r="S281" t="str">
            <v>2 PERSONA JURIDICA</v>
          </cell>
          <cell r="T281" t="str">
            <v>1 NIT</v>
          </cell>
          <cell r="U281" t="str">
            <v>N/A</v>
          </cell>
          <cell r="V281">
            <v>901169407</v>
          </cell>
          <cell r="X281" t="str">
            <v>N/A</v>
          </cell>
          <cell r="Y281" t="str">
            <v>NACH SOLUCIONES AMBIENTALES E INDUSTRIALES SAS / : Nelson Castañeda Herrera</v>
          </cell>
          <cell r="Z281" t="str">
            <v>6 NO CONSTITUYÓ GARANTÍAS</v>
          </cell>
          <cell r="AE281" t="str">
            <v>GRUPO DE GESTIÓN HUMANA</v>
          </cell>
          <cell r="AF281" t="str">
            <v>2 SUPERVISOR</v>
          </cell>
          <cell r="AG281" t="str">
            <v>3 CÉDULA DE CIUDADANÍA</v>
          </cell>
          <cell r="AH281">
            <v>52767503</v>
          </cell>
          <cell r="AI281" t="str">
            <v>SANDRA VIVIANA PEÑA ARIAS</v>
          </cell>
          <cell r="AJ281">
            <v>16</v>
          </cell>
          <cell r="AK281" t="str">
            <v>3 NO PACTADOS</v>
          </cell>
          <cell r="AL281" t="str">
            <v>N-A</v>
          </cell>
          <cell r="AM281" t="str">
            <v>N-A</v>
          </cell>
          <cell r="AN281" t="str">
            <v>4 NO SE HA ADICIONADO NI EN VALOR y EN TIEMPO</v>
          </cell>
          <cell r="AO281">
            <v>0</v>
          </cell>
          <cell r="AP281">
            <v>0</v>
          </cell>
          <cell r="AR281">
            <v>0</v>
          </cell>
          <cell r="AT281">
            <v>44146</v>
          </cell>
          <cell r="AU281">
            <v>44161</v>
          </cell>
          <cell r="AW281" t="str">
            <v>2. NO</v>
          </cell>
          <cell r="AZ281" t="str">
            <v>2. NO</v>
          </cell>
          <cell r="BA281">
            <v>0</v>
          </cell>
          <cell r="BE281" t="str">
            <v>2020420502200025E</v>
          </cell>
          <cell r="BF281">
            <v>28558100</v>
          </cell>
          <cell r="BH281" t="str">
            <v>N-A</v>
          </cell>
          <cell r="BI281" t="str">
            <v>VIGENTE</v>
          </cell>
          <cell r="BK281" t="str">
            <v>https://www.colombiacompra.gov.co/tienda-virtual-del-estado-colombiano/ordenes-compra/58273</v>
          </cell>
        </row>
        <row r="282">
          <cell r="A282" t="str">
            <v>AMP-026-2020 OC:58275</v>
          </cell>
          <cell r="B282" t="str">
            <v>2 NACIONAL</v>
          </cell>
          <cell r="C282" t="str">
            <v>AECovid19-64</v>
          </cell>
          <cell r="D282">
            <v>58275</v>
          </cell>
          <cell r="E282" t="str">
            <v>CAPITAL NETWORKS</v>
          </cell>
          <cell r="F282">
            <v>44146</v>
          </cell>
          <cell r="G282" t="str">
            <v>Teniendo en cuenta la emergencia generada por el COVID-19 se requiere adquirir elementos de protección, para el presente caso bases para dispensadores, con el fin de mitigar y prevenir la propagación del virus</v>
          </cell>
          <cell r="H282" t="str">
            <v>6 ACUERDO MARCO DE PRECIO</v>
          </cell>
          <cell r="I282" t="str">
            <v>21 ORDEN DE COMPRA</v>
          </cell>
          <cell r="J282" t="str">
            <v>N/A</v>
          </cell>
          <cell r="K282">
            <v>48420</v>
          </cell>
          <cell r="L282">
            <v>89420</v>
          </cell>
          <cell r="M282">
            <v>44146</v>
          </cell>
          <cell r="N282">
            <v>44146</v>
          </cell>
          <cell r="P282">
            <v>0</v>
          </cell>
          <cell r="Q282">
            <v>9141345</v>
          </cell>
          <cell r="R282">
            <v>9141345</v>
          </cell>
          <cell r="S282" t="str">
            <v>2 PERSONA JURIDICA</v>
          </cell>
          <cell r="T282" t="str">
            <v>1 NIT</v>
          </cell>
          <cell r="U282" t="str">
            <v>N/A</v>
          </cell>
          <cell r="V282">
            <v>830086643</v>
          </cell>
          <cell r="X282" t="str">
            <v>N/A</v>
          </cell>
          <cell r="Y282" t="str">
            <v>CAPITAL NETWORKS / EVANGELISTA QUIROS IBAÑEZ</v>
          </cell>
          <cell r="Z282" t="str">
            <v>6 NO CONSTITUYÓ GARANTÍAS</v>
          </cell>
          <cell r="AE282" t="str">
            <v>GRUPO DE GESTIÓN HUMANA</v>
          </cell>
          <cell r="AF282" t="str">
            <v>2 SUPERVISOR</v>
          </cell>
          <cell r="AG282" t="str">
            <v>3 CÉDULA DE CIUDADANÍA</v>
          </cell>
          <cell r="AH282">
            <v>52767503</v>
          </cell>
          <cell r="AI282" t="str">
            <v>SANDRA VIVIANA PEÑA ARIAS</v>
          </cell>
          <cell r="AJ282">
            <v>16</v>
          </cell>
          <cell r="AK282" t="str">
            <v>3 NO PACTADOS</v>
          </cell>
          <cell r="AL282" t="str">
            <v>N-A</v>
          </cell>
          <cell r="AM282" t="str">
            <v>N-A</v>
          </cell>
          <cell r="AN282" t="str">
            <v>4 NO SE HA ADICIONADO NI EN VALOR y EN TIEMPO</v>
          </cell>
          <cell r="AO282">
            <v>0</v>
          </cell>
          <cell r="AP282">
            <v>0</v>
          </cell>
          <cell r="AR282">
            <v>0</v>
          </cell>
          <cell r="AT282">
            <v>44146</v>
          </cell>
          <cell r="AU282">
            <v>44161</v>
          </cell>
          <cell r="AW282" t="str">
            <v>2. NO</v>
          </cell>
          <cell r="AZ282" t="str">
            <v>2. NO</v>
          </cell>
          <cell r="BA282">
            <v>0</v>
          </cell>
          <cell r="BE282" t="str">
            <v>2020420502200026E</v>
          </cell>
          <cell r="BF282">
            <v>9141345</v>
          </cell>
          <cell r="BH282" t="str">
            <v>N-A</v>
          </cell>
          <cell r="BI282" t="str">
            <v>VIGENTE</v>
          </cell>
          <cell r="BK282" t="str">
            <v>https://www.colombiacompra.gov.co/tienda-virtual-del-estado-colombiano/ordenes-compra/58275</v>
          </cell>
        </row>
        <row r="283">
          <cell r="A283" t="str">
            <v>AMP-027-2020 OC:58275</v>
          </cell>
          <cell r="B283" t="str">
            <v>2 NACIONAL</v>
          </cell>
          <cell r="C283" t="str">
            <v>OC</v>
          </cell>
          <cell r="D283">
            <v>58688</v>
          </cell>
          <cell r="E283" t="str">
            <v>EFORCES SA</v>
          </cell>
          <cell r="F283">
            <v>44152</v>
          </cell>
          <cell r="G283" t="str">
            <v>La herramienta G Suite de Google cuenta con un conjunto de aplicaciones las cuales son utilizadas por los usuarios de la entidad, Correo electrónico, Drive, Calendar, Meet, Hangauts, Ofimática de Google (Google Docs, Hojas de Cálculo) formularios, Classroom, etc, por lo tanto se hace necesario contratar el servicio de correo electrónico Google para Parques Nacionales Naturales de Colombia</v>
          </cell>
          <cell r="H283" t="str">
            <v>6 ACUERDO MARCO DE PRECIO</v>
          </cell>
          <cell r="I283" t="str">
            <v>21 ORDEN DE COMPRA</v>
          </cell>
          <cell r="J283" t="str">
            <v>N/A</v>
          </cell>
          <cell r="K283">
            <v>43720</v>
          </cell>
          <cell r="L283">
            <v>90920</v>
          </cell>
          <cell r="M283">
            <v>44152</v>
          </cell>
          <cell r="N283">
            <v>44152</v>
          </cell>
          <cell r="P283">
            <v>0</v>
          </cell>
          <cell r="Q283">
            <v>267439097.02000001</v>
          </cell>
          <cell r="R283">
            <v>267439097.02000001</v>
          </cell>
          <cell r="S283" t="str">
            <v>2 PERSONA JURIDICA</v>
          </cell>
          <cell r="T283" t="str">
            <v>1 NIT</v>
          </cell>
          <cell r="U283" t="str">
            <v>N/A</v>
          </cell>
          <cell r="V283">
            <v>830077380</v>
          </cell>
          <cell r="X283" t="str">
            <v>N/A</v>
          </cell>
          <cell r="Y283" t="str">
            <v>EFORCES SA</v>
          </cell>
          <cell r="Z283" t="str">
            <v>6 NO CONSTITUYÓ GARANTÍAS</v>
          </cell>
          <cell r="AE283" t="str">
            <v>GRUPO SISTEMAS DE INFORMACIÓN Y RADIOCOMUNICACIONES</v>
          </cell>
          <cell r="AF283" t="str">
            <v>2 SUPERVISOR</v>
          </cell>
          <cell r="AG283" t="str">
            <v>3 CÉDULA DE CIUDADANÍA</v>
          </cell>
          <cell r="AH283">
            <v>51723033</v>
          </cell>
          <cell r="AI283" t="str">
            <v>LUZ MILA SOTELO DELGADILLO</v>
          </cell>
          <cell r="AJ283">
            <v>392</v>
          </cell>
          <cell r="AK283" t="str">
            <v>3 NO PACTADOS</v>
          </cell>
          <cell r="AM283" t="str">
            <v>N-A</v>
          </cell>
          <cell r="AN283" t="str">
            <v>4 NO SE HA ADICIONADO NI EN VALOR y EN TIEMPO</v>
          </cell>
          <cell r="AO283">
            <v>0</v>
          </cell>
          <cell r="AP283">
            <v>0</v>
          </cell>
          <cell r="AR283">
            <v>0</v>
          </cell>
          <cell r="AT283">
            <v>44152</v>
          </cell>
          <cell r="AU283">
            <v>44548</v>
          </cell>
          <cell r="AW283" t="str">
            <v>2. NO</v>
          </cell>
          <cell r="AZ283" t="str">
            <v>2. NO</v>
          </cell>
          <cell r="BA283">
            <v>0</v>
          </cell>
          <cell r="BE283" t="str">
            <v>2020420502200027E</v>
          </cell>
          <cell r="BF283">
            <v>267439097.02000001</v>
          </cell>
          <cell r="BH283" t="str">
            <v>N-A</v>
          </cell>
          <cell r="BI283" t="str">
            <v>VIGENTE</v>
          </cell>
          <cell r="BK283" t="str">
            <v>https://www.colombiacompra.gov.co/tienda-virtual-del-estado-colombiano/ordenes-compra/58688</v>
          </cell>
        </row>
        <row r="284">
          <cell r="A284" t="str">
            <v>AMP-028-2020 OC:58843</v>
          </cell>
          <cell r="B284" t="str">
            <v>2 NACIONAL</v>
          </cell>
          <cell r="C284" t="str">
            <v>OC</v>
          </cell>
          <cell r="D284">
            <v>58843</v>
          </cell>
          <cell r="E284" t="str">
            <v>SERVICIOS DE ASEO, CAFETERIA Y MANTENIMIENTO INSTITUCIONAL OUTSOURCING SEASIN LIMITADA</v>
          </cell>
          <cell r="F284">
            <v>44153</v>
          </cell>
          <cell r="G284" t="str">
            <v>Corresponde a Parques  Nacionales suministrar los elementos de aseo para el cuidado y limpieza de las instalaciones, así como el suministro de bebidas calientes para el servicio de cafetería, y a su vez contar con el personal que realice los trabajos de aseo y mantenimiento, para lo cual se requiere contratar el servicio integral de aseo y cafetería en las instalaciones del nivel central de Parques Nacionales Naturales de Colombia</v>
          </cell>
          <cell r="H284" t="str">
            <v>6 ACUERDO MARCO DE PRECIO</v>
          </cell>
          <cell r="I284" t="str">
            <v>21 ORDEN DE COMPRA</v>
          </cell>
          <cell r="J284" t="str">
            <v>N/A</v>
          </cell>
          <cell r="K284">
            <v>33520</v>
          </cell>
          <cell r="L284" t="str">
            <v>91520 - 1820</v>
          </cell>
          <cell r="M284">
            <v>44153</v>
          </cell>
          <cell r="N284">
            <v>44153</v>
          </cell>
          <cell r="P284">
            <v>0</v>
          </cell>
          <cell r="Q284">
            <v>132949525.62</v>
          </cell>
          <cell r="R284">
            <v>132949525.62</v>
          </cell>
          <cell r="S284" t="str">
            <v>2 PERSONA JURIDICA</v>
          </cell>
          <cell r="T284" t="str">
            <v>1 NIT</v>
          </cell>
          <cell r="U284" t="str">
            <v>N/A</v>
          </cell>
          <cell r="V284">
            <v>900229503</v>
          </cell>
          <cell r="X284" t="str">
            <v>N/A</v>
          </cell>
          <cell r="Y284" t="str">
            <v>SERVICIOS DE ASEO, CAFETERIA Y MANTENIMIENTO INSTITUCIONAL OUTSOURCING SEASIN LIMITADA</v>
          </cell>
          <cell r="Z284" t="str">
            <v>1 PÓLIZA</v>
          </cell>
          <cell r="AA284" t="str">
            <v>13 SURAMERICANA</v>
          </cell>
          <cell r="AC284">
            <v>44154</v>
          </cell>
          <cell r="AD284" t="str">
            <v>2791769-5</v>
          </cell>
          <cell r="AE284" t="str">
            <v>GRUPO DE PROCESOS CORPORATIVOS</v>
          </cell>
          <cell r="AF284" t="str">
            <v>2 SUPERVISOR</v>
          </cell>
          <cell r="AG284" t="str">
            <v>3 CÉDULA DE CIUDADANÍA</v>
          </cell>
          <cell r="AH284">
            <v>16356940</v>
          </cell>
          <cell r="AI284" t="str">
            <v>LUIS ALBERTO ORTIZ MORALES</v>
          </cell>
          <cell r="AJ284">
            <v>360</v>
          </cell>
          <cell r="AK284" t="str">
            <v>3 NO PACTADOS</v>
          </cell>
          <cell r="AL284" t="str">
            <v>N-A</v>
          </cell>
          <cell r="AM284" t="str">
            <v>N-A</v>
          </cell>
          <cell r="AN284" t="str">
            <v>4 NO SE HA ADICIONADO NI EN VALOR y EN TIEMPO</v>
          </cell>
          <cell r="AO284">
            <v>0</v>
          </cell>
          <cell r="AP284">
            <v>0</v>
          </cell>
          <cell r="AR284">
            <v>0</v>
          </cell>
          <cell r="AT284">
            <v>44166</v>
          </cell>
          <cell r="AU284">
            <v>44530</v>
          </cell>
          <cell r="AW284" t="str">
            <v>2. NO</v>
          </cell>
          <cell r="AZ284" t="str">
            <v>2. NO</v>
          </cell>
          <cell r="BA284">
            <v>0</v>
          </cell>
          <cell r="BE284" t="str">
            <v>2020420502200028E</v>
          </cell>
          <cell r="BF284">
            <v>132949525.62</v>
          </cell>
          <cell r="BH284" t="str">
            <v>N-A</v>
          </cell>
          <cell r="BI284" t="str">
            <v>VIGENTE</v>
          </cell>
          <cell r="BK284" t="str">
            <v>https://www.colombiacompra.gov.co/tienda-virtual-del-estado-colombiano/ordenes-compra/58843</v>
          </cell>
        </row>
        <row r="285">
          <cell r="A285" t="str">
            <v>AMP-029-2020 OC:59601</v>
          </cell>
          <cell r="B285" t="str">
            <v>2 NACIONAL</v>
          </cell>
          <cell r="C285" t="str">
            <v>CCE-GS-2019-1</v>
          </cell>
          <cell r="D285">
            <v>59601</v>
          </cell>
          <cell r="E285" t="str">
            <v>COLSUBSIDIO</v>
          </cell>
          <cell r="F285">
            <v>44160</v>
          </cell>
          <cell r="G285" t="str">
            <v>Corresponde a ParquesNacionales Naturales prestar el servicio de cafeteríaa través de las máquinas dispensadoras de bebidascalientes, para los funcionarios, contratistas yvisitantes del Nivel Central de la Entidad, para ellose requiere la adquisición de grecas para elabastecimiento de dichas bebidas, como lo soncafé, té y aromática</v>
          </cell>
          <cell r="H285" t="str">
            <v>6 ACUERDO MARCO DE PRECIO</v>
          </cell>
          <cell r="I285" t="str">
            <v>21 ORDEN DE COMPRA</v>
          </cell>
          <cell r="J285" t="str">
            <v>N/A</v>
          </cell>
          <cell r="K285">
            <v>50620</v>
          </cell>
          <cell r="L285">
            <v>94020</v>
          </cell>
          <cell r="M285">
            <v>44160</v>
          </cell>
          <cell r="N285">
            <v>44160</v>
          </cell>
          <cell r="P285">
            <v>0</v>
          </cell>
          <cell r="Q285">
            <v>3336000</v>
          </cell>
          <cell r="R285">
            <v>3336000</v>
          </cell>
          <cell r="S285" t="str">
            <v>2 PERSONA JURIDICA</v>
          </cell>
          <cell r="T285" t="str">
            <v>1 NIT</v>
          </cell>
          <cell r="U285" t="str">
            <v>N/A</v>
          </cell>
          <cell r="V285">
            <v>860007336</v>
          </cell>
          <cell r="X285" t="str">
            <v>N/A</v>
          </cell>
          <cell r="Y285" t="str">
            <v>COLSUBSIDIO</v>
          </cell>
          <cell r="Z285" t="str">
            <v>6 NO CONSTITUYÓ GARANTÍAS</v>
          </cell>
          <cell r="AE285" t="str">
            <v>GRUPO DE PROCESOS CORPORATIVOS</v>
          </cell>
          <cell r="AF285" t="str">
            <v>2 SUPERVISOR</v>
          </cell>
          <cell r="AG285" t="str">
            <v>3 CÉDULA DE CIUDADANÍA</v>
          </cell>
          <cell r="AH285">
            <v>16356940</v>
          </cell>
          <cell r="AI285" t="str">
            <v>LUIS ALBERTO ORTIZ MORALES</v>
          </cell>
          <cell r="AJ285">
            <v>10</v>
          </cell>
          <cell r="AK285" t="str">
            <v>3 NO PACTADOS</v>
          </cell>
          <cell r="AL285" t="str">
            <v>N-A</v>
          </cell>
          <cell r="AM285" t="str">
            <v>N-A</v>
          </cell>
          <cell r="AN285" t="str">
            <v>4 NO SE HA ADICIONADO NI EN VALOR y EN TIEMPO</v>
          </cell>
          <cell r="AO285">
            <v>0</v>
          </cell>
          <cell r="AP285">
            <v>0</v>
          </cell>
          <cell r="AR285">
            <v>0</v>
          </cell>
          <cell r="AT285">
            <v>44160</v>
          </cell>
          <cell r="AU285">
            <v>44169</v>
          </cell>
          <cell r="AW285" t="str">
            <v>2. NO</v>
          </cell>
          <cell r="AZ285" t="str">
            <v>2. NO</v>
          </cell>
          <cell r="BA285">
            <v>0</v>
          </cell>
          <cell r="BE285" t="str">
            <v>2020420502200029E</v>
          </cell>
          <cell r="BF285">
            <v>3336000</v>
          </cell>
          <cell r="BH285" t="str">
            <v>N-A</v>
          </cell>
          <cell r="BI285" t="str">
            <v>VIGENTE</v>
          </cell>
          <cell r="BK285" t="str">
            <v>https://www.colombiacompra.gov.co/tienda-virtual-del-estado-colombiano/ordenes-compra/59601</v>
          </cell>
        </row>
        <row r="286">
          <cell r="A286" t="str">
            <v>AMP-030-2020 OC:60070</v>
          </cell>
          <cell r="B286" t="str">
            <v>2 NACIONAL</v>
          </cell>
          <cell r="C286">
            <v>20202000007133</v>
          </cell>
          <cell r="D286">
            <v>60070</v>
          </cell>
          <cell r="E286" t="str">
            <v>ESRI COLOMBIA SAS</v>
          </cell>
          <cell r="F286">
            <v>44165</v>
          </cell>
          <cell r="G286" t="str">
            <v>Renovación del acuerdo delicenciamiento ELA (Enterprise License Agreement)entre ESRI Colombia y Parques NacionalesNaturales de Colombia, para el año 2021</v>
          </cell>
          <cell r="H286" t="str">
            <v>6 ACUERDO MARCO DE PRECIO</v>
          </cell>
          <cell r="I286" t="str">
            <v>21 ORDEN DE COMPRA</v>
          </cell>
          <cell r="J286" t="str">
            <v>N/A</v>
          </cell>
          <cell r="K286">
            <v>50320</v>
          </cell>
          <cell r="L286">
            <v>95420</v>
          </cell>
          <cell r="M286">
            <v>44165</v>
          </cell>
          <cell r="N286">
            <v>44165</v>
          </cell>
          <cell r="P286">
            <v>0</v>
          </cell>
          <cell r="Q286">
            <v>542458426</v>
          </cell>
          <cell r="R286">
            <v>542458426</v>
          </cell>
          <cell r="S286" t="str">
            <v>2 PERSONA JURIDICA</v>
          </cell>
          <cell r="T286" t="str">
            <v>1 NIT</v>
          </cell>
          <cell r="U286" t="str">
            <v>N/A</v>
          </cell>
          <cell r="V286">
            <v>830122983</v>
          </cell>
          <cell r="X286" t="str">
            <v>N/A</v>
          </cell>
          <cell r="Y286" t="str">
            <v>ESRI COLOMBIA SAS</v>
          </cell>
          <cell r="Z286" t="str">
            <v>6 NO CONSTITUYÓ GARANTÍAS</v>
          </cell>
          <cell r="AE286" t="str">
            <v>GRUPO SISTEMAS DE INFORMACIÓN Y RADIOCOMUNICACIONES</v>
          </cell>
          <cell r="AF286" t="str">
            <v>2 SUPERVISOR</v>
          </cell>
          <cell r="AG286" t="str">
            <v>3 CÉDULA DE CIUDADANÍA</v>
          </cell>
          <cell r="AH286">
            <v>51723033</v>
          </cell>
          <cell r="AI286" t="str">
            <v>LUZ MILA SOTELO DELGADILLO</v>
          </cell>
          <cell r="AJ286">
            <v>368</v>
          </cell>
          <cell r="AK286" t="str">
            <v>3 NO PACTADOS</v>
          </cell>
          <cell r="AM286" t="str">
            <v>N-A</v>
          </cell>
          <cell r="AN286" t="str">
            <v>4 NO SE HA ADICIONADO NI EN VALOR y EN TIEMPO</v>
          </cell>
          <cell r="AO286">
            <v>0</v>
          </cell>
          <cell r="AP286">
            <v>0</v>
          </cell>
          <cell r="AR286">
            <v>0</v>
          </cell>
          <cell r="AT286">
            <v>44165</v>
          </cell>
          <cell r="AU286">
            <v>44548</v>
          </cell>
          <cell r="AW286" t="str">
            <v>2. NO</v>
          </cell>
          <cell r="AZ286" t="str">
            <v>2. NO</v>
          </cell>
          <cell r="BA286">
            <v>0</v>
          </cell>
          <cell r="BE286" t="str">
            <v>2020420502200030E</v>
          </cell>
          <cell r="BF286">
            <v>542458426</v>
          </cell>
          <cell r="BH286" t="str">
            <v>N-A</v>
          </cell>
          <cell r="BI286" t="str">
            <v>VIGENTE</v>
          </cell>
          <cell r="BK286" t="str">
            <v>https://www.colombiacompra.gov.co/tienda-virtual-del-estado-colombiano/ordenes-compra/60070</v>
          </cell>
        </row>
        <row r="287">
          <cell r="A287" t="str">
            <v>CCV-001-2020</v>
          </cell>
          <cell r="B287" t="str">
            <v>2 NACIONAL</v>
          </cell>
          <cell r="C287" t="str">
            <v>IPMC-001-2020</v>
          </cell>
          <cell r="D287">
            <v>1</v>
          </cell>
          <cell r="E287" t="str">
            <v>GRUPO JENISA S.A.S.</v>
          </cell>
          <cell r="F287">
            <v>43901</v>
          </cell>
          <cell r="G287" t="str">
            <v>Adquisición de elementos de red para Parques Nacionales Naturales de Colombia</v>
          </cell>
          <cell r="H287" t="str">
            <v>5 MÍNIMA CUANTÍA</v>
          </cell>
          <cell r="I287" t="str">
            <v>3 COMPRAVENTA y/o SUMINISTRO</v>
          </cell>
          <cell r="J287" t="str">
            <v>COMPRAVENTA</v>
          </cell>
          <cell r="K287">
            <v>25920</v>
          </cell>
          <cell r="L287">
            <v>53920</v>
          </cell>
          <cell r="M287">
            <v>43901</v>
          </cell>
          <cell r="N287">
            <v>43901</v>
          </cell>
          <cell r="P287">
            <v>0</v>
          </cell>
          <cell r="Q287">
            <v>2394042</v>
          </cell>
          <cell r="R287">
            <v>2394042</v>
          </cell>
          <cell r="S287" t="str">
            <v>2 PERSONA JURIDICA</v>
          </cell>
          <cell r="T287" t="str">
            <v>1 NIT</v>
          </cell>
          <cell r="U287" t="str">
            <v>N/A</v>
          </cell>
          <cell r="V287">
            <v>900891178</v>
          </cell>
          <cell r="W287" t="str">
            <v>10 DV 9</v>
          </cell>
          <cell r="X287" t="str">
            <v>N/A</v>
          </cell>
          <cell r="Y287" t="str">
            <v>GRUPO JENISA S.A.S.</v>
          </cell>
          <cell r="Z287" t="str">
            <v>1 PÓLIZA</v>
          </cell>
          <cell r="AA287" t="str">
            <v>12 SEGUROS DEL ESTADO</v>
          </cell>
          <cell r="AB287" t="str">
            <v>45 CUMPLIM+ CALIDAD DL SERVICIO</v>
          </cell>
          <cell r="AC287">
            <v>43902</v>
          </cell>
          <cell r="AD287" t="str">
            <v>12-44-101193532</v>
          </cell>
          <cell r="AE287" t="str">
            <v>GRUPO SISTEMAS DE INFORMACIÓN Y RADIOCOMUNICACIONES</v>
          </cell>
          <cell r="AF287" t="str">
            <v>2 SUPERVISOR</v>
          </cell>
          <cell r="AG287" t="str">
            <v>3 CÉDULA DE CIUDADANÍA</v>
          </cell>
          <cell r="AH287">
            <v>51723033</v>
          </cell>
          <cell r="AI287" t="str">
            <v>LUZ MILA SOTELO DELGADILLO</v>
          </cell>
          <cell r="AJ287">
            <v>30</v>
          </cell>
          <cell r="AK287" t="str">
            <v>3 NO PACTADOS</v>
          </cell>
          <cell r="AL287">
            <v>43903</v>
          </cell>
          <cell r="AM287" t="str">
            <v>N-A</v>
          </cell>
          <cell r="AN287" t="str">
            <v>4 NO SE HA ADICIONADO NI EN VALOR y EN TIEMPO</v>
          </cell>
          <cell r="AO287">
            <v>0</v>
          </cell>
          <cell r="AP287">
            <v>0</v>
          </cell>
          <cell r="AR287">
            <v>0</v>
          </cell>
          <cell r="AT287">
            <v>43903</v>
          </cell>
          <cell r="AU287">
            <v>43933</v>
          </cell>
          <cell r="AW287" t="str">
            <v>2. NO</v>
          </cell>
          <cell r="AZ287" t="str">
            <v>2. NO</v>
          </cell>
          <cell r="BA287">
            <v>0</v>
          </cell>
          <cell r="BE287" t="str">
            <v>2020420500300001E</v>
          </cell>
          <cell r="BF287">
            <v>2394042</v>
          </cell>
          <cell r="BH287" t="str">
            <v>https://www.secop.gov.co/CO1BusinessLine/Tendering/BuyerWorkArea/Index?docUniqueIdentifier=CO1.BDOS.1135236&amp;prevCtxUrl=https%3a%2f%2fwww.secop.gov.co%2fCO1BusinessLine%2fTendering%2fBuyerDossierWorkspace%2fIndex%3fallWords2Search%3dIPMC%26filteringState%3d0%26sortingState%3dLastModifiedDESC%26showAdvancedSearch%3dFalse%26showAdvancedSearchFields%3dFalse%26folderCode%3dALL%26selectedDossier%3dCO1.BDOS.1135236%26selectedRequest%3dCO1.REQ.1171975%26&amp;prevCtxLbl=Procesos+de+la+Entidad+Estatal</v>
          </cell>
          <cell r="BI287" t="str">
            <v>TERMINADO NORMALMENTE</v>
          </cell>
          <cell r="BK287" t="str">
            <v xml:space="preserve">https://community.secop.gov.co/Public/Tendering/OpportunityDetail/Index?noticeUID=CO1.NTC.1136187&amp;isFromPublicArea=True&amp;isModal=False
</v>
          </cell>
        </row>
        <row r="288">
          <cell r="A288" t="str">
            <v>CCV-002-2020</v>
          </cell>
          <cell r="B288" t="str">
            <v>2 NACIONAL</v>
          </cell>
          <cell r="C288" t="str">
            <v>IPMC-NC-008-2020</v>
          </cell>
          <cell r="D288">
            <v>2</v>
          </cell>
          <cell r="E288" t="str">
            <v>CLEAN SPECIAL SERVICES PLUS S.A.S</v>
          </cell>
          <cell r="F288">
            <v>44029</v>
          </cell>
          <cell r="G288" t="str">
            <v>Compra de insumos para fortalecer las medidas de prevención de la propagación del Covid 19 en Parques Nacionales Naturales De Colombia</v>
          </cell>
          <cell r="H288" t="str">
            <v>5 MÍNIMA CUANTÍA</v>
          </cell>
          <cell r="I288" t="str">
            <v>3 COMPRAVENTA y/o SUMINISTRO</v>
          </cell>
          <cell r="J288" t="str">
            <v>COMPRAVENTA</v>
          </cell>
          <cell r="K288">
            <v>38620</v>
          </cell>
          <cell r="L288">
            <v>71620</v>
          </cell>
          <cell r="M288">
            <v>44033</v>
          </cell>
          <cell r="N288">
            <v>44033</v>
          </cell>
          <cell r="P288">
            <v>0</v>
          </cell>
          <cell r="Q288">
            <v>19988115.84</v>
          </cell>
          <cell r="R288">
            <v>19988115.84</v>
          </cell>
          <cell r="S288" t="str">
            <v>2 PERSONA JURIDICA</v>
          </cell>
          <cell r="T288" t="str">
            <v>1 NIT</v>
          </cell>
          <cell r="U288" t="str">
            <v>N/A</v>
          </cell>
          <cell r="V288">
            <v>900495981</v>
          </cell>
          <cell r="W288" t="str">
            <v>10 DV 9</v>
          </cell>
          <cell r="X288" t="str">
            <v>N/A</v>
          </cell>
          <cell r="Y288" t="str">
            <v>CLEAN SPECIAL SERVICES PLUS S.A.S</v>
          </cell>
          <cell r="Z288" t="str">
            <v>1 PÓLIZA</v>
          </cell>
          <cell r="AA288" t="str">
            <v>8 MUNDIAL SEGUROS</v>
          </cell>
          <cell r="AB288" t="str">
            <v>45 CUMPLIM+ CALIDAD DL SERVICIO</v>
          </cell>
          <cell r="AC288">
            <v>44033</v>
          </cell>
          <cell r="AD288" t="str">
            <v>CSC-100005443</v>
          </cell>
          <cell r="AE288" t="str">
            <v>GRUPO DE GESTIÓN HUMANA</v>
          </cell>
          <cell r="AF288" t="str">
            <v>2 SUPERVISOR</v>
          </cell>
          <cell r="AG288" t="str">
            <v>3 CÉDULA DE CIUDADANÍA</v>
          </cell>
          <cell r="AH288">
            <v>52767503</v>
          </cell>
          <cell r="AI288" t="str">
            <v>SANDRA VIVIANA PEÑA ARIAS</v>
          </cell>
          <cell r="AJ288">
            <v>10</v>
          </cell>
          <cell r="AK288" t="str">
            <v>3 NO PACTADOS</v>
          </cell>
          <cell r="AL288">
            <v>44033</v>
          </cell>
          <cell r="AM288" t="str">
            <v>N-A</v>
          </cell>
          <cell r="AN288" t="str">
            <v>4 NO SE HA ADICIONADO NI EN VALOR y EN TIEMPO</v>
          </cell>
          <cell r="AO288">
            <v>0</v>
          </cell>
          <cell r="AP288">
            <v>0</v>
          </cell>
          <cell r="AR288">
            <v>0</v>
          </cell>
          <cell r="AT288">
            <v>44033</v>
          </cell>
          <cell r="AU288">
            <v>44042</v>
          </cell>
          <cell r="AW288" t="str">
            <v>2. NO</v>
          </cell>
          <cell r="AZ288" t="str">
            <v>2. NO</v>
          </cell>
          <cell r="BA288">
            <v>0</v>
          </cell>
          <cell r="BE288" t="str">
            <v>2020420500300002E</v>
          </cell>
          <cell r="BF288">
            <v>19988115.84</v>
          </cell>
          <cell r="BH288" t="str">
            <v>https://www.secop.gov.co/CO1BusinessLine/Tendering/BuyerWorkArea/Index?docUniqueIdentifier=CO1.BDOS.1325241</v>
          </cell>
          <cell r="BI288" t="str">
            <v>TERMINADO NORMALMENTE</v>
          </cell>
          <cell r="BK288" t="str">
            <v xml:space="preserve">https://community.secop.gov.co/Public/Tendering/OpportunityDetail/Index?noticeUID=CO1.NTC.1323185&amp;isFromPublicArea=True&amp;isModal=False
</v>
          </cell>
        </row>
        <row r="289">
          <cell r="A289" t="str">
            <v>CCV-003-2020</v>
          </cell>
          <cell r="B289" t="str">
            <v>2 NACIONAL</v>
          </cell>
          <cell r="C289" t="str">
            <v>IPMC-NC-011-2020</v>
          </cell>
          <cell r="D289">
            <v>3</v>
          </cell>
          <cell r="E289" t="str">
            <v>GLOBALSAT COLOMBIA TELECOMUNICACIONES LTDA</v>
          </cell>
          <cell r="F289">
            <v>44055</v>
          </cell>
          <cell r="G289" t="str">
            <v>Adquisición de dispositivos de localización y comunicación por satélite con la suscripción del servicio de monitoreo, seguimiento y rastreo satelital, con visualización cartográfica web para cada uno de los equipos.</v>
          </cell>
          <cell r="H289" t="str">
            <v>5 MÍNIMA CUANTÍA</v>
          </cell>
          <cell r="I289" t="str">
            <v>3 COMPRAVENTA y/o SUMINISTRO</v>
          </cell>
          <cell r="J289" t="str">
            <v>COMPRAVENTA</v>
          </cell>
          <cell r="K289">
            <v>30220</v>
          </cell>
          <cell r="L289">
            <v>73720</v>
          </cell>
          <cell r="M289">
            <v>44055</v>
          </cell>
          <cell r="N289">
            <v>44055</v>
          </cell>
          <cell r="P289">
            <v>0</v>
          </cell>
          <cell r="Q289">
            <v>32272800</v>
          </cell>
          <cell r="R289">
            <v>32272800</v>
          </cell>
          <cell r="S289" t="str">
            <v>2 PERSONA JURIDICA</v>
          </cell>
          <cell r="T289" t="str">
            <v>1 NIT</v>
          </cell>
          <cell r="U289" t="str">
            <v>N/A</v>
          </cell>
          <cell r="V289">
            <v>900656852</v>
          </cell>
          <cell r="W289" t="str">
            <v>10 DV 9</v>
          </cell>
          <cell r="X289" t="str">
            <v>N/A</v>
          </cell>
          <cell r="Y289" t="str">
            <v>GLOBALSAT COLOMBIA TELECOMUNICACIONES LTDA / ELKIN DARIO GONZALEZ</v>
          </cell>
          <cell r="Z289" t="str">
            <v>1 PÓLIZA</v>
          </cell>
          <cell r="AA289" t="str">
            <v>12 SEGUROS DEL ESTADO</v>
          </cell>
          <cell r="AB289" t="str">
            <v>44 CUMPLIM+ CALIDAD_CORRECTO FUNCIONAM D LOS BIENES SUMIN</v>
          </cell>
          <cell r="AC289">
            <v>44055</v>
          </cell>
          <cell r="AD289" t="str">
            <v>63-44-101010323</v>
          </cell>
          <cell r="AE289" t="str">
            <v>GRUPO SISTEMAS DE INFORMACIÓN Y RADIOCOMUNICACIONES</v>
          </cell>
          <cell r="AF289" t="str">
            <v>2 SUPERVISOR</v>
          </cell>
          <cell r="AG289" t="str">
            <v>3 CÉDULA DE CIUDADANÍA</v>
          </cell>
          <cell r="AH289">
            <v>51723033</v>
          </cell>
          <cell r="AI289" t="str">
            <v>LUZ MILA SOTELO DELGADILLO</v>
          </cell>
          <cell r="AJ289">
            <v>60</v>
          </cell>
          <cell r="AK289" t="str">
            <v>3 NO PACTADOS</v>
          </cell>
          <cell r="AL289">
            <v>44055</v>
          </cell>
          <cell r="AM289" t="str">
            <v>N-A</v>
          </cell>
          <cell r="AN289" t="str">
            <v>4 NO SE HA ADICIONADO NI EN VALOR y EN TIEMPO</v>
          </cell>
          <cell r="AO289">
            <v>0</v>
          </cell>
          <cell r="AP289">
            <v>0</v>
          </cell>
          <cell r="AR289">
            <v>0</v>
          </cell>
          <cell r="AT289">
            <v>44055</v>
          </cell>
          <cell r="AU289">
            <v>44115</v>
          </cell>
          <cell r="AW289" t="str">
            <v>2. NO</v>
          </cell>
          <cell r="AZ289" t="str">
            <v>2. NO</v>
          </cell>
          <cell r="BA289">
            <v>0</v>
          </cell>
          <cell r="BE289" t="str">
            <v>2020420500300003E</v>
          </cell>
          <cell r="BF289">
            <v>32272800</v>
          </cell>
          <cell r="BH289" t="str">
            <v>https://www.secop.gov.co/CO1BusinessLine/Tendering/BuyerWorkArea/Index?docUniqueIdentifier=CO1.BDOS.1355470</v>
          </cell>
          <cell r="BI289" t="str">
            <v>VIGENTE</v>
          </cell>
          <cell r="BK289" t="str">
            <v xml:space="preserve">https://community.secop.gov.co/Public/Tendering/OpportunityDetail/Index?noticeUID=CO1.NTC.1360822&amp;isFromPublicArea=True&amp;isModal=False
</v>
          </cell>
        </row>
        <row r="290">
          <cell r="A290" t="str">
            <v>CCV-004-2020</v>
          </cell>
          <cell r="B290" t="str">
            <v>2 NACIONAL</v>
          </cell>
          <cell r="C290" t="str">
            <v>IPMC-NC-013-2020</v>
          </cell>
          <cell r="D290">
            <v>4</v>
          </cell>
          <cell r="E290" t="str">
            <v>LA CASA DE SUMINISTRO Y SERVICIOS S.A.S - CAPROSUM SAS</v>
          </cell>
          <cell r="F290">
            <v>44077</v>
          </cell>
          <cell r="G290" t="str">
            <v>Adquisición de elementos de papelería, útiles de escritorio y de oficina para el Nivel central de Parques Nacionales Naturales de Colombia según las descripciones y especificaciones técnicas.</v>
          </cell>
          <cell r="H290" t="str">
            <v>5 MÍNIMA CUANTÍA</v>
          </cell>
          <cell r="I290" t="str">
            <v>3 COMPRAVENTA y/o SUMINISTRO</v>
          </cell>
          <cell r="J290" t="str">
            <v>COMPRAVENTA</v>
          </cell>
          <cell r="K290">
            <v>42120</v>
          </cell>
          <cell r="L290">
            <v>77220</v>
          </cell>
          <cell r="M290">
            <v>44077</v>
          </cell>
          <cell r="N290">
            <v>44077</v>
          </cell>
          <cell r="P290">
            <v>0</v>
          </cell>
          <cell r="Q290">
            <v>4368836</v>
          </cell>
          <cell r="R290">
            <v>4368836</v>
          </cell>
          <cell r="S290" t="str">
            <v>2 PERSONA JURIDICA</v>
          </cell>
          <cell r="T290" t="str">
            <v>1 NIT</v>
          </cell>
          <cell r="U290" t="str">
            <v>N/A</v>
          </cell>
          <cell r="V290">
            <v>830040054</v>
          </cell>
          <cell r="W290" t="str">
            <v>2 DV 1</v>
          </cell>
          <cell r="X290" t="str">
            <v>N/A</v>
          </cell>
          <cell r="Y290" t="str">
            <v>LA CASA DE SUMINISTRO Y SERVICIOS S.A.S - CAPROSUM SAS / RICARDO ANDRES AVILA CASTILLO</v>
          </cell>
          <cell r="Z290" t="str">
            <v>1 PÓLIZA</v>
          </cell>
          <cell r="AA290" t="str">
            <v>12 SEGUROS DEL ESTADO</v>
          </cell>
          <cell r="AB290" t="str">
            <v>44 CUMPLIM+ CALIDAD_CORRECTO FUNCIONAM D LOS BIENES SUMIN</v>
          </cell>
          <cell r="AC290">
            <v>44077</v>
          </cell>
          <cell r="AD290" t="str">
            <v>33-46-101025293</v>
          </cell>
          <cell r="AE290" t="str">
            <v>GRUPO DE PROCESOS CORPORATIVOS</v>
          </cell>
          <cell r="AF290" t="str">
            <v>2 SUPERVISOR</v>
          </cell>
          <cell r="AG290" t="str">
            <v>3 CÉDULA DE CIUDADANÍA</v>
          </cell>
          <cell r="AH290">
            <v>16356940</v>
          </cell>
          <cell r="AI290" t="str">
            <v>LUIS ALBERTO ORTIZ MORALES</v>
          </cell>
          <cell r="AJ290">
            <v>60</v>
          </cell>
          <cell r="AK290" t="str">
            <v>3 NO PACTADOS</v>
          </cell>
          <cell r="AL290">
            <v>44078</v>
          </cell>
          <cell r="AM290" t="str">
            <v>N-A</v>
          </cell>
          <cell r="AN290" t="str">
            <v>1 ADICIÓN EN VALOR (DIFERENTE A PRÓRROGAS)</v>
          </cell>
          <cell r="AO290">
            <v>1</v>
          </cell>
          <cell r="AP290">
            <v>2183829</v>
          </cell>
          <cell r="AQ290">
            <v>44103</v>
          </cell>
          <cell r="AR290">
            <v>0</v>
          </cell>
          <cell r="AT290">
            <v>44078</v>
          </cell>
          <cell r="AU290">
            <v>44138</v>
          </cell>
          <cell r="AW290" t="str">
            <v>2. NO</v>
          </cell>
          <cell r="AZ290" t="str">
            <v>1. SI</v>
          </cell>
          <cell r="BA290">
            <v>1</v>
          </cell>
          <cell r="BB290" t="str">
            <v>Modificar el segundo ítem (2.2.)</v>
          </cell>
          <cell r="BC290">
            <v>44103</v>
          </cell>
          <cell r="BE290" t="str">
            <v>2020420500300004E</v>
          </cell>
          <cell r="BF290">
            <v>6552665</v>
          </cell>
          <cell r="BH290" t="str">
            <v>https://www.secop.gov.co/CO1BusinessLine/Tendering/BuyerWorkArea/Index?docUniqueIdentifier=CO1.BDOS.1401686</v>
          </cell>
          <cell r="BI290" t="str">
            <v>VIGENTE</v>
          </cell>
          <cell r="BK290" t="str">
            <v xml:space="preserve">https://community.secop.gov.co/Public/Tendering/OpportunityDetail/Index?noticeUID=CO1.NTC.1397788&amp;isFromPublicArea=True&amp;isModal=False
</v>
          </cell>
        </row>
        <row r="291">
          <cell r="A291" t="str">
            <v>CCV-005-2020</v>
          </cell>
          <cell r="B291" t="str">
            <v>2 NACIONAL</v>
          </cell>
          <cell r="C291" t="str">
            <v>IPMC-NC-014-2020</v>
          </cell>
          <cell r="D291">
            <v>5</v>
          </cell>
          <cell r="E291" t="str">
            <v>LA CASA DE SUMINISTRO Y SERVICIOS S.A.S - CAPROSUM SAS</v>
          </cell>
          <cell r="F291">
            <v>44091</v>
          </cell>
          <cell r="G291" t="str">
            <v>Adquisición de consumibles e insumos de impresión y fotocopiadora para el Nivel central de Parques Nacionales Naturales de Colombia según las descripciones y especificaciones técnicas.</v>
          </cell>
          <cell r="H291" t="str">
            <v>5 MÍNIMA CUANTÍA</v>
          </cell>
          <cell r="I291" t="str">
            <v>3 COMPRAVENTA y/o SUMINISTRO</v>
          </cell>
          <cell r="J291" t="str">
            <v>COMPRAVENTA</v>
          </cell>
          <cell r="K291">
            <v>43220</v>
          </cell>
          <cell r="L291">
            <v>77820</v>
          </cell>
          <cell r="M291">
            <v>44081</v>
          </cell>
          <cell r="N291">
            <v>44092</v>
          </cell>
          <cell r="P291">
            <v>0</v>
          </cell>
          <cell r="Q291">
            <v>9679284</v>
          </cell>
          <cell r="R291">
            <v>9679284</v>
          </cell>
          <cell r="S291" t="str">
            <v>2 PERSONA JURIDICA</v>
          </cell>
          <cell r="T291" t="str">
            <v>1 NIT</v>
          </cell>
          <cell r="U291" t="str">
            <v>N/A</v>
          </cell>
          <cell r="V291">
            <v>830040054</v>
          </cell>
          <cell r="W291" t="str">
            <v>2 DV 1</v>
          </cell>
          <cell r="X291" t="str">
            <v>N/A</v>
          </cell>
          <cell r="Y291" t="str">
            <v>LA CASA DE SUMINISTRO Y SERVICIOS S.A.S - CAPROSUM SAS / RICARDO ANDRES AVILA CASTILLO</v>
          </cell>
          <cell r="Z291" t="str">
            <v>1 PÓLIZA</v>
          </cell>
          <cell r="AA291" t="str">
            <v>12 SEGUROS DEL ESTADO</v>
          </cell>
          <cell r="AB291" t="str">
            <v>44 CUMPLIM+ CALIDAD_CORRECTO FUNCIONAM D LOS BIENES SUMIN</v>
          </cell>
          <cell r="AC291">
            <v>44092</v>
          </cell>
          <cell r="AD291" t="str">
            <v>33-46-101025512</v>
          </cell>
          <cell r="AE291" t="str">
            <v>GRUPO DE PROCESOS CORPORATIVOS</v>
          </cell>
          <cell r="AF291" t="str">
            <v>2 SUPERVISOR</v>
          </cell>
          <cell r="AG291" t="str">
            <v>3 CÉDULA DE CIUDADANÍA</v>
          </cell>
          <cell r="AH291">
            <v>16356940</v>
          </cell>
          <cell r="AI291" t="str">
            <v>LUIS ALBERTO ORTIZ MORALES</v>
          </cell>
          <cell r="AJ291">
            <v>60</v>
          </cell>
          <cell r="AK291" t="str">
            <v>3 NO PACTADOS</v>
          </cell>
          <cell r="AL291">
            <v>44092</v>
          </cell>
          <cell r="AM291" t="str">
            <v>N-A</v>
          </cell>
          <cell r="AN291" t="str">
            <v>1 ADICIÓN EN VALOR (DIFERENTE A PRÓRROGAS)</v>
          </cell>
          <cell r="AO291">
            <v>1</v>
          </cell>
          <cell r="AP291">
            <v>0</v>
          </cell>
          <cell r="AQ291">
            <v>44119</v>
          </cell>
          <cell r="AR291">
            <v>0</v>
          </cell>
          <cell r="AT291">
            <v>44092</v>
          </cell>
          <cell r="AU291">
            <v>44152</v>
          </cell>
          <cell r="AW291" t="str">
            <v>2. NO</v>
          </cell>
          <cell r="AZ291" t="str">
            <v>1. SI</v>
          </cell>
          <cell r="BA291">
            <v>2</v>
          </cell>
          <cell r="BB291" t="str">
            <v xml:space="preserve">Modificar el segundo ítem (2.2.) - Modificar la cláusula sexta </v>
          </cell>
          <cell r="BC291" t="str">
            <v>15/10/2020 - 26/10/2020</v>
          </cell>
          <cell r="BE291" t="str">
            <v>2020420500300005E</v>
          </cell>
          <cell r="BF291">
            <v>9679284</v>
          </cell>
          <cell r="BH291" t="str">
            <v>https://www.secop.gov.co/CO1BusinessLine/Tendering/BuyerWorkArea/Index?docUniqueIdentifier=CO1.BDOS.1431518</v>
          </cell>
          <cell r="BI291" t="str">
            <v>VIGENTE</v>
          </cell>
          <cell r="BK291" t="str">
            <v>https://community.secop.gov.co/Public/Tendering/OpportunityDetail/Index?noticeUID=CO1.NTC.1429566&amp;isFromPublicArea=True&amp;isModal=False</v>
          </cell>
        </row>
        <row r="292">
          <cell r="A292" t="str">
            <v>CCV-006-2020</v>
          </cell>
          <cell r="B292" t="str">
            <v>2 NACIONAL</v>
          </cell>
          <cell r="C292" t="str">
            <v>SEL-ABREV-001-2020</v>
          </cell>
          <cell r="D292">
            <v>6</v>
          </cell>
          <cell r="E292" t="str">
            <v>PASSWORD CONSULTING SERVICES SAS</v>
          </cell>
          <cell r="F292">
            <v>44092</v>
          </cell>
          <cell r="G292" t="str">
            <v>Adquisición de la plataforma, administración y modelo de seguridad de la información para Parques Nacionales Naturales de Colombia</v>
          </cell>
          <cell r="H292" t="str">
            <v>4 SELECCIÓN ABREVIADA</v>
          </cell>
          <cell r="I292" t="str">
            <v>3 COMPRAVENTA y/o SUMINISTRO</v>
          </cell>
          <cell r="J292" t="str">
            <v>COMPRAVENTA</v>
          </cell>
          <cell r="K292">
            <v>32320</v>
          </cell>
          <cell r="L292">
            <v>77920</v>
          </cell>
          <cell r="M292">
            <v>44092</v>
          </cell>
          <cell r="N292">
            <v>44092</v>
          </cell>
          <cell r="P292">
            <v>0</v>
          </cell>
          <cell r="Q292">
            <v>139989220</v>
          </cell>
          <cell r="R292">
            <v>139989220</v>
          </cell>
          <cell r="S292" t="str">
            <v>2 PERSONA JURIDICA</v>
          </cell>
          <cell r="T292" t="str">
            <v>1 NIT</v>
          </cell>
          <cell r="U292" t="str">
            <v>N/A</v>
          </cell>
          <cell r="V292">
            <v>900175316</v>
          </cell>
          <cell r="W292" t="str">
            <v>9 DV 8</v>
          </cell>
          <cell r="X292" t="str">
            <v>N/A</v>
          </cell>
          <cell r="Y292" t="str">
            <v>PASSWORD CONSULTING SERVICES SAS / ULIE ANDREA SANCHEZ PINEDA</v>
          </cell>
          <cell r="Z292" t="str">
            <v>1 PÓLIZA</v>
          </cell>
          <cell r="AA292" t="str">
            <v>12 SEGUROS DEL ESTADO</v>
          </cell>
          <cell r="AB292" t="str">
            <v>78 PAGO D SALARIOS_PRESTAC SOC LEG + CALIDAD_CORRECTO FUNCIONAM D LOS BIENES SUMIN</v>
          </cell>
          <cell r="AC292">
            <v>44096</v>
          </cell>
          <cell r="AD292" t="str">
            <v>18-44-101071089</v>
          </cell>
          <cell r="AE292" t="str">
            <v>GRUPO SISTEMAS DE INFORMACIÓN Y RADIOCOMUNICACIONES</v>
          </cell>
          <cell r="AF292" t="str">
            <v>2 SUPERVISOR</v>
          </cell>
          <cell r="AG292" t="str">
            <v>3 CÉDULA DE CIUDADANÍA</v>
          </cell>
          <cell r="AH292">
            <v>51723033</v>
          </cell>
          <cell r="AI292" t="str">
            <v>LUZ MILA SOTELO DELGADILLO</v>
          </cell>
          <cell r="AJ292">
            <v>99</v>
          </cell>
          <cell r="AK292" t="str">
            <v>3 NO PACTADOS</v>
          </cell>
          <cell r="AL292">
            <v>44096</v>
          </cell>
          <cell r="AM292" t="str">
            <v>N-A</v>
          </cell>
          <cell r="AN292" t="str">
            <v>4 NO SE HA ADICIONADO NI EN VALOR y EN TIEMPO</v>
          </cell>
          <cell r="AO292">
            <v>0</v>
          </cell>
          <cell r="AP292">
            <v>0</v>
          </cell>
          <cell r="AR292">
            <v>0</v>
          </cell>
          <cell r="AT292">
            <v>44096</v>
          </cell>
          <cell r="AU292">
            <v>44195</v>
          </cell>
          <cell r="AW292" t="str">
            <v>2. NO</v>
          </cell>
          <cell r="AZ292" t="str">
            <v>2. NO</v>
          </cell>
          <cell r="BA292">
            <v>0</v>
          </cell>
          <cell r="BE292" t="str">
            <v>2020420500300006E</v>
          </cell>
          <cell r="BF292">
            <v>139989220</v>
          </cell>
          <cell r="BH292" t="str">
            <v>https://www.secop.gov.co/CO1BusinessLine/Tendering/BuyerWorkArea/Index?docUniqueIdentifier=CO1.BDOS.1379441</v>
          </cell>
          <cell r="BI292" t="str">
            <v>VIGENTE</v>
          </cell>
          <cell r="BK292" t="str">
            <v>https://community.secop.gov.co/Public/Tendering/ContractNoticePhases/View?PPI=CO1.PPI.9639929&amp;isFromPublicArea=True&amp;isModal=False</v>
          </cell>
        </row>
        <row r="293">
          <cell r="A293" t="str">
            <v>CCV-007-2020</v>
          </cell>
          <cell r="B293" t="str">
            <v>2 NACIONAL</v>
          </cell>
          <cell r="C293" t="str">
            <v>IPMC-NC-015-2020</v>
          </cell>
          <cell r="D293">
            <v>7</v>
          </cell>
          <cell r="E293" t="str">
            <v>TECNI REPUESTOS INDUSTRIALES LTDA</v>
          </cell>
          <cell r="F293">
            <v>44124</v>
          </cell>
          <cell r="G293" t="str">
            <v>Adquisición de elementos y herramientas de ferretería para el nivel central de Parques Nacionales Naturales de Colombia según las descripciones y especificaciones técnicas.</v>
          </cell>
          <cell r="H293" t="str">
            <v>5 MÍNIMA CUANTÍA</v>
          </cell>
          <cell r="I293" t="str">
            <v>3 COMPRAVENTA y/o SUMINISTRO</v>
          </cell>
          <cell r="J293" t="str">
            <v>COMPRAVENTA</v>
          </cell>
          <cell r="K293">
            <v>44420</v>
          </cell>
          <cell r="L293">
            <v>83820</v>
          </cell>
          <cell r="M293">
            <v>44124</v>
          </cell>
          <cell r="N293">
            <v>44124</v>
          </cell>
          <cell r="P293">
            <v>0</v>
          </cell>
          <cell r="Q293">
            <v>1428000</v>
          </cell>
          <cell r="R293">
            <v>1428000</v>
          </cell>
          <cell r="S293" t="str">
            <v>2 PERSONA JURIDICA</v>
          </cell>
          <cell r="T293" t="str">
            <v>1 NIT</v>
          </cell>
          <cell r="U293" t="str">
            <v>N/A</v>
          </cell>
          <cell r="V293">
            <v>830065552</v>
          </cell>
          <cell r="W293" t="str">
            <v>5 DV 4</v>
          </cell>
          <cell r="X293" t="str">
            <v>N/A</v>
          </cell>
          <cell r="Y293" t="str">
            <v>TECNI REPUESTOS INDUSTRIALES LTDA / RAFAEL ANTONIO VEGA RINCON</v>
          </cell>
          <cell r="Z293" t="str">
            <v>1 PÓLIZA</v>
          </cell>
          <cell r="AA293" t="str">
            <v>12 SEGUROS DEL ESTADO</v>
          </cell>
          <cell r="AB293" t="str">
            <v>44 CUMPLIM+ CALIDAD_CORRECTO FUNCIONAM D LOS BIENES SUMIN</v>
          </cell>
          <cell r="AC293">
            <v>44126</v>
          </cell>
          <cell r="AD293" t="str">
            <v xml:space="preserve">	33-46-101026079</v>
          </cell>
          <cell r="AE293" t="str">
            <v>GRUPO DE PROCESOS CORPORATIVOS</v>
          </cell>
          <cell r="AF293" t="str">
            <v>2 SUPERVISOR</v>
          </cell>
          <cell r="AG293" t="str">
            <v>3 CÉDULA DE CIUDADANÍA</v>
          </cell>
          <cell r="AH293">
            <v>16356940</v>
          </cell>
          <cell r="AI293" t="str">
            <v>LUIS ALBERTO ORTIZ MORALES</v>
          </cell>
          <cell r="AJ293">
            <v>60</v>
          </cell>
          <cell r="AK293" t="str">
            <v>3 NO PACTADOS</v>
          </cell>
          <cell r="AL293">
            <v>44126</v>
          </cell>
          <cell r="AM293" t="str">
            <v>N-A</v>
          </cell>
          <cell r="AN293" t="str">
            <v>4 NO SE HA ADICIONADO NI EN VALOR y EN TIEMPO</v>
          </cell>
          <cell r="AO293">
            <v>0</v>
          </cell>
          <cell r="AP293">
            <v>0</v>
          </cell>
          <cell r="AR293">
            <v>0</v>
          </cell>
          <cell r="AT293">
            <v>44126</v>
          </cell>
          <cell r="AU293">
            <v>44186</v>
          </cell>
          <cell r="AW293" t="str">
            <v>2. NO</v>
          </cell>
          <cell r="AZ293" t="str">
            <v>2. NO</v>
          </cell>
          <cell r="BA293">
            <v>0</v>
          </cell>
          <cell r="BE293" t="str">
            <v>2020420500300007E</v>
          </cell>
          <cell r="BF293">
            <v>1428000</v>
          </cell>
          <cell r="BH293" t="str">
            <v>https://www.secop.gov.co/CO1BusinessLine/Tendering/BuyerWorkArea/Index?docUniqueIdentifier=CO1.BDOS.1482620</v>
          </cell>
          <cell r="BI293" t="str">
            <v>VIGENTE</v>
          </cell>
          <cell r="BK293" t="str">
            <v xml:space="preserve">https://community.secop.gov.co/Public/Tendering/OpportunityDetail/Index?noticeUID=CO1.NTC.1481527&amp;isFromPublicArea=True&amp;isModal=False
</v>
          </cell>
        </row>
        <row r="294">
          <cell r="A294" t="str">
            <v>CCV-008-2020</v>
          </cell>
          <cell r="B294" t="str">
            <v>2 NACIONAL</v>
          </cell>
          <cell r="C294" t="str">
            <v>IPMC-NC-017-2020</v>
          </cell>
          <cell r="D294">
            <v>8</v>
          </cell>
          <cell r="E294" t="str">
            <v>MCO GLOBAL</v>
          </cell>
          <cell r="F294">
            <v>44144</v>
          </cell>
          <cell r="G294" t="str">
            <v>Adquisición del software para análisis de vulnerabilidades para Parques Nacionales Naturales de Colombia, incluyendo servicios de implementación, soporte técnico, mantenimiento, configuración y afinamiento</v>
          </cell>
          <cell r="H294" t="str">
            <v>5 MÍNIMA CUANTÍA</v>
          </cell>
          <cell r="I294" t="str">
            <v>3 COMPRAVENTA y/o SUMINISTRO</v>
          </cell>
          <cell r="J294" t="str">
            <v>COMPRAVENTA</v>
          </cell>
          <cell r="K294">
            <v>46020</v>
          </cell>
          <cell r="L294">
            <v>88720</v>
          </cell>
          <cell r="M294">
            <v>44144</v>
          </cell>
          <cell r="N294">
            <v>44144</v>
          </cell>
          <cell r="P294">
            <v>0</v>
          </cell>
          <cell r="Q294">
            <v>14803719</v>
          </cell>
          <cell r="R294">
            <v>14803719</v>
          </cell>
          <cell r="S294" t="str">
            <v>2 PERSONA JURIDICA</v>
          </cell>
          <cell r="T294" t="str">
            <v>1 NIT</v>
          </cell>
          <cell r="U294" t="str">
            <v>N/A</v>
          </cell>
          <cell r="V294">
            <v>900749820</v>
          </cell>
          <cell r="W294" t="str">
            <v>4 DV 3</v>
          </cell>
          <cell r="X294" t="str">
            <v>N/A</v>
          </cell>
          <cell r="Y294" t="str">
            <v>MCO GLOBAL SAS</v>
          </cell>
          <cell r="Z294" t="str">
            <v>1 PÓLIZA</v>
          </cell>
          <cell r="AA294" t="str">
            <v>12 SEGUROS DEL ESTADO</v>
          </cell>
          <cell r="AB294" t="str">
            <v>44 CUMPLIM+ CALIDAD_CORRECTO FUNCIONAM D LOS BIENES SUMIN</v>
          </cell>
          <cell r="AC294">
            <v>44145</v>
          </cell>
          <cell r="AD294" t="str">
            <v xml:space="preserve">	11-44-101159345</v>
          </cell>
          <cell r="AE294" t="str">
            <v>GRUPO SISTEMAS DE INFORMACIÓN Y RADIOCOMUNICACIONES</v>
          </cell>
          <cell r="AF294" t="str">
            <v>2 SUPERVISOR</v>
          </cell>
          <cell r="AG294" t="str">
            <v>3 CÉDULA DE CIUDADANÍA</v>
          </cell>
          <cell r="AH294">
            <v>51723033</v>
          </cell>
          <cell r="AI294" t="str">
            <v>LUZ MILA SOTELO DELGADILLO</v>
          </cell>
          <cell r="AJ294">
            <v>30</v>
          </cell>
          <cell r="AK294" t="str">
            <v>3 NO PACTADOS</v>
          </cell>
          <cell r="AL294">
            <v>44145</v>
          </cell>
          <cell r="AM294" t="str">
            <v>N-A</v>
          </cell>
          <cell r="AN294" t="str">
            <v>4 NO SE HA ADICIONADO NI EN VALOR y EN TIEMPO</v>
          </cell>
          <cell r="AO294">
            <v>0</v>
          </cell>
          <cell r="AP294">
            <v>0</v>
          </cell>
          <cell r="AR294">
            <v>0</v>
          </cell>
          <cell r="AT294">
            <v>44145</v>
          </cell>
          <cell r="AU294">
            <v>44174</v>
          </cell>
          <cell r="AW294" t="str">
            <v>2. NO</v>
          </cell>
          <cell r="AZ294" t="str">
            <v>2. NO</v>
          </cell>
          <cell r="BA294">
            <v>0</v>
          </cell>
          <cell r="BE294" t="str">
            <v>2020420500300008E</v>
          </cell>
          <cell r="BF294">
            <v>14803719</v>
          </cell>
          <cell r="BH294" t="str">
            <v>https://www.secop.gov.co/CO1BusinessLine/Tendering/BuyerWorkArea/Index?docUniqueIdentifier=CO1.BDOS.1519945</v>
          </cell>
          <cell r="BI294" t="str">
            <v>VIGENTE</v>
          </cell>
          <cell r="BK294" t="str">
            <v>https://community.secop.gov.co/Public/Tendering/OpportunityDetail/Index?noticeUID=CO1.NTC.1521060&amp;isFromPublicArea=True&amp;isModal=False</v>
          </cell>
        </row>
        <row r="295">
          <cell r="A295" t="str">
            <v>CCV-009-2020</v>
          </cell>
          <cell r="B295" t="str">
            <v>2 NACIONAL</v>
          </cell>
          <cell r="C295" t="str">
            <v>IPMC-NC-019-2020</v>
          </cell>
          <cell r="D295">
            <v>9</v>
          </cell>
          <cell r="E295" t="str">
            <v>INVERSIONES SUPERMARKET L&amp;C</v>
          </cell>
          <cell r="F295">
            <v>44147</v>
          </cell>
          <cell r="G295" t="str">
            <v>Contratar la compra de Sueros antiofídicos polivalentes liofilizados para las áreas protegidas de Parques Nacionales Naturales de Colombia.</v>
          </cell>
          <cell r="H295" t="str">
            <v>5 MÍNIMA CUANTÍA</v>
          </cell>
          <cell r="I295" t="str">
            <v>3 COMPRAVENTA y/o SUMINISTRO</v>
          </cell>
          <cell r="J295" t="str">
            <v>COMPRAVENTA</v>
          </cell>
          <cell r="K295">
            <v>46520</v>
          </cell>
          <cell r="L295">
            <v>89820</v>
          </cell>
          <cell r="M295">
            <v>44147</v>
          </cell>
          <cell r="N295">
            <v>44147</v>
          </cell>
          <cell r="P295">
            <v>0</v>
          </cell>
          <cell r="Q295">
            <v>33250000</v>
          </cell>
          <cell r="R295">
            <v>33250000</v>
          </cell>
          <cell r="S295" t="str">
            <v>2 PERSONA JURIDICA</v>
          </cell>
          <cell r="T295" t="str">
            <v>1 NIT</v>
          </cell>
          <cell r="U295" t="str">
            <v>N/A</v>
          </cell>
          <cell r="V295">
            <v>901140684</v>
          </cell>
          <cell r="X295" t="str">
            <v>N/A</v>
          </cell>
          <cell r="Y295" t="str">
            <v xml:space="preserve">INVERSIONES SUPERMARKET L&amp;C / </v>
          </cell>
          <cell r="Z295" t="str">
            <v>1 PÓLIZA</v>
          </cell>
          <cell r="AA295" t="str">
            <v>12 SEGUROS DEL ESTADO</v>
          </cell>
          <cell r="AB295" t="str">
            <v>44 CUMPLIM+ CALIDAD_CORRECTO FUNCIONAM D LOS BIENES SUMIN</v>
          </cell>
          <cell r="AC295">
            <v>44147</v>
          </cell>
          <cell r="AD295" t="str">
            <v>30-44-101039651</v>
          </cell>
          <cell r="AE295" t="str">
            <v>GRUPO DE GESTIÓN HUMANA</v>
          </cell>
          <cell r="AF295" t="str">
            <v>2 SUPERVISOR</v>
          </cell>
          <cell r="AG295" t="str">
            <v>3 CÉDULA DE CIUDADANÍA</v>
          </cell>
          <cell r="AH295">
            <v>52767503</v>
          </cell>
          <cell r="AI295" t="str">
            <v>SANDRA VIVIANA PEÑA ARIAS</v>
          </cell>
          <cell r="AJ295">
            <v>33</v>
          </cell>
          <cell r="AK295" t="str">
            <v>3 NO PACTADOS</v>
          </cell>
          <cell r="AL295">
            <v>44148</v>
          </cell>
          <cell r="AM295" t="str">
            <v>N-A</v>
          </cell>
          <cell r="AN295" t="str">
            <v>4 NO SE HA ADICIONADO NI EN VALOR y EN TIEMPO</v>
          </cell>
          <cell r="AO295">
            <v>0</v>
          </cell>
          <cell r="AP295">
            <v>0</v>
          </cell>
          <cell r="AR295">
            <v>0</v>
          </cell>
          <cell r="AT295">
            <v>44148</v>
          </cell>
          <cell r="AU295">
            <v>44180</v>
          </cell>
          <cell r="AW295" t="str">
            <v>2. NO</v>
          </cell>
          <cell r="AZ295" t="str">
            <v>2. NO</v>
          </cell>
          <cell r="BA295">
            <v>0</v>
          </cell>
          <cell r="BE295" t="str">
            <v>2020420500300009E</v>
          </cell>
          <cell r="BF295">
            <v>33250000</v>
          </cell>
          <cell r="BH295" t="str">
            <v>https://www.secop.gov.co/CO1BusinessLine/Tendering/BuyerWorkArea/Index?docUniqueIdentifier=CO1.BDOS.1528347</v>
          </cell>
          <cell r="BI295" t="str">
            <v>VIGENTE</v>
          </cell>
          <cell r="BK295" t="str">
            <v xml:space="preserve">https://community.secop.gov.co/Public/Tendering/OpportunityDetail/Index?noticeUID=CO1.NTC.1526091&amp;isFromPublicArea=True&amp;isModal=False
</v>
          </cell>
        </row>
        <row r="296">
          <cell r="A296" t="str">
            <v>CCV-010-2020</v>
          </cell>
          <cell r="B296" t="str">
            <v>2 NACIONAL</v>
          </cell>
          <cell r="C296" t="str">
            <v>SEL-ABREV-004-2020</v>
          </cell>
          <cell r="D296">
            <v>10</v>
          </cell>
          <cell r="E296" t="str">
            <v>JILBER ORLANDO BLANCO FORERO</v>
          </cell>
          <cell r="F296">
            <v>44159</v>
          </cell>
          <cell r="G296" t="str">
            <v>Adquisición de Morrales Institucionales para Parques Nacionales Naturales de Colombia según especificaciones técnicas</v>
          </cell>
          <cell r="H296" t="str">
            <v>4 SELECCIÓN ABREVIADA</v>
          </cell>
          <cell r="I296" t="str">
            <v>3 COMPRAVENTA y/o SUMINISTRO</v>
          </cell>
          <cell r="J296" t="str">
            <v>COMPRAVENTA</v>
          </cell>
          <cell r="K296">
            <v>46420</v>
          </cell>
          <cell r="L296">
            <v>93920</v>
          </cell>
          <cell r="M296">
            <v>44159</v>
          </cell>
          <cell r="N296">
            <v>44159</v>
          </cell>
          <cell r="P296">
            <v>0</v>
          </cell>
          <cell r="Q296">
            <v>145775000</v>
          </cell>
          <cell r="R296">
            <v>145775000</v>
          </cell>
          <cell r="S296" t="str">
            <v>1 PERSONA NATURAL</v>
          </cell>
          <cell r="T296" t="str">
            <v>3 CÉDULA DE CIUDADANÍA</v>
          </cell>
          <cell r="U296">
            <v>79672077</v>
          </cell>
          <cell r="V296" t="str">
            <v>N/A</v>
          </cell>
          <cell r="W296" t="str">
            <v>N/A</v>
          </cell>
          <cell r="X296" t="str">
            <v>N/A</v>
          </cell>
          <cell r="Y296" t="str">
            <v>JILBER ORLANDO BLANCO FORERO</v>
          </cell>
          <cell r="Z296" t="str">
            <v>1 PÓLIZA</v>
          </cell>
          <cell r="AA296" t="str">
            <v>12 SEGUROS DEL ESTADO</v>
          </cell>
          <cell r="AB296" t="str">
            <v>78 PAGO D SALARIOS_PRESTAC SOC LEG + CALIDAD_CORRECTO FUNCIONAM D LOS BIENES SUMIN</v>
          </cell>
          <cell r="AC296">
            <v>44160</v>
          </cell>
          <cell r="AD296" t="str">
            <v xml:space="preserve">	21-44-101338677</v>
          </cell>
          <cell r="AE296" t="str">
            <v>GRUPO DE PROCESOS CORPORATIVOS</v>
          </cell>
          <cell r="AF296" t="str">
            <v>2 SUPERVISOR</v>
          </cell>
          <cell r="AG296" t="str">
            <v>3 CÉDULA DE CIUDADANÍA</v>
          </cell>
          <cell r="AH296">
            <v>16356940</v>
          </cell>
          <cell r="AI296" t="str">
            <v>LUIS ALBERTO ORTIZ MORALES</v>
          </cell>
          <cell r="AJ296">
            <v>30</v>
          </cell>
          <cell r="AK296" t="str">
            <v>3 NO PACTADOS</v>
          </cell>
          <cell r="AL296">
            <v>44161</v>
          </cell>
          <cell r="AM296" t="str">
            <v>N-A</v>
          </cell>
          <cell r="AN296" t="str">
            <v>4 NO SE HA ADICIONADO NI EN VALOR y EN TIEMPO</v>
          </cell>
          <cell r="AO296">
            <v>0</v>
          </cell>
          <cell r="AP296">
            <v>0</v>
          </cell>
          <cell r="AR296">
            <v>0</v>
          </cell>
          <cell r="AT296">
            <v>44161</v>
          </cell>
          <cell r="AU296">
            <v>44190</v>
          </cell>
          <cell r="AW296" t="str">
            <v>2. NO</v>
          </cell>
          <cell r="AZ296" t="str">
            <v>2. NO</v>
          </cell>
          <cell r="BA296">
            <v>0</v>
          </cell>
          <cell r="BE296" t="str">
            <v>2020420500300010E</v>
          </cell>
          <cell r="BF296">
            <v>145775000</v>
          </cell>
          <cell r="BH296" t="str">
            <v>https://www.secop.gov.co/CO1BusinessLine/Tendering/BuyerWorkArea/Index?docUniqueIdentifier=CO1.BDOS.1495985</v>
          </cell>
          <cell r="BI296" t="str">
            <v>VIGENTE</v>
          </cell>
          <cell r="BK296" t="str">
            <v xml:space="preserve">https://community.secop.gov.co/Public/Tendering/OpportunityDetail/Index?noticeUID=CO1.NTC.1517560&amp;isFromPublicArea=True&amp;isModal=False
</v>
          </cell>
        </row>
        <row r="297">
          <cell r="A297" t="str">
            <v>CCV-011-2020</v>
          </cell>
          <cell r="B297" t="str">
            <v>2 NACIONAL</v>
          </cell>
          <cell r="C297" t="str">
            <v>IPMC-NC-021-2020</v>
          </cell>
          <cell r="D297">
            <v>11</v>
          </cell>
          <cell r="E297" t="str">
            <v>SUMINISTROS 2020 SAS</v>
          </cell>
          <cell r="F297">
            <v>44161</v>
          </cell>
          <cell r="G297" t="str">
            <v>Compra de bloqueadores y repelentes para los funcionarios que realizan labores misionales de Parques Nacionales Naturales de Colombia</v>
          </cell>
          <cell r="H297" t="str">
            <v>5 MÍNIMA CUANTÍA</v>
          </cell>
          <cell r="I297" t="str">
            <v>3 COMPRAVENTA y/o SUMINISTRO</v>
          </cell>
          <cell r="J297" t="str">
            <v>COMPRAVENTA</v>
          </cell>
          <cell r="K297">
            <v>49220</v>
          </cell>
          <cell r="L297">
            <v>94120</v>
          </cell>
          <cell r="M297">
            <v>44161</v>
          </cell>
          <cell r="N297">
            <v>44161</v>
          </cell>
          <cell r="P297">
            <v>0</v>
          </cell>
          <cell r="Q297">
            <v>36399744</v>
          </cell>
          <cell r="R297">
            <v>36399744</v>
          </cell>
          <cell r="S297" t="str">
            <v>2 PERSONA JURIDICA</v>
          </cell>
          <cell r="T297" t="str">
            <v>1 NIT</v>
          </cell>
          <cell r="U297" t="str">
            <v>N/A</v>
          </cell>
          <cell r="V297">
            <v>901356386</v>
          </cell>
          <cell r="X297" t="str">
            <v>N/A</v>
          </cell>
          <cell r="Y297" t="str">
            <v>SUMINISTROS 2020 / ERNEY ELIUD PALACIOS GARNICA</v>
          </cell>
          <cell r="Z297" t="str">
            <v>1 PÓLIZA</v>
          </cell>
          <cell r="AA297" t="str">
            <v>12 SEGUROS DEL ESTADO</v>
          </cell>
          <cell r="AB297" t="str">
            <v>44 CUMPLIM+ CALIDAD_CORRECTO FUNCIONAM D LOS BIENES SUMIN</v>
          </cell>
          <cell r="AC297">
            <v>44161</v>
          </cell>
          <cell r="AD297" t="str">
            <v>64-46-101010356</v>
          </cell>
          <cell r="AE297" t="str">
            <v>GRUPO DE GESTIÓN HUMANA</v>
          </cell>
          <cell r="AF297" t="str">
            <v>2 SUPERVISOR</v>
          </cell>
          <cell r="AG297" t="str">
            <v>3 CÉDULA DE CIUDADANÍA</v>
          </cell>
          <cell r="AH297">
            <v>52767503</v>
          </cell>
          <cell r="AI297" t="str">
            <v>SANDRA VIVIANA PEÑA ARIAS</v>
          </cell>
          <cell r="AJ297">
            <v>15</v>
          </cell>
          <cell r="AK297" t="str">
            <v>3 NO PACTADOS</v>
          </cell>
          <cell r="AL297">
            <v>44161</v>
          </cell>
          <cell r="AM297" t="str">
            <v>N-A</v>
          </cell>
          <cell r="AN297" t="str">
            <v>4 NO SE HA ADICIONADO NI EN VALOR y EN TIEMPO</v>
          </cell>
          <cell r="AO297">
            <v>0</v>
          </cell>
          <cell r="AP297">
            <v>0</v>
          </cell>
          <cell r="AR297">
            <v>0</v>
          </cell>
          <cell r="AT297">
            <v>44161</v>
          </cell>
          <cell r="AU297">
            <v>44175</v>
          </cell>
          <cell r="AW297" t="str">
            <v>2. NO</v>
          </cell>
          <cell r="AZ297" t="str">
            <v>2. NO</v>
          </cell>
          <cell r="BA297">
            <v>0</v>
          </cell>
          <cell r="BE297" t="str">
            <v>2020420500300011E</v>
          </cell>
          <cell r="BF297">
            <v>36399744</v>
          </cell>
          <cell r="BH297" t="str">
            <v>https://www.secop.gov.co/CO1BusinessLine/Tendering/BuyerWorkArea/Index?docUniqueIdentifier=CO1.BDOS.1553247</v>
          </cell>
          <cell r="BI297" t="str">
            <v>VIGENTE</v>
          </cell>
          <cell r="BK297" t="str">
            <v>https://community.secop.gov.co/Public/Tendering/OpportunityDetail/Index?noticeUID=CO1.NTC.1552017&amp;isFromPublicArea=True&amp;isModal=False</v>
          </cell>
        </row>
        <row r="298">
          <cell r="A298" t="str">
            <v>CCV-012-2020</v>
          </cell>
          <cell r="B298" t="str">
            <v>2 NACIONAL</v>
          </cell>
          <cell r="C298" t="str">
            <v>SEL-ABREV-SI-001-2020</v>
          </cell>
          <cell r="D298">
            <v>12</v>
          </cell>
          <cell r="E298" t="str">
            <v>DATUM INGENIERIA SAS</v>
          </cell>
          <cell r="F298">
            <v>44165</v>
          </cell>
          <cell r="G298" t="str">
            <v>Adquisición de dispositivos con tecnología GPS-GNSS que permita la captura de datos en campo con asociación espacial (coordenadas) y que posibilite una integración con los productos GIS (Geographic Information System) y otros desarrollos (software) manejados por Parques Nacionales Naturales de Colombia para fortalecer a nivel misional los trabajos desarrollados en campo relacionados a las temáticas de: Prevención, Vigilancia y control; Monitoreo e investigación de biodiversidad, Uso, Ocupación</v>
          </cell>
          <cell r="H298" t="str">
            <v>4 SELECCIÓN ABREVIADA</v>
          </cell>
          <cell r="I298" t="str">
            <v>3 COMPRAVENTA y/o SUMINISTRO</v>
          </cell>
          <cell r="J298" t="str">
            <v>COMPRAVENTA</v>
          </cell>
          <cell r="K298">
            <v>44220</v>
          </cell>
          <cell r="L298">
            <v>96820</v>
          </cell>
          <cell r="M298">
            <v>44165</v>
          </cell>
          <cell r="N298">
            <v>44166</v>
          </cell>
          <cell r="P298">
            <v>0</v>
          </cell>
          <cell r="Q298">
            <v>346230500</v>
          </cell>
          <cell r="R298">
            <v>346230500</v>
          </cell>
          <cell r="S298" t="str">
            <v>2 PERSONA JURIDICA</v>
          </cell>
          <cell r="T298" t="str">
            <v>1 NIT</v>
          </cell>
          <cell r="U298" t="str">
            <v>N/A</v>
          </cell>
          <cell r="V298">
            <v>830136779</v>
          </cell>
          <cell r="X298" t="str">
            <v>N/A</v>
          </cell>
          <cell r="Y298" t="str">
            <v>DATUM INGENIERIA SAS / Edgar Javier Salgado Naranjo</v>
          </cell>
          <cell r="Z298" t="str">
            <v>1 PÓLIZA</v>
          </cell>
          <cell r="AA298" t="str">
            <v>SEGUREXPO BANCOLODEX - CESCE</v>
          </cell>
          <cell r="AB298" t="str">
            <v>44 CUMPLIM+ CALIDAD_CORRECTO FUNCIONAM D LOS BIENES SUMIN</v>
          </cell>
          <cell r="AC298">
            <v>44167</v>
          </cell>
          <cell r="AD298">
            <v>125016</v>
          </cell>
          <cell r="AE298" t="str">
            <v>GRUPO SISTEMAS DE INFORMACIÓN Y RADIOCOMUNICACIONES</v>
          </cell>
          <cell r="AF298" t="str">
            <v>2 SUPERVISOR</v>
          </cell>
          <cell r="AG298" t="str">
            <v>3 CÉDULA DE CIUDADANÍA</v>
          </cell>
          <cell r="AH298">
            <v>51723033</v>
          </cell>
          <cell r="AI298" t="str">
            <v>LUZ MILA SOTELO DELGADILLO</v>
          </cell>
          <cell r="AJ298">
            <v>16</v>
          </cell>
          <cell r="AK298" t="str">
            <v>3 NO PACTADOS</v>
          </cell>
          <cell r="AL298">
            <v>44168</v>
          </cell>
          <cell r="AM298" t="str">
            <v>N-A</v>
          </cell>
          <cell r="AN298" t="str">
            <v>4 NO SE HA ADICIONADO NI EN VALOR y EN TIEMPO</v>
          </cell>
          <cell r="AO298">
            <v>0</v>
          </cell>
          <cell r="AP298">
            <v>0</v>
          </cell>
          <cell r="AR298">
            <v>0</v>
          </cell>
          <cell r="AT298">
            <v>44168</v>
          </cell>
          <cell r="AU298">
            <v>44183</v>
          </cell>
          <cell r="AW298" t="str">
            <v>2. NO</v>
          </cell>
          <cell r="AZ298" t="str">
            <v>2. NO</v>
          </cell>
          <cell r="BA298">
            <v>0</v>
          </cell>
          <cell r="BE298" t="str">
            <v>2020420500300012E</v>
          </cell>
          <cell r="BF298">
            <v>346230500</v>
          </cell>
          <cell r="BH298" t="str">
            <v>https://www.secop.gov.co/CO1BusinessLine/Tendering/BuyerWorkArea/Index?docUniqueIdentifier=CO1.BDOS.1499314</v>
          </cell>
          <cell r="BI298" t="str">
            <v>VIGENTE</v>
          </cell>
          <cell r="BK298" t="str">
            <v>https://community.secop.gov.co/Public/Tendering/OpportunityDetail/Index?noticeUID=CO1.NTC.1522202&amp;isFromPublicArea=True&amp;isModal=False</v>
          </cell>
        </row>
        <row r="299">
          <cell r="A299" t="str">
            <v>CCV-013-2020</v>
          </cell>
          <cell r="B299" t="str">
            <v>2 NACIONAL</v>
          </cell>
          <cell r="C299" t="str">
            <v>SEL-ABREV-005-2020</v>
          </cell>
          <cell r="D299">
            <v>13</v>
          </cell>
          <cell r="E299" t="str">
            <v>I2 SISTEMAS Y SEGURIDAD INFORMATICA LTDA</v>
          </cell>
          <cell r="F299">
            <v>44166</v>
          </cell>
          <cell r="G299" t="str">
            <v>Renovación del Licenciamiento de Mil Quinientas cincuenta (1550) licencias de Antivirus ESET Endpoint Protection Advanced y DLP Control de fuga de información distribuidas de la siguiente manera: • 1400 de Antivirus • 150 de Control de Fuga de Información</v>
          </cell>
          <cell r="H299" t="str">
            <v>4 SELECCIÓN ABREVIADA</v>
          </cell>
          <cell r="I299" t="str">
            <v>3 COMPRAVENTA y/o SUMINISTRO</v>
          </cell>
          <cell r="J299" t="str">
            <v>COMPRAVENTA</v>
          </cell>
          <cell r="K299">
            <v>46120</v>
          </cell>
          <cell r="L299">
            <v>97420</v>
          </cell>
          <cell r="M299">
            <v>44166</v>
          </cell>
          <cell r="N299">
            <v>44167</v>
          </cell>
          <cell r="P299">
            <v>0</v>
          </cell>
          <cell r="Q299">
            <v>99805300</v>
          </cell>
          <cell r="R299">
            <v>99805300</v>
          </cell>
          <cell r="S299" t="str">
            <v>2 PERSONA JURIDICA</v>
          </cell>
          <cell r="T299" t="str">
            <v>1 NIT</v>
          </cell>
          <cell r="U299" t="str">
            <v>N/A</v>
          </cell>
          <cell r="V299">
            <v>830036992</v>
          </cell>
          <cell r="W299" t="str">
            <v>9 DV 8</v>
          </cell>
          <cell r="X299" t="str">
            <v>N/A</v>
          </cell>
          <cell r="Y299" t="str">
            <v>I2 SISTEMAS Y SEGURIDAD INFORMATICA LTDA / GLADYS ESTUPIÑAN MENDEZ</v>
          </cell>
          <cell r="Z299" t="str">
            <v>1 PÓLIZA</v>
          </cell>
          <cell r="AA299" t="str">
            <v>13 SURAMERICANA</v>
          </cell>
          <cell r="AB299" t="str">
            <v>78 PAGO D SALARIOS_PRESTAC SOC LEG + CALIDAD_CORRECTO FUNCIONAM D LOS BIENES SUMIN</v>
          </cell>
          <cell r="AC299">
            <v>44166</v>
          </cell>
          <cell r="AD299" t="str">
            <v>2808798–5</v>
          </cell>
          <cell r="AE299" t="str">
            <v>GRUPO SISTEMAS DE INFORMACIÓN Y RADIOCOMUNICACIONES</v>
          </cell>
          <cell r="AF299" t="str">
            <v>2 SUPERVISOR</v>
          </cell>
          <cell r="AG299" t="str">
            <v>3 CÉDULA DE CIUDADANÍA</v>
          </cell>
          <cell r="AH299">
            <v>51723033</v>
          </cell>
          <cell r="AI299" t="str">
            <v>LUZ MILA SOTELO DELGADILLO</v>
          </cell>
          <cell r="AJ299">
            <v>11</v>
          </cell>
          <cell r="AK299" t="str">
            <v>3 NO PACTADOS</v>
          </cell>
          <cell r="AL299">
            <v>44172</v>
          </cell>
          <cell r="AM299" t="str">
            <v>N-A</v>
          </cell>
          <cell r="AN299" t="str">
            <v>4 NO SE HA ADICIONADO NI EN VALOR y EN TIEMPO</v>
          </cell>
          <cell r="AO299">
            <v>0</v>
          </cell>
          <cell r="AP299">
            <v>0</v>
          </cell>
          <cell r="AR299">
            <v>0</v>
          </cell>
          <cell r="AT299">
            <v>44172</v>
          </cell>
          <cell r="AU299">
            <v>44182</v>
          </cell>
          <cell r="AW299" t="str">
            <v>2. NO</v>
          </cell>
          <cell r="AZ299" t="str">
            <v>2. NO</v>
          </cell>
          <cell r="BA299">
            <v>0</v>
          </cell>
          <cell r="BE299" t="str">
            <v>2020420500300013E</v>
          </cell>
          <cell r="BF299">
            <v>99805300</v>
          </cell>
          <cell r="BH299" t="str">
            <v>https://www.secop.gov.co/CO1BusinessLine/Tendering/BuyerWorkArea/Index?docUniqueIdentifier=CO1.BDOS.1511402</v>
          </cell>
          <cell r="BI299" t="str">
            <v>VIGENTE</v>
          </cell>
          <cell r="BK299" t="str">
            <v>https://community.secop.gov.co/Public/Tendering/OpportunityDetail/Index?noticeUID=CO1.NTC.1530927&amp;isFromPublicArea=True&amp;isModal=False</v>
          </cell>
        </row>
        <row r="300">
          <cell r="A300" t="str">
            <v>CCV-014-2020</v>
          </cell>
          <cell r="B300" t="str">
            <v>2 NACIONAL</v>
          </cell>
          <cell r="C300" t="str">
            <v>SEL-ABREV-006-2020</v>
          </cell>
          <cell r="D300">
            <v>14</v>
          </cell>
          <cell r="E300" t="str">
            <v>MCO GLOBAL</v>
          </cell>
          <cell r="F300">
            <v>44167</v>
          </cell>
          <cell r="G300" t="str">
            <v>Renovación de elementos de red para Parques Nacionales Naturales de Colombia</v>
          </cell>
          <cell r="H300" t="str">
            <v>4 SELECCIÓN ABREVIADA</v>
          </cell>
          <cell r="I300" t="str">
            <v>3 COMPRAVENTA y/o SUMINISTRO</v>
          </cell>
          <cell r="J300" t="str">
            <v>COMPRAVENTA</v>
          </cell>
          <cell r="K300">
            <v>49520</v>
          </cell>
          <cell r="L300">
            <v>97220</v>
          </cell>
          <cell r="M300">
            <v>44167</v>
          </cell>
          <cell r="N300">
            <v>44167</v>
          </cell>
          <cell r="P300">
            <v>0</v>
          </cell>
          <cell r="Q300">
            <v>58665100</v>
          </cell>
          <cell r="R300">
            <v>58665100</v>
          </cell>
          <cell r="S300" t="str">
            <v>2 PERSONA JURIDICA</v>
          </cell>
          <cell r="T300" t="str">
            <v>1 NIT</v>
          </cell>
          <cell r="U300" t="str">
            <v>N/A</v>
          </cell>
          <cell r="V300">
            <v>900749820</v>
          </cell>
          <cell r="W300" t="str">
            <v>4 DV 3</v>
          </cell>
          <cell r="X300" t="str">
            <v>N/A</v>
          </cell>
          <cell r="Y300" t="str">
            <v>MCO GLOBAL SAS / MIGUEL ARTURO SANCHEZ TORRES</v>
          </cell>
          <cell r="Z300" t="str">
            <v>1 PÓLIZA</v>
          </cell>
          <cell r="AA300" t="str">
            <v>12 SEGUROS DEL ESTADO</v>
          </cell>
          <cell r="AB300" t="str">
            <v>78 PAGO D SALARIOS_PRESTAC SOC LEG + CALIDAD_CORRECTO FUNCIONAM D LOS BIENES SUMIN</v>
          </cell>
          <cell r="AC300">
            <v>44167</v>
          </cell>
          <cell r="AD300" t="str">
            <v>11-44-101160472</v>
          </cell>
          <cell r="AE300" t="str">
            <v>GRUPO SISTEMAS DE INFORMACIÓN Y RADIOCOMUNICACIONES</v>
          </cell>
          <cell r="AF300" t="str">
            <v>2 SUPERVISOR</v>
          </cell>
          <cell r="AG300" t="str">
            <v>3 CÉDULA DE CIUDADANÍA</v>
          </cell>
          <cell r="AH300">
            <v>51723033</v>
          </cell>
          <cell r="AI300" t="str">
            <v>LUZ MILA SOTELO DELGADILLO</v>
          </cell>
          <cell r="AJ300">
            <v>10</v>
          </cell>
          <cell r="AK300" t="str">
            <v>3 NO PACTADOS</v>
          </cell>
          <cell r="AL300">
            <v>44168</v>
          </cell>
          <cell r="AM300" t="str">
            <v>N-A</v>
          </cell>
          <cell r="AN300" t="str">
            <v>4 NO SE HA ADICIONADO NI EN VALOR y EN TIEMPO</v>
          </cell>
          <cell r="AO300">
            <v>0</v>
          </cell>
          <cell r="AP300">
            <v>0</v>
          </cell>
          <cell r="AR300">
            <v>0</v>
          </cell>
          <cell r="AT300">
            <v>44168</v>
          </cell>
          <cell r="AU300">
            <v>44177</v>
          </cell>
          <cell r="AW300" t="str">
            <v>2. NO</v>
          </cell>
          <cell r="AZ300" t="str">
            <v>2. NO</v>
          </cell>
          <cell r="BA300">
            <v>0</v>
          </cell>
          <cell r="BE300" t="str">
            <v>2020420500300014E</v>
          </cell>
          <cell r="BF300">
            <v>58665100</v>
          </cell>
          <cell r="BH300" t="str">
            <v>https://www.secop.gov.co/CO1BusinessLine/Tendering/BuyerWorkArea/Index?docUniqueIdentifier=CO1.BDOS.1515582</v>
          </cell>
          <cell r="BI300" t="str">
            <v>VIGENTE</v>
          </cell>
          <cell r="BK300" t="str">
            <v xml:space="preserve">https://community.secop.gov.co/Public/Tendering/OpportunityDetail/Index?noticeUID=CO1.NTC.1538208&amp;isFromPublicArea=True&amp;isModal=False
</v>
          </cell>
        </row>
        <row r="301">
          <cell r="A301" t="str">
            <v>CCV-015-2020</v>
          </cell>
          <cell r="B301" t="str">
            <v>2 NACIONAL</v>
          </cell>
          <cell r="C301" t="str">
            <v>SEL-ABREV-SI-002-2020</v>
          </cell>
          <cell r="D301">
            <v>15</v>
          </cell>
          <cell r="E301" t="str">
            <v>GALILEO INSTRUMENTS SAS</v>
          </cell>
          <cell r="F301">
            <v>44172</v>
          </cell>
          <cell r="G301" t="str">
            <v>Adquisición de sistema de Receptor GNSS (antena y colector) Multifrecuencia con capacidad para corrección diferencial por satélite banda L y por protocolo nTrip.</v>
          </cell>
          <cell r="H301" t="str">
            <v>4 SELECCIÓN ABREVIADA</v>
          </cell>
          <cell r="I301" t="str">
            <v>3 COMPRAVENTA y/o SUMINISTRO</v>
          </cell>
          <cell r="J301" t="str">
            <v>COMPRAVENTA</v>
          </cell>
          <cell r="K301">
            <v>44620</v>
          </cell>
          <cell r="L301">
            <v>99020</v>
          </cell>
          <cell r="M301">
            <v>44172</v>
          </cell>
          <cell r="N301">
            <v>44172</v>
          </cell>
          <cell r="P301">
            <v>0</v>
          </cell>
          <cell r="Q301">
            <v>53895100</v>
          </cell>
          <cell r="R301">
            <v>53895100</v>
          </cell>
          <cell r="S301" t="str">
            <v>2 PERSONA JURIDICA</v>
          </cell>
          <cell r="T301" t="str">
            <v>1 NIT</v>
          </cell>
          <cell r="U301" t="str">
            <v>N/A</v>
          </cell>
          <cell r="V301">
            <v>900393949</v>
          </cell>
          <cell r="X301" t="str">
            <v>N/A</v>
          </cell>
          <cell r="Y301" t="str">
            <v>GALILEO INSTRUMENTS SAS / YENNY PAOLA PEREZ</v>
          </cell>
          <cell r="Z301" t="str">
            <v>1 PÓLIZA</v>
          </cell>
          <cell r="AA301" t="str">
            <v>8 MUNDIAL SEGUROS</v>
          </cell>
          <cell r="AB301" t="str">
            <v>44 CUMPLIM+ CALIDAD_CORRECTO FUNCIONAM D LOS BIENES SUMIN</v>
          </cell>
          <cell r="AC301">
            <v>44172</v>
          </cell>
          <cell r="AD301" t="str">
            <v>NB-100146662</v>
          </cell>
          <cell r="AE301" t="str">
            <v>GRUPO SISTEMAS DE INFORMACIÓN Y RADIOCOMUNICACIONES</v>
          </cell>
          <cell r="AF301" t="str">
            <v>2 SUPERVISOR</v>
          </cell>
          <cell r="AG301" t="str">
            <v>3 CÉDULA DE CIUDADANÍA</v>
          </cell>
          <cell r="AH301">
            <v>51723033</v>
          </cell>
          <cell r="AI301" t="str">
            <v>LUZ MILA SOTELO DELGADILLO</v>
          </cell>
          <cell r="AJ301">
            <v>9</v>
          </cell>
          <cell r="AK301" t="str">
            <v>3 NO PACTADOS</v>
          </cell>
          <cell r="AL301">
            <v>44174</v>
          </cell>
          <cell r="AM301" t="str">
            <v>N-A</v>
          </cell>
          <cell r="AN301" t="str">
            <v>4 NO SE HA ADICIONADO NI EN VALOR y EN TIEMPO</v>
          </cell>
          <cell r="AO301">
            <v>0</v>
          </cell>
          <cell r="AP301">
            <v>0</v>
          </cell>
          <cell r="AR301">
            <v>0</v>
          </cell>
          <cell r="AT301">
            <v>44174</v>
          </cell>
          <cell r="AU301">
            <v>44182</v>
          </cell>
          <cell r="AW301" t="str">
            <v>2. NO</v>
          </cell>
          <cell r="AZ301" t="str">
            <v>2. NO</v>
          </cell>
          <cell r="BA301">
            <v>0</v>
          </cell>
          <cell r="BE301" t="str">
            <v>2020420500300015E</v>
          </cell>
          <cell r="BF301">
            <v>53895100</v>
          </cell>
          <cell r="BH301" t="str">
            <v>https://www.secop.gov.co/CO1BusinessLine/Tendering/BuyerWorkArea/Index?docUniqueIdentifier=CO1.BDOS.1501089</v>
          </cell>
          <cell r="BI301" t="str">
            <v>VIGENTE</v>
          </cell>
          <cell r="BK301" t="str">
            <v>https://community.secop.gov.co/Public/Tendering/OpportunityDetail/Index?noticeUID=CO1.NTC.1516968&amp;isFromPublicArea=True&amp;isModal=False</v>
          </cell>
        </row>
        <row r="302">
          <cell r="A302" t="str">
            <v>CCV-016-2020</v>
          </cell>
          <cell r="B302" t="str">
            <v>2 NACIONAL</v>
          </cell>
          <cell r="C302" t="str">
            <v>IPMC-NC-024-2020</v>
          </cell>
          <cell r="D302">
            <v>16</v>
          </cell>
          <cell r="E302" t="str">
            <v>SUMINISTROS 2020 SAS</v>
          </cell>
          <cell r="F302">
            <v>44176</v>
          </cell>
          <cell r="G302" t="str">
            <v>Compra de elementos básicos de supervivencia para atender la situación de desastre en el departamento archipiélago de San Andrés, Providencia y Santa Catalina ocasionado por el huracán Iota.</v>
          </cell>
          <cell r="H302" t="str">
            <v>5 MÍNIMA CUANTÍA</v>
          </cell>
          <cell r="I302" t="str">
            <v>3 COMPRAVENTA y/o SUMINISTRO</v>
          </cell>
          <cell r="J302" t="str">
            <v>COMPRAVENTA</v>
          </cell>
          <cell r="K302">
            <v>51320</v>
          </cell>
          <cell r="L302">
            <v>99920</v>
          </cell>
          <cell r="M302">
            <v>44176</v>
          </cell>
          <cell r="N302">
            <v>44176</v>
          </cell>
          <cell r="P302">
            <v>0</v>
          </cell>
          <cell r="Q302">
            <v>15127637</v>
          </cell>
          <cell r="R302">
            <v>15127637</v>
          </cell>
          <cell r="S302" t="str">
            <v>2 PERSONA JURIDICA</v>
          </cell>
          <cell r="T302" t="str">
            <v>1 NIT</v>
          </cell>
          <cell r="U302" t="str">
            <v>N/A</v>
          </cell>
          <cell r="V302">
            <v>901356386</v>
          </cell>
          <cell r="X302" t="str">
            <v>N/A</v>
          </cell>
          <cell r="Y302" t="str">
            <v>SUMINISTROS 2020 SAS / ERNEY ELIUD PALACIOS GARNICA</v>
          </cell>
          <cell r="Z302" t="str">
            <v>1 PÓLIZA</v>
          </cell>
          <cell r="AA302" t="str">
            <v>12 SEGUROS DEL ESTADO</v>
          </cell>
          <cell r="AB302" t="str">
            <v>44 CUMPLIM+ CALIDAD_CORRECTO FUNCIONAM D LOS BIENES SUMIN</v>
          </cell>
          <cell r="AC302">
            <v>44176</v>
          </cell>
          <cell r="AD302" t="str">
            <v xml:space="preserve">64-46-101010495 </v>
          </cell>
          <cell r="AE302" t="str">
            <v>GRUPO DE GESTIÓN HUMANA</v>
          </cell>
          <cell r="AF302" t="str">
            <v>2 SUPERVISOR</v>
          </cell>
          <cell r="AG302" t="str">
            <v>3 CÉDULA DE CIUDADANÍA</v>
          </cell>
          <cell r="AH302">
            <v>52767503</v>
          </cell>
          <cell r="AI302" t="str">
            <v>SANDRA VIVIANA PEÑA ARIAS</v>
          </cell>
          <cell r="AJ302">
            <v>10</v>
          </cell>
          <cell r="AK302" t="str">
            <v>3 NO PACTADOS</v>
          </cell>
          <cell r="AL302">
            <v>44176</v>
          </cell>
          <cell r="AM302" t="str">
            <v>N-A</v>
          </cell>
          <cell r="AN302" t="str">
            <v>4 NO SE HA ADICIONADO NI EN VALOR y EN TIEMPO</v>
          </cell>
          <cell r="AO302">
            <v>0</v>
          </cell>
          <cell r="AP302">
            <v>0</v>
          </cell>
          <cell r="AR302">
            <v>0</v>
          </cell>
          <cell r="AT302">
            <v>44176</v>
          </cell>
          <cell r="AU302">
            <v>44185</v>
          </cell>
          <cell r="AW302" t="str">
            <v>2. NO</v>
          </cell>
          <cell r="AZ302" t="str">
            <v>2. NO</v>
          </cell>
          <cell r="BA302">
            <v>0</v>
          </cell>
          <cell r="BE302" t="str">
            <v>2020420500300016E</v>
          </cell>
          <cell r="BF302">
            <v>15127637</v>
          </cell>
          <cell r="BH302" t="str">
            <v>https://www.secop.gov.co/CO1BusinessLine/Tendering/BuyerWorkArea/Index?docUniqueIdentifier=CO1.BDOS.1592313</v>
          </cell>
          <cell r="BI302" t="str">
            <v>VIGENTE</v>
          </cell>
          <cell r="BK302" t="str">
            <v xml:space="preserve">https://community.secop.gov.co/Public/Tendering/OpportunityDetail/Index?noticeUID=CO1.NTC.1591704&amp;isFromPublicArea=True&amp;isModal=False
</v>
          </cell>
        </row>
        <row r="303">
          <cell r="A303" t="str">
            <v>COP-001-2020</v>
          </cell>
          <cell r="B303" t="str">
            <v>2 NACIONAL</v>
          </cell>
          <cell r="C303" t="str">
            <v>LP-002- 2020</v>
          </cell>
          <cell r="D303">
            <v>1</v>
          </cell>
          <cell r="E303" t="str">
            <v>CONSORCIO PARQUES 2020</v>
          </cell>
          <cell r="F303">
            <v>44154</v>
          </cell>
          <cell r="G303" t="str">
            <v>Contratar la obra pública de demolición y desmonte total, incluido el retiro, transporte y disposición final de los residuos y/o escombros en sitio legalmente establecidos para dicho fin, de las infraestructuras ilegales en los sectores Bonito Gordo y Granate del Parque Nacional Natural Tayrona, en el marco del ejercicio de la autoridad ambiental y como consecuencia de las acciones policivas impulsadas por Parques Nacionales Naturales de Colombia ante la Alcaldía del Distrito Turístico, Cultural</v>
          </cell>
          <cell r="H303" t="str">
            <v>3 LICITACIÓN PÚBLICA</v>
          </cell>
          <cell r="I303" t="str">
            <v>12 OBRA PÚBLICA</v>
          </cell>
          <cell r="K303">
            <v>40620</v>
          </cell>
          <cell r="L303">
            <v>92020</v>
          </cell>
          <cell r="M303">
            <v>44154</v>
          </cell>
          <cell r="N303">
            <v>44154</v>
          </cell>
          <cell r="P303">
            <v>0</v>
          </cell>
          <cell r="Q303">
            <v>574605690</v>
          </cell>
          <cell r="R303">
            <v>574605690</v>
          </cell>
          <cell r="S303" t="str">
            <v>2 PERSONA JURIDICA</v>
          </cell>
          <cell r="T303" t="str">
            <v>1 NIT</v>
          </cell>
          <cell r="U303" t="str">
            <v>N/A</v>
          </cell>
          <cell r="V303">
            <v>901429771</v>
          </cell>
          <cell r="X303" t="str">
            <v>N/A</v>
          </cell>
          <cell r="Y303" t="str">
            <v>CONSORCIO PARQUES 2020</v>
          </cell>
          <cell r="Z303" t="str">
            <v>1 PÓLIZA</v>
          </cell>
          <cell r="AA303" t="str">
            <v>12 SEGUROS DEL ESTADO</v>
          </cell>
          <cell r="AB303" t="str">
            <v>78 PAGO D SALARIOS_PRESTAC SOC LEG + CALIDAD_CORRECTO FUNCIONAM D LOS BIENES SUMIN + rRESPONSABILIDAD CIVIL</v>
          </cell>
          <cell r="AC303">
            <v>44155</v>
          </cell>
          <cell r="AD303" t="str">
            <v>65-44-101190738</v>
          </cell>
          <cell r="AE303" t="str">
            <v>SUBDIRECCIÓN DE GESTIÓN Y MANEJO DE AREAS PROTEGIDAS</v>
          </cell>
          <cell r="AF303" t="str">
            <v>2 SUPERVISOR</v>
          </cell>
          <cell r="AG303" t="str">
            <v>3 CÉDULA DE CIUDADANÍA</v>
          </cell>
          <cell r="AH303">
            <v>52807498</v>
          </cell>
          <cell r="AI303" t="str">
            <v>JAZMIN EMILCE GONZALEZ DAZA</v>
          </cell>
          <cell r="AJ303">
            <v>42</v>
          </cell>
          <cell r="AK303" t="str">
            <v>3 NO PACTADOS</v>
          </cell>
          <cell r="AL303">
            <v>44161</v>
          </cell>
          <cell r="AM303" t="str">
            <v>N-A</v>
          </cell>
          <cell r="AN303" t="str">
            <v>4 NO SE HA ADICIONADO NI EN VALOR y EN TIEMPO</v>
          </cell>
          <cell r="AO303">
            <v>0</v>
          </cell>
          <cell r="AP303">
            <v>0</v>
          </cell>
          <cell r="AR303">
            <v>0</v>
          </cell>
          <cell r="AT303">
            <v>44168</v>
          </cell>
          <cell r="AU303">
            <v>44195</v>
          </cell>
          <cell r="AW303" t="str">
            <v>2. NO</v>
          </cell>
          <cell r="AZ303" t="str">
            <v>2. NO</v>
          </cell>
          <cell r="BA303">
            <v>0</v>
          </cell>
          <cell r="BE303" t="str">
            <v xml:space="preserve">	2020420500900001E</v>
          </cell>
          <cell r="BF303">
            <v>574605690</v>
          </cell>
          <cell r="BH303" t="str">
            <v>https://www.secop.gov.co/CO1BusinessLine/Tendering/BuyerWorkArea/Index?docUniqueIdentifier=CO1.BDOS.1457304</v>
          </cell>
          <cell r="BI303" t="str">
            <v>VIGENTE</v>
          </cell>
          <cell r="BK303" t="str">
            <v>https://community.secop.gov.co/Public/Tendering/OpportunityDetail/Index?noticeUID=CO1.NTC.1486612&amp;isFromPublicArea=True&amp;isModal=False</v>
          </cell>
        </row>
        <row r="304">
          <cell r="A304" t="str">
            <v>CS-001-2020</v>
          </cell>
          <cell r="B304" t="str">
            <v>2 NACIONAL</v>
          </cell>
          <cell r="C304" t="str">
            <v>CD-NC-230-2020</v>
          </cell>
          <cell r="D304">
            <v>1</v>
          </cell>
          <cell r="E304" t="str">
            <v>SOPORTE LÓGICO</v>
          </cell>
          <cell r="F304">
            <v>43907</v>
          </cell>
          <cell r="G304" t="str">
            <v>Contratar el mantenimiento del Sistema de Información HUMANO WEB de Parques Nacionales, incluyendo soporte telefónico y plataforma, así como mesa de ayuda, cumpliendo los requisitos mínimos exigidos.</v>
          </cell>
          <cell r="H304" t="str">
            <v>2 CONTRATACIÓN DIRECTA</v>
          </cell>
          <cell r="I304" t="str">
            <v>20 OTROS</v>
          </cell>
          <cell r="J304" t="str">
            <v>SERVICIOS</v>
          </cell>
          <cell r="K304">
            <v>27720</v>
          </cell>
          <cell r="L304">
            <v>57720</v>
          </cell>
          <cell r="M304">
            <v>43907</v>
          </cell>
          <cell r="N304">
            <v>43907</v>
          </cell>
          <cell r="P304">
            <v>0</v>
          </cell>
          <cell r="Q304">
            <v>48000000</v>
          </cell>
          <cell r="R304">
            <v>48000000</v>
          </cell>
          <cell r="S304" t="str">
            <v>2 PERSONA JURIDICA</v>
          </cell>
          <cell r="T304" t="str">
            <v>1 NIT</v>
          </cell>
          <cell r="U304" t="str">
            <v>N/A</v>
          </cell>
          <cell r="V304">
            <v>800187672</v>
          </cell>
          <cell r="W304" t="str">
            <v>5 DV 4</v>
          </cell>
          <cell r="X304" t="str">
            <v>N/A</v>
          </cell>
          <cell r="Y304" t="str">
            <v>SOPORTE LÓGICO LTDA / DIEGO ARMANDO SANTACRUZ BENAVIDES</v>
          </cell>
          <cell r="Z304" t="str">
            <v>1 PÓLIZA</v>
          </cell>
          <cell r="AA304" t="str">
            <v>8 MUNDIAL SEGUROS</v>
          </cell>
          <cell r="AB304" t="str">
            <v>45 CUMPLIM+ CALIDAD DL SERVICIO</v>
          </cell>
          <cell r="AC304">
            <v>43908</v>
          </cell>
          <cell r="AD304" t="str">
            <v xml:space="preserve">	NB-100127111</v>
          </cell>
          <cell r="AE304" t="str">
            <v>GRUPO DE GESTIÓN HUMANA</v>
          </cell>
          <cell r="AF304" t="str">
            <v>2 SUPERVISOR</v>
          </cell>
          <cell r="AG304" t="str">
            <v>3 CÉDULA DE CIUDADANÍA</v>
          </cell>
          <cell r="AH304">
            <v>52767503</v>
          </cell>
          <cell r="AI304" t="str">
            <v>SANDRA VIVIANA PEÑA ARIAS</v>
          </cell>
          <cell r="AJ304">
            <v>283</v>
          </cell>
          <cell r="AK304" t="str">
            <v>3 NO PACTADOS</v>
          </cell>
          <cell r="AL304">
            <v>43908</v>
          </cell>
          <cell r="AM304" t="str">
            <v>N-A</v>
          </cell>
          <cell r="AN304" t="str">
            <v>4 NO SE HA ADICIONADO NI EN VALOR y EN TIEMPO</v>
          </cell>
          <cell r="AO304">
            <v>0</v>
          </cell>
          <cell r="AP304">
            <v>0</v>
          </cell>
          <cell r="AR304">
            <v>0</v>
          </cell>
          <cell r="AT304">
            <v>43908</v>
          </cell>
          <cell r="AU304">
            <v>44196</v>
          </cell>
          <cell r="AW304" t="str">
            <v>2. NO</v>
          </cell>
          <cell r="AZ304" t="str">
            <v>2. NO</v>
          </cell>
          <cell r="BA304">
            <v>0</v>
          </cell>
          <cell r="BE304" t="str">
            <v>2020420502400001E</v>
          </cell>
          <cell r="BF304">
            <v>48000000</v>
          </cell>
          <cell r="BH304" t="str">
            <v>https://www.secop.gov.co/CO1BusinessLine/Tendering/BuyerWorkArea/Index?docUniqueIdentifier=CO1.BDOS.1160586</v>
          </cell>
          <cell r="BI304" t="str">
            <v>VIGENTE</v>
          </cell>
          <cell r="BK304" t="str">
            <v xml:space="preserve">https://community.secop.gov.co/Public/Tendering/OpportunityDetail/Index?noticeUID=CO1.NTC.1161154&amp;isFromPublicArea=True&amp;isModal=False
</v>
          </cell>
        </row>
        <row r="305">
          <cell r="A305" t="str">
            <v>CS-002-2020</v>
          </cell>
          <cell r="B305" t="str">
            <v>2 NACIONAL</v>
          </cell>
          <cell r="C305" t="str">
            <v>IPMC-NC-003-2020</v>
          </cell>
          <cell r="D305">
            <v>2</v>
          </cell>
          <cell r="E305" t="str">
            <v>GPS ELECTRONICS LTDA</v>
          </cell>
          <cell r="F305">
            <v>43942</v>
          </cell>
          <cell r="G305" t="str">
            <v>Contratar el servicio de mantenimiento preventivo y correctivo incluyendo repuesto y mano de obra a (2) dos UPS marca EATON POWERWARE PW9390 de 80 Kva y PW9155 10 Kva, situadas en la sede Nivel Central de Parques Nacionales Naturales de Colombia, ubicada en Bogotá Calle 74 N° 11-81.</v>
          </cell>
          <cell r="H305" t="str">
            <v>5 MÍNIMA CUANTÍA</v>
          </cell>
          <cell r="I305" t="str">
            <v>20 OTROS</v>
          </cell>
          <cell r="J305" t="str">
            <v>SERVICIOS</v>
          </cell>
          <cell r="K305">
            <v>29120</v>
          </cell>
          <cell r="L305">
            <v>62220</v>
          </cell>
          <cell r="M305">
            <v>43942</v>
          </cell>
          <cell r="N305">
            <v>43942</v>
          </cell>
          <cell r="P305">
            <v>0</v>
          </cell>
          <cell r="Q305">
            <v>35000000</v>
          </cell>
          <cell r="R305">
            <v>35000000</v>
          </cell>
          <cell r="S305" t="str">
            <v>2 PERSONA JURIDICA</v>
          </cell>
          <cell r="T305" t="str">
            <v>1 NIT</v>
          </cell>
          <cell r="U305" t="str">
            <v>N/A</v>
          </cell>
          <cell r="V305">
            <v>900092491</v>
          </cell>
          <cell r="W305" t="str">
            <v>2 DV 1</v>
          </cell>
          <cell r="X305" t="str">
            <v>N/A</v>
          </cell>
          <cell r="Y305" t="str">
            <v>GPS ELECTRONICS LTDA / GERSON JAIR SAENZ ROJAS</v>
          </cell>
          <cell r="Z305" t="str">
            <v>1 PÓLIZA</v>
          </cell>
          <cell r="AA305" t="str">
            <v>12 SEGUROS DEL ESTADO</v>
          </cell>
          <cell r="AB305" t="str">
            <v>78 PAGO D SALARIOS_PRESTAC SOC LEG + CALIDAD_CORRECTO FUNCIONAM D LOS BIENES SUMIN</v>
          </cell>
          <cell r="AC305">
            <v>43943</v>
          </cell>
          <cell r="AD305" t="str">
            <v>11-44-101151461</v>
          </cell>
          <cell r="AE305" t="str">
            <v>GRUPO SISTEMAS DE INFORMACIÓN Y RADIOCOMUNICACIONES</v>
          </cell>
          <cell r="AF305" t="str">
            <v>2 SUPERVISOR</v>
          </cell>
          <cell r="AG305" t="str">
            <v>3 CÉDULA DE CIUDADANÍA</v>
          </cell>
          <cell r="AH305">
            <v>51723033</v>
          </cell>
          <cell r="AI305" t="str">
            <v>LUZ MILA SOTELO DELGADILLO</v>
          </cell>
          <cell r="AJ305">
            <v>234</v>
          </cell>
          <cell r="AK305" t="str">
            <v>3 NO PACTADOS</v>
          </cell>
          <cell r="AL305">
            <v>43943</v>
          </cell>
          <cell r="AM305" t="str">
            <v>N-A</v>
          </cell>
          <cell r="AN305" t="str">
            <v>4 NO SE HA ADICIONADO NI EN VALOR y EN TIEMPO</v>
          </cell>
          <cell r="AO305">
            <v>0</v>
          </cell>
          <cell r="AP305">
            <v>0</v>
          </cell>
          <cell r="AR305">
            <v>0</v>
          </cell>
          <cell r="AT305">
            <v>43943</v>
          </cell>
          <cell r="AU305">
            <v>44180</v>
          </cell>
          <cell r="AW305" t="str">
            <v>2. NO</v>
          </cell>
          <cell r="AZ305" t="str">
            <v>2. NO</v>
          </cell>
          <cell r="BA305">
            <v>0</v>
          </cell>
          <cell r="BE305" t="str">
            <v>2020420502400002E</v>
          </cell>
          <cell r="BF305">
            <v>35000000</v>
          </cell>
          <cell r="BH305" t="str">
            <v>https://www.secop.gov.co/CO1BusinessLine/Tendering/BuyerWorkArea/Index?docUniqueIdentifier=CO1.BDOS.1179313</v>
          </cell>
          <cell r="BI305" t="str">
            <v>VIGENTE</v>
          </cell>
          <cell r="BK305" t="str">
            <v>https://community.secop.gov.co/Public/Tendering/OpportunityDetail/Index?noticeUID=CO1.NTC.1190607&amp;isFromPublicArea=True&amp;isModal=False</v>
          </cell>
        </row>
        <row r="306">
          <cell r="A306" t="str">
            <v>CS-003-2020</v>
          </cell>
          <cell r="B306" t="str">
            <v>2 NACIONAL</v>
          </cell>
          <cell r="C306" t="str">
            <v>IPMC-NC-004-2020</v>
          </cell>
          <cell r="D306">
            <v>3</v>
          </cell>
          <cell r="E306" t="str">
            <v>ALL TECHNOLOGICAL SERVICES S.A.S.</v>
          </cell>
          <cell r="F306">
            <v>43950</v>
          </cell>
          <cell r="G306" t="str">
            <v>Contratar el servicio de mantenimiento preventivo y correctivo a los equipos tecnológicos de la sede Nivel Central (Calle 74 N° 11-81 Bogotá).</v>
          </cell>
          <cell r="H306" t="str">
            <v>5 MÍNIMA CUANTÍA</v>
          </cell>
          <cell r="I306" t="str">
            <v>20 OTROS</v>
          </cell>
          <cell r="J306" t="str">
            <v>SERVICIOS</v>
          </cell>
          <cell r="K306">
            <v>29720</v>
          </cell>
          <cell r="L306">
            <v>65520</v>
          </cell>
          <cell r="M306">
            <v>43950</v>
          </cell>
          <cell r="N306">
            <v>43951</v>
          </cell>
          <cell r="P306">
            <v>0</v>
          </cell>
          <cell r="Q306">
            <v>25000000</v>
          </cell>
          <cell r="R306">
            <v>25000000</v>
          </cell>
          <cell r="S306" t="str">
            <v>2 PERSONA JURIDICA</v>
          </cell>
          <cell r="T306" t="str">
            <v>1 NIT</v>
          </cell>
          <cell r="U306" t="str">
            <v>N/A</v>
          </cell>
          <cell r="V306">
            <v>900627060</v>
          </cell>
          <cell r="W306" t="str">
            <v>10 DV 9</v>
          </cell>
          <cell r="X306" t="str">
            <v>N/A</v>
          </cell>
          <cell r="Y306" t="str">
            <v>ALL TECHNOLOGICAL SERVICES S.A.S.</v>
          </cell>
          <cell r="Z306" t="str">
            <v>1 PÓLIZA</v>
          </cell>
          <cell r="AA306" t="str">
            <v>12 SEGUROS DEL ESTADO</v>
          </cell>
          <cell r="AB306" t="str">
            <v>78 PAGO D SALARIOS_PRESTAC SOC LEG + CALIDAD_CORRECTO FUNCIONAM D LOS BIENES SUMIN</v>
          </cell>
          <cell r="AC306">
            <v>43955</v>
          </cell>
          <cell r="AD306" t="str">
            <v>33-44-101199866</v>
          </cell>
          <cell r="AE306" t="str">
            <v>GRUPO SISTEMAS DE INFORMACIÓN Y RADIOCOMUNICACIONES</v>
          </cell>
          <cell r="AF306" t="str">
            <v>2 SUPERVISOR</v>
          </cell>
          <cell r="AG306" t="str">
            <v>3 CÉDULA DE CIUDADANÍA</v>
          </cell>
          <cell r="AH306">
            <v>51723033</v>
          </cell>
          <cell r="AI306" t="str">
            <v>LUZ MILA SOTELO DELGADILLO</v>
          </cell>
          <cell r="AJ306">
            <v>221</v>
          </cell>
          <cell r="AK306" t="str">
            <v>3 NO PACTADOS</v>
          </cell>
          <cell r="AL306">
            <v>43956</v>
          </cell>
          <cell r="AM306" t="str">
            <v>N-A</v>
          </cell>
          <cell r="AN306" t="str">
            <v>4 NO SE HA ADICIONADO NI EN VALOR y EN TIEMPO</v>
          </cell>
          <cell r="AO306">
            <v>0</v>
          </cell>
          <cell r="AP306">
            <v>0</v>
          </cell>
          <cell r="AR306">
            <v>0</v>
          </cell>
          <cell r="AT306">
            <v>43956</v>
          </cell>
          <cell r="AU306">
            <v>44180</v>
          </cell>
          <cell r="AW306" t="str">
            <v>2. NO</v>
          </cell>
          <cell r="AZ306" t="str">
            <v>2. NO</v>
          </cell>
          <cell r="BA306">
            <v>0</v>
          </cell>
          <cell r="BE306" t="str">
            <v>2020420502400003E</v>
          </cell>
          <cell r="BF306">
            <v>25000000</v>
          </cell>
          <cell r="BH306" t="str">
            <v>https://www.secop.gov.co/CO1BusinessLine/Tendering/BuyerWorkArea/Index?docUniqueIdentifier=CO1.BDOS.1203236</v>
          </cell>
          <cell r="BI306" t="str">
            <v>VIGENTE</v>
          </cell>
          <cell r="BK306" t="str">
            <v>https://community.secop.gov.co/Public/Tendering/OpportunityDetail/Index?noticeUID=CO1.NTC.1203294&amp;isFromPublicArea=True&amp;isModal=False</v>
          </cell>
        </row>
        <row r="307">
          <cell r="A307" t="str">
            <v>CS-004-2020</v>
          </cell>
          <cell r="B307" t="str">
            <v>2 NACIONAL</v>
          </cell>
          <cell r="C307" t="str">
            <v>IPMC-NC-005-2020</v>
          </cell>
          <cell r="D307">
            <v>4</v>
          </cell>
          <cell r="E307" t="str">
            <v>CEHIS EXPERIENCIA DIGITAL S.A.S</v>
          </cell>
          <cell r="F307">
            <v>43957</v>
          </cell>
          <cell r="G307" t="str">
            <v>Suministro de servicios streaming para la emisora virtual de Parques Nacionales Naturales de Colombia.</v>
          </cell>
          <cell r="H307" t="str">
            <v>5 MÍNIMA CUANTÍA</v>
          </cell>
          <cell r="I307" t="str">
            <v>20 OTROS</v>
          </cell>
          <cell r="J307" t="str">
            <v>SERVICIOS</v>
          </cell>
          <cell r="K307">
            <v>31920</v>
          </cell>
          <cell r="L307">
            <v>65720</v>
          </cell>
          <cell r="M307">
            <v>43957</v>
          </cell>
          <cell r="N307">
            <v>43957</v>
          </cell>
          <cell r="P307">
            <v>0</v>
          </cell>
          <cell r="Q307">
            <v>6089944</v>
          </cell>
          <cell r="R307">
            <v>6089944</v>
          </cell>
          <cell r="S307" t="str">
            <v>2 PERSONA JURIDICA</v>
          </cell>
          <cell r="T307" t="str">
            <v>1 NIT</v>
          </cell>
          <cell r="U307" t="str">
            <v>N/A</v>
          </cell>
          <cell r="V307">
            <v>900285048</v>
          </cell>
          <cell r="W307" t="str">
            <v>1 DV 0</v>
          </cell>
          <cell r="X307" t="str">
            <v>N/A</v>
          </cell>
          <cell r="Y307" t="str">
            <v>CEHIS EXPERIENCIA DIGITAL S.A.S / Fabian Harley Avila Torres</v>
          </cell>
          <cell r="Z307" t="str">
            <v>1 PÓLIZA</v>
          </cell>
          <cell r="AA307" t="str">
            <v>12 SEGUROS DEL ESTADO</v>
          </cell>
          <cell r="AB307" t="str">
            <v>45 CUMPLIM+ CALIDAD DL SERVICIO</v>
          </cell>
          <cell r="AC307">
            <v>43958</v>
          </cell>
          <cell r="AD307" t="str">
            <v xml:space="preserve">	11-44-101151876</v>
          </cell>
          <cell r="AE307" t="str">
            <v>GRUPO DE COMUNICACIONES Y EDUCACION AMBIENTAL</v>
          </cell>
          <cell r="AF307" t="str">
            <v>2 SUPERVISOR</v>
          </cell>
          <cell r="AG307" t="str">
            <v>3 CÉDULA DE CIUDADANÍA</v>
          </cell>
          <cell r="AH307">
            <v>11342150</v>
          </cell>
          <cell r="AI307" t="str">
            <v>LUIS ALFONSO CANO RAMIREZ</v>
          </cell>
          <cell r="AJ307">
            <v>234</v>
          </cell>
          <cell r="AK307" t="str">
            <v>3 NO PACTADOS</v>
          </cell>
          <cell r="AL307">
            <v>43958</v>
          </cell>
          <cell r="AM307" t="str">
            <v>N-A</v>
          </cell>
          <cell r="AN307" t="str">
            <v>4 NO SE HA ADICIONADO NI EN VALOR y EN TIEMPO</v>
          </cell>
          <cell r="AO307">
            <v>0</v>
          </cell>
          <cell r="AP307">
            <v>0</v>
          </cell>
          <cell r="AR307">
            <v>0</v>
          </cell>
          <cell r="AT307">
            <v>43958</v>
          </cell>
          <cell r="AU307">
            <v>44195</v>
          </cell>
          <cell r="AW307" t="str">
            <v>2. NO</v>
          </cell>
          <cell r="AZ307" t="str">
            <v>2. NO</v>
          </cell>
          <cell r="BA307">
            <v>0</v>
          </cell>
          <cell r="BE307" t="str">
            <v>2020420502400004E</v>
          </cell>
          <cell r="BF307">
            <v>6089944</v>
          </cell>
          <cell r="BH307" t="str">
            <v>https://www.secop.gov.co/CO1BusinessLine/Tendering/BuyerWorkArea/Index?docUniqueIdentifier=CO1.BDOS.1214649</v>
          </cell>
          <cell r="BI307" t="str">
            <v>VIGENTE</v>
          </cell>
          <cell r="BK307" t="str">
            <v>https://community.secop.gov.co/Public/Tendering/OpportunityDetail/Index?noticeUID=CO1.NTC.1215360&amp;isFromPublicArea=True&amp;isModal=False</v>
          </cell>
        </row>
        <row r="308">
          <cell r="A308" t="str">
            <v>CS-005-2020</v>
          </cell>
          <cell r="B308" t="str">
            <v>2 NACIONAL</v>
          </cell>
          <cell r="C308" t="str">
            <v>IPMC-NC-006-2020</v>
          </cell>
          <cell r="D308">
            <v>5</v>
          </cell>
          <cell r="E308" t="str">
            <v>VALENCIA &amp; FALLA AUDITORIAS INTEGRALES S.A.S</v>
          </cell>
          <cell r="F308">
            <v>43978</v>
          </cell>
          <cell r="G308" t="str">
            <v>Realizar auditoría a los fondos de disposición y a las cuentas especiales del Programa “Áreas Protegidas y Diversidad Biológica” - Fase I y Fase II, administrados por Patrimonio Natural Fondo para la Biodiversidad y Áreas Protegidas, en cumplimiento de los compromisos adquiridos en el marco de la cooperación financiera entre los gobiernos de Alemania y Colombia, a través del KfW y Parques Nacionales Naturales de Colombia, de acuerdo a las Instrucciones para Auditores de KfW.</v>
          </cell>
          <cell r="H308" t="str">
            <v>5 MÍNIMA CUANTÍA</v>
          </cell>
          <cell r="I308" t="str">
            <v>20 OTROS</v>
          </cell>
          <cell r="J308" t="str">
            <v>SERVICIOS</v>
          </cell>
          <cell r="K308">
            <v>30520</v>
          </cell>
          <cell r="L308">
            <v>67520</v>
          </cell>
          <cell r="M308">
            <v>43978</v>
          </cell>
          <cell r="N308">
            <v>43978</v>
          </cell>
          <cell r="P308">
            <v>0</v>
          </cell>
          <cell r="Q308">
            <v>15470000</v>
          </cell>
          <cell r="R308">
            <v>15470000</v>
          </cell>
          <cell r="S308" t="str">
            <v>2 PERSONA JURIDICA</v>
          </cell>
          <cell r="T308" t="str">
            <v>1 NIT</v>
          </cell>
          <cell r="U308" t="str">
            <v>N/A</v>
          </cell>
          <cell r="V308">
            <v>830016065</v>
          </cell>
          <cell r="W308" t="str">
            <v>2 DV 1</v>
          </cell>
          <cell r="X308" t="str">
            <v>N/A</v>
          </cell>
          <cell r="Y308" t="str">
            <v>VALENCIA &amp; FALLA AUDITORIAS INTEGRALES S.A.S / ALVARO VALENCIA MEJIA</v>
          </cell>
          <cell r="Z308" t="str">
            <v>1 PÓLIZA</v>
          </cell>
          <cell r="AA308" t="str">
            <v>13 SURAMERICANA</v>
          </cell>
          <cell r="AB308" t="str">
            <v>44 CUMPLIM+ CALIDAD_CORRECTO FUNCIONAM D LOS BIENES SUMIN</v>
          </cell>
          <cell r="AC308">
            <v>43979</v>
          </cell>
          <cell r="AD308" t="str">
            <v>2623576–1</v>
          </cell>
          <cell r="AE308" t="str">
            <v>DIRECCIÓN GENERAL</v>
          </cell>
          <cell r="AF308" t="str">
            <v>2 SUPERVISOR</v>
          </cell>
          <cell r="AG308" t="str">
            <v>3 CÉDULA DE CIUDADANÍA</v>
          </cell>
          <cell r="AH308">
            <v>41779996</v>
          </cell>
          <cell r="AI308" t="str">
            <v xml:space="preserve">JULIA MIRANDA LONDOÑO	</v>
          </cell>
          <cell r="AJ308">
            <v>60</v>
          </cell>
          <cell r="AK308" t="str">
            <v>3 NO PACTADOS</v>
          </cell>
          <cell r="AL308">
            <v>43979</v>
          </cell>
          <cell r="AM308" t="str">
            <v>N-A</v>
          </cell>
          <cell r="AN308" t="str">
            <v>4 NO SE HA ADICIONADO NI EN VALOR y EN TIEMPO</v>
          </cell>
          <cell r="AO308">
            <v>0</v>
          </cell>
          <cell r="AP308">
            <v>0</v>
          </cell>
          <cell r="AR308">
            <v>0</v>
          </cell>
          <cell r="AT308">
            <v>43979</v>
          </cell>
          <cell r="AU308">
            <v>44039</v>
          </cell>
          <cell r="AW308" t="str">
            <v>2. NO</v>
          </cell>
          <cell r="AZ308" t="str">
            <v>2. NO</v>
          </cell>
          <cell r="BA308">
            <v>0</v>
          </cell>
          <cell r="BE308" t="str">
            <v>2020420502400005E</v>
          </cell>
          <cell r="BF308">
            <v>15470000</v>
          </cell>
          <cell r="BH308" t="str">
            <v>https://www.secop.gov.co/CO1BusinessLine/Tendering/BuyerWorkArea/Index?docUniqueIdentifier=CO1.BDOS.1245991</v>
          </cell>
          <cell r="BI308" t="str">
            <v>TERMINADO NORMALMENTE</v>
          </cell>
          <cell r="BK308" t="str">
            <v>https://community.secop.gov.co/Public/Tendering/OpportunityDetail/Index?noticeUID=CO1.NTC.1243694&amp;isFromPublicArea=True&amp;isModal=False</v>
          </cell>
        </row>
        <row r="309">
          <cell r="A309" t="str">
            <v>CS-006-2020</v>
          </cell>
          <cell r="B309" t="str">
            <v>2 NACIONAL</v>
          </cell>
          <cell r="C309" t="str">
            <v>IPMC-NC-009-2020</v>
          </cell>
          <cell r="D309">
            <v>6</v>
          </cell>
          <cell r="E309" t="str">
            <v>NELSON NOVA GOMEZ</v>
          </cell>
          <cell r="F309">
            <v>44036</v>
          </cell>
          <cell r="G309" t="str">
            <v>Contratar el servicio de mantenimiento preventivo y correctivo incluyendo repuestos para el circuito cerrado de televisión de la sede Nivel Central (Calle 74N° 11-81 Bogotá).</v>
          </cell>
          <cell r="H309" t="str">
            <v>5 MÍNIMA CUANTÍA</v>
          </cell>
          <cell r="I309" t="str">
            <v>20 OTROS</v>
          </cell>
          <cell r="J309" t="str">
            <v>SERVICIOS</v>
          </cell>
          <cell r="K309">
            <v>30120</v>
          </cell>
          <cell r="L309">
            <v>72220</v>
          </cell>
          <cell r="M309">
            <v>44036</v>
          </cell>
          <cell r="N309">
            <v>44036</v>
          </cell>
          <cell r="P309">
            <v>0</v>
          </cell>
          <cell r="Q309">
            <v>12000000</v>
          </cell>
          <cell r="R309">
            <v>12000000</v>
          </cell>
          <cell r="S309" t="str">
            <v>1 PERSONA NATURAL</v>
          </cell>
          <cell r="T309" t="str">
            <v>3 CÉDULA DE CIUDADANÍA</v>
          </cell>
          <cell r="U309">
            <v>79396656</v>
          </cell>
          <cell r="V309" t="str">
            <v>N/A</v>
          </cell>
          <cell r="W309" t="str">
            <v>11 NO SE DILIGENCIA INFORMACIÓN PARA ESTE FORMULARIO EN ESTE PERÍODO DE REPORTE</v>
          </cell>
          <cell r="X309" t="str">
            <v>N/A</v>
          </cell>
          <cell r="Y309" t="str">
            <v>NELSON NOVA GOMEZ</v>
          </cell>
          <cell r="Z309" t="str">
            <v>1 PÓLIZA</v>
          </cell>
          <cell r="AA309" t="str">
            <v>12 SEGUROS DEL ESTADO</v>
          </cell>
          <cell r="AB309" t="str">
            <v>78 PAGO D SALARIOS_PRESTAC SOC LEG + CALIDAD_CORRECTO FUNCIONAM D LOS BIENES SUMIN</v>
          </cell>
          <cell r="AC309">
            <v>44036</v>
          </cell>
          <cell r="AD309" t="str">
            <v>11-46-101014267</v>
          </cell>
          <cell r="AE309" t="str">
            <v>GRUPO SISTEMAS DE INFORMACIÓN Y RADIOCOMUNICACIONES</v>
          </cell>
          <cell r="AF309" t="str">
            <v>2 SUPERVISOR</v>
          </cell>
          <cell r="AG309" t="str">
            <v>3 CÉDULA DE CIUDADANÍA</v>
          </cell>
          <cell r="AH309">
            <v>51723033</v>
          </cell>
          <cell r="AI309" t="str">
            <v>LUZ MILA SOTELO DELGADILLO</v>
          </cell>
          <cell r="AJ309">
            <v>139</v>
          </cell>
          <cell r="AK309" t="str">
            <v>3 NO PACTADOS</v>
          </cell>
          <cell r="AL309">
            <v>44039</v>
          </cell>
          <cell r="AM309" t="str">
            <v>N-A</v>
          </cell>
          <cell r="AN309" t="str">
            <v>4 NO SE HA ADICIONADO NI EN VALOR y EN TIEMPO</v>
          </cell>
          <cell r="AO309">
            <v>0</v>
          </cell>
          <cell r="AP309">
            <v>0</v>
          </cell>
          <cell r="AR309">
            <v>0</v>
          </cell>
          <cell r="AT309">
            <v>44039</v>
          </cell>
          <cell r="AU309">
            <v>44180</v>
          </cell>
          <cell r="AW309" t="str">
            <v>2. NO</v>
          </cell>
          <cell r="AZ309" t="str">
            <v>2. NO</v>
          </cell>
          <cell r="BA309">
            <v>0</v>
          </cell>
          <cell r="BE309" t="str">
            <v>2020420502400006E</v>
          </cell>
          <cell r="BF309">
            <v>12000000</v>
          </cell>
          <cell r="BH309" t="str">
            <v>https://www.secop.gov.co/CO1BusinessLine/Tendering/BuyerWorkArea/Index?docUniqueIdentifier=CO1.BDOS.1326956</v>
          </cell>
          <cell r="BI309" t="str">
            <v>VIGENTE</v>
          </cell>
          <cell r="BK309" t="str">
            <v xml:space="preserve">https://community.secop.gov.co/Public/Tendering/OpportunityDetail/Index?noticeUID=CO1.NTC.1327756&amp;isFromPublicArea=True&amp;isModal=False
</v>
          </cell>
        </row>
        <row r="310">
          <cell r="A310" t="str">
            <v>CS-007-2020</v>
          </cell>
          <cell r="B310" t="str">
            <v>2 NACIONAL</v>
          </cell>
          <cell r="C310" t="str">
            <v>SEL-ABREV-002-2020</v>
          </cell>
          <cell r="D310">
            <v>7</v>
          </cell>
          <cell r="E310" t="str">
            <v>MULTISERVICIOS LAMH SAS</v>
          </cell>
          <cell r="F310">
            <v>44104</v>
          </cell>
          <cell r="G310" t="str">
            <v>Servicio de mantenimiento preventivo y correctivo, incluyendo repuestos originales y mano de obra calificada, para los vehículos asignados al nivel central de Parques Nacionales Naturales de Colombia.</v>
          </cell>
          <cell r="H310" t="str">
            <v>4 SELECCIÓN ABREVIADA</v>
          </cell>
          <cell r="I310" t="str">
            <v>20 OTROS</v>
          </cell>
          <cell r="J310" t="str">
            <v>SERVICIOS</v>
          </cell>
          <cell r="K310" t="str">
            <v>33220 - 27520</v>
          </cell>
          <cell r="L310">
            <v>81820</v>
          </cell>
          <cell r="M310">
            <v>44104</v>
          </cell>
          <cell r="N310">
            <v>44104</v>
          </cell>
          <cell r="P310">
            <v>0</v>
          </cell>
          <cell r="Q310">
            <v>68247909</v>
          </cell>
          <cell r="R310">
            <v>68247909</v>
          </cell>
          <cell r="S310" t="str">
            <v>1 PERSONA NATURAL</v>
          </cell>
          <cell r="T310" t="str">
            <v>1 NIT</v>
          </cell>
          <cell r="U310" t="str">
            <v>N/A</v>
          </cell>
          <cell r="V310">
            <v>900935721</v>
          </cell>
          <cell r="W310" t="str">
            <v>2 DV 1</v>
          </cell>
          <cell r="X310" t="str">
            <v>N/A</v>
          </cell>
          <cell r="Y310" t="str">
            <v>MULTISERVICIOS LAMH SAS / MARTHA RINCON</v>
          </cell>
          <cell r="Z310" t="str">
            <v>1 PÓLIZA</v>
          </cell>
          <cell r="AA310" t="str">
            <v>14 ASEGURADORA SOLIDARIA</v>
          </cell>
          <cell r="AB310" t="str">
            <v>78 PAGO D SALARIOS_PRESTAC SOC LEG + CALIDAD_CORRECTO FUNCIONAM D LOS BIENES SUMIN</v>
          </cell>
          <cell r="AC310">
            <v>44104</v>
          </cell>
          <cell r="AD310" t="str">
            <v>380-47-994000107916</v>
          </cell>
          <cell r="AE310" t="str">
            <v>GRUPO DE PROCESOS CORPORATIVOS</v>
          </cell>
          <cell r="AF310" t="str">
            <v>2 SUPERVISOR</v>
          </cell>
          <cell r="AG310" t="str">
            <v>3 CÉDULA DE CIUDADANÍA</v>
          </cell>
          <cell r="AH310">
            <v>16356940</v>
          </cell>
          <cell r="AI310" t="str">
            <v>LUIS ALBERTO ORTIZ MORALES</v>
          </cell>
          <cell r="AJ310">
            <v>360</v>
          </cell>
          <cell r="AK310" t="str">
            <v>3 NO PACTADOS</v>
          </cell>
          <cell r="AL310">
            <v>44105</v>
          </cell>
          <cell r="AM310" t="str">
            <v>N-A</v>
          </cell>
          <cell r="AN310" t="str">
            <v>4 NO SE HA ADICIONADO NI EN VALOR y EN TIEMPO</v>
          </cell>
          <cell r="AO310">
            <v>0</v>
          </cell>
          <cell r="AP310">
            <v>0</v>
          </cell>
          <cell r="AR310">
            <v>0</v>
          </cell>
          <cell r="AT310">
            <v>44105</v>
          </cell>
          <cell r="AU310">
            <v>44469</v>
          </cell>
          <cell r="AW310" t="str">
            <v>2. NO</v>
          </cell>
          <cell r="AZ310" t="str">
            <v>2. NO</v>
          </cell>
          <cell r="BA310">
            <v>0</v>
          </cell>
          <cell r="BE310" t="str">
            <v>2020420502400007E</v>
          </cell>
          <cell r="BF310">
            <v>68247909</v>
          </cell>
          <cell r="BH310" t="str">
            <v>https://www.secop.gov.co/CO1BusinessLine/Tendering/BuyerWorkArea/Index?docUniqueIdentifier=CO1.BDOS.1395913</v>
          </cell>
          <cell r="BI310" t="str">
            <v>VIGENTE</v>
          </cell>
          <cell r="BK310" t="str">
            <v xml:space="preserve">https://community.secop.gov.co/Public/Tendering/OpportunityDetail/Index?noticeUID=CO1.NTC.1427163&amp;isFromPublicArea=True&amp;isModal=False
</v>
          </cell>
        </row>
        <row r="311">
          <cell r="A311" t="str">
            <v>CS-008-2020</v>
          </cell>
          <cell r="B311" t="str">
            <v>2 NACIONAL</v>
          </cell>
          <cell r="C311" t="str">
            <v>SEL-ABREV-003-2020</v>
          </cell>
          <cell r="D311">
            <v>8</v>
          </cell>
          <cell r="E311" t="str">
            <v>UNION TEMPORAL M&amp;R SEGURIDAD</v>
          </cell>
          <cell r="F311">
            <v>44168</v>
          </cell>
          <cell r="G311" t="str">
            <v>Servicio de vigilancia, para la seguridad privada y recepción del personal en las instalaciones del Nivel Central de Parques Nacionales Naturales de Colombia en Bogotá DC</v>
          </cell>
          <cell r="H311" t="str">
            <v>4 SELECCIÓN ABREVIADA</v>
          </cell>
          <cell r="I311" t="str">
            <v>20 OTROS</v>
          </cell>
          <cell r="J311" t="str">
            <v>SERVICIOS</v>
          </cell>
          <cell r="K311" t="str">
            <v>26320 - 33520</v>
          </cell>
          <cell r="M311">
            <v>44168</v>
          </cell>
          <cell r="P311">
            <v>0</v>
          </cell>
          <cell r="Q311">
            <v>200627946</v>
          </cell>
          <cell r="R311">
            <v>200627946</v>
          </cell>
          <cell r="S311" t="str">
            <v>1 PERSONA NATURAL</v>
          </cell>
          <cell r="T311" t="str">
            <v>1 NIT</v>
          </cell>
          <cell r="U311" t="str">
            <v>N/A</v>
          </cell>
          <cell r="V311">
            <v>14358420</v>
          </cell>
          <cell r="X311" t="str">
            <v>N/A</v>
          </cell>
          <cell r="Z311" t="str">
            <v>1 PÓLIZA</v>
          </cell>
          <cell r="AA311" t="str">
            <v>12 SEGUROS DEL ESTADO</v>
          </cell>
          <cell r="AB311" t="str">
            <v>78 PAGO D SALARIOS_PRESTAC SOC LEG + CALIDAD_CORRECTO FUNCIONAM D LOS BIENES SUMIN</v>
          </cell>
          <cell r="AC311">
            <v>44168</v>
          </cell>
          <cell r="AD311" t="str">
            <v>30-40-101014084 - 30-44-101039986</v>
          </cell>
          <cell r="AE311" t="str">
            <v>GRUPO DE PROCESOS CORPORATIVOS</v>
          </cell>
          <cell r="AF311" t="str">
            <v>2 SUPERVISOR</v>
          </cell>
          <cell r="AG311" t="str">
            <v>3 CÉDULA DE CIUDADANÍA</v>
          </cell>
          <cell r="AH311">
            <v>16356940</v>
          </cell>
          <cell r="AI311" t="str">
            <v>LUIS ALBERTO ORTIZ MORALES</v>
          </cell>
          <cell r="AJ311">
            <v>360</v>
          </cell>
          <cell r="AK311" t="str">
            <v>3 NO PACTADOS</v>
          </cell>
          <cell r="AL311">
            <v>44168</v>
          </cell>
          <cell r="AM311" t="str">
            <v>N-A</v>
          </cell>
          <cell r="AN311" t="str">
            <v>4 NO SE HA ADICIONADO NI EN VALOR y EN TIEMPO</v>
          </cell>
          <cell r="AO311">
            <v>0</v>
          </cell>
          <cell r="AP311">
            <v>0</v>
          </cell>
          <cell r="AR311">
            <v>0</v>
          </cell>
          <cell r="AW311" t="str">
            <v>2. NO</v>
          </cell>
          <cell r="AZ311" t="str">
            <v>2. NO</v>
          </cell>
          <cell r="BA311">
            <v>0</v>
          </cell>
          <cell r="BE311" t="str">
            <v>2020420502400008E</v>
          </cell>
          <cell r="BF311">
            <v>200627946</v>
          </cell>
          <cell r="BH311" t="str">
            <v>https://www.secop.gov.co/CO1BusinessLine/Tendering/BuyerWorkArea/Index?docUniqueIdentifier=CO1.BDOS.1487607</v>
          </cell>
          <cell r="BI311" t="str">
            <v>VIGENTE</v>
          </cell>
          <cell r="BK311" t="str">
            <v xml:space="preserve">https://community.secop.gov.co/Public/Tendering/OpportunityDetail/Index?noticeUID=CO1.NTC.1515587&amp;isFromPublicArea=True&amp;isModal=False
</v>
          </cell>
        </row>
        <row r="312">
          <cell r="A312" t="str">
            <v>CSU-001-2020</v>
          </cell>
          <cell r="B312" t="str">
            <v>2 NACIONAL</v>
          </cell>
          <cell r="C312" t="str">
            <v>IPMC-NC-002-2020</v>
          </cell>
          <cell r="D312">
            <v>1</v>
          </cell>
          <cell r="E312" t="str">
            <v>GESTIÓN DE SEGURIDAD ELECTRÓNICA - GSE</v>
          </cell>
          <cell r="F312">
            <v>43924</v>
          </cell>
          <cell r="G312" t="str">
            <v>Suministro de certificados digitales de función pública con sus respectivos dispositivos de almacenamiento criptográfico y soporte técnico, para los usuarios del aplicativo Sistema Integrado de Información Financiera – SIIF NACION, aplicativo de Gestión Documental (ORFEO) y el suministro de certificado digital de función pública Persona Jurídica entidad empresa.</v>
          </cell>
          <cell r="H312" t="str">
            <v>5 MÍNIMA CUANTÍA</v>
          </cell>
          <cell r="I312" t="str">
            <v>3 COMPRAVENTA y/o SUMINISTRO</v>
          </cell>
          <cell r="J312" t="str">
            <v>SUMINISTRO</v>
          </cell>
          <cell r="K312">
            <v>29220</v>
          </cell>
          <cell r="L312">
            <v>61220</v>
          </cell>
          <cell r="M312">
            <v>43924</v>
          </cell>
          <cell r="N312">
            <v>43927</v>
          </cell>
          <cell r="P312">
            <v>0</v>
          </cell>
          <cell r="Q312">
            <v>28700000</v>
          </cell>
          <cell r="R312">
            <v>28700000</v>
          </cell>
          <cell r="S312" t="str">
            <v>2 PERSONA JURIDICA</v>
          </cell>
          <cell r="T312" t="str">
            <v>1 NIT</v>
          </cell>
          <cell r="U312" t="str">
            <v>N/A</v>
          </cell>
          <cell r="V312">
            <v>900204272</v>
          </cell>
          <cell r="W312" t="str">
            <v>9 DV 8</v>
          </cell>
          <cell r="X312" t="str">
            <v>N/A</v>
          </cell>
          <cell r="Y312" t="str">
            <v>GESTIÓN DE SEGURIDAD ELECTRÓNICA - GSE / ALVARO DE BORJA CARRERAS AMOROS</v>
          </cell>
          <cell r="Z312" t="str">
            <v>1 PÓLIZA</v>
          </cell>
          <cell r="AA312" t="str">
            <v>NACIONAL DE SEGUROS COLOMBIA</v>
          </cell>
          <cell r="AB312" t="str">
            <v>44 CUMPLIM+ CALIDAD_CORRECTO FUNCIONAM D LOS BIENES SUMIN</v>
          </cell>
          <cell r="AC312">
            <v>43927</v>
          </cell>
          <cell r="AD312">
            <v>400025359</v>
          </cell>
          <cell r="AE312" t="str">
            <v>GRUPO DE GESTIÓN FINANCIERA</v>
          </cell>
          <cell r="AF312" t="str">
            <v>2 SUPERVISOR</v>
          </cell>
          <cell r="AG312" t="str">
            <v>3 CÉDULA DE CIUDADANÍA</v>
          </cell>
          <cell r="AH312">
            <v>52260278</v>
          </cell>
          <cell r="AI312" t="str">
            <v>LUZ MYRIAM ENRIQUEZ GUAVITA</v>
          </cell>
          <cell r="AJ312">
            <v>250</v>
          </cell>
          <cell r="AK312" t="str">
            <v>3 NO PACTADOS</v>
          </cell>
          <cell r="AL312">
            <v>43927</v>
          </cell>
          <cell r="AM312" t="str">
            <v>N-A</v>
          </cell>
          <cell r="AN312" t="str">
            <v>4 NO SE HA ADICIONADO NI EN VALOR y EN TIEMPO</v>
          </cell>
          <cell r="AO312">
            <v>0</v>
          </cell>
          <cell r="AP312">
            <v>0</v>
          </cell>
          <cell r="AR312">
            <v>0</v>
          </cell>
          <cell r="AT312">
            <v>43927</v>
          </cell>
          <cell r="AU312">
            <v>44180</v>
          </cell>
          <cell r="AW312" t="str">
            <v>2. NO</v>
          </cell>
          <cell r="AZ312" t="str">
            <v>2. NO</v>
          </cell>
          <cell r="BA312">
            <v>0</v>
          </cell>
          <cell r="BE312" t="str">
            <v>2020420501100001E</v>
          </cell>
          <cell r="BF312">
            <v>28700000</v>
          </cell>
          <cell r="BH312" t="str">
            <v>https://www.secop.gov.co/CO1BusinessLine/Tendering/BuyerWorkArea/Index?docUniqueIdentifier=CO1.BDOS.1170072</v>
          </cell>
          <cell r="BI312" t="str">
            <v>VIGENTE</v>
          </cell>
          <cell r="BK312" t="str">
            <v xml:space="preserve">https://community.secop.gov.co/Public/Tendering/OpportunityDetail/Index?noticeUID=CO1.NTC.1170311&amp;isFromPublicArea=True&amp;isModal=False
</v>
          </cell>
        </row>
        <row r="313">
          <cell r="A313" t="str">
            <v>CIA-001-N-2020</v>
          </cell>
          <cell r="B313" t="str">
            <v>2 NACIONAL</v>
          </cell>
          <cell r="C313" t="str">
            <v>SECOP I</v>
          </cell>
          <cell r="D313">
            <v>1</v>
          </cell>
          <cell r="E313" t="str">
            <v>IGAC - IDEAM - PNNC</v>
          </cell>
          <cell r="F313">
            <v>44096</v>
          </cell>
          <cell r="G313" t="str">
            <v>Realizar la actualización al avalúo comercial del bien inmueble de propiedad del INSTITUTO DE HIDROLOGÍA, METEOROLOGÍA Y ESTUDIOS AMBIENTALES - IDEAM y PARQUES NACIONALES NATURALES DE COLOMBIA - PNNC, ubicado en la carrera 10 # 20 - 30 de la ciudad de Bogotá.</v>
          </cell>
          <cell r="H313" t="str">
            <v>2 CONTRATACIÓN DIRECTA</v>
          </cell>
          <cell r="I313" t="str">
            <v>20 OTROS</v>
          </cell>
          <cell r="J313" t="str">
            <v>INTERADMINISTRATIVO</v>
          </cell>
          <cell r="K313">
            <v>33420</v>
          </cell>
          <cell r="L313">
            <v>78420</v>
          </cell>
          <cell r="M313">
            <v>44096</v>
          </cell>
          <cell r="N313">
            <v>44096</v>
          </cell>
          <cell r="P313">
            <v>15960000</v>
          </cell>
          <cell r="Q313">
            <v>38000000</v>
          </cell>
          <cell r="R313">
            <v>-9880000</v>
          </cell>
          <cell r="S313" t="str">
            <v>2 PERSONA JURIDICA</v>
          </cell>
          <cell r="T313" t="str">
            <v>1 NIT</v>
          </cell>
          <cell r="U313" t="str">
            <v>N/A</v>
          </cell>
          <cell r="V313">
            <v>899999004</v>
          </cell>
          <cell r="W313" t="str">
            <v>10 DV 9</v>
          </cell>
          <cell r="X313" t="str">
            <v>N/A</v>
          </cell>
          <cell r="Y313" t="str">
            <v>IGAC - OLGA LUCÍA LÓPEZ MORALES</v>
          </cell>
          <cell r="Z313" t="str">
            <v>6 NO CONSTITUYÓ GARANTÍAS</v>
          </cell>
          <cell r="AE313" t="str">
            <v>GRUPO DE PROCESOS CORPORATIVOS</v>
          </cell>
          <cell r="AF313" t="str">
            <v>2 SUPERVISOR</v>
          </cell>
          <cell r="AG313" t="str">
            <v>3 CÉDULA DE CIUDADANÍA</v>
          </cell>
          <cell r="AH313">
            <v>16356940</v>
          </cell>
          <cell r="AI313" t="str">
            <v>LUIS ALBERTO ORTIZ MORALES - CALOR PINZON</v>
          </cell>
          <cell r="AJ313">
            <v>90</v>
          </cell>
          <cell r="AK313" t="str">
            <v>3 NO PACTADOS</v>
          </cell>
          <cell r="AL313" t="str">
            <v>N-A</v>
          </cell>
          <cell r="AM313" t="str">
            <v>N-A</v>
          </cell>
          <cell r="AN313" t="str">
            <v>4 NO SE HA ADICIONADO NI EN VALOR y EN TIEMPO</v>
          </cell>
          <cell r="AO313">
            <v>0</v>
          </cell>
          <cell r="AP313">
            <v>0</v>
          </cell>
          <cell r="AR313">
            <v>0</v>
          </cell>
          <cell r="AT313">
            <v>44096</v>
          </cell>
          <cell r="AU313">
            <v>44186</v>
          </cell>
          <cell r="AW313" t="str">
            <v>2. NO</v>
          </cell>
          <cell r="AZ313" t="str">
            <v>2. NO</v>
          </cell>
          <cell r="BA313">
            <v>0</v>
          </cell>
          <cell r="BE313" t="str">
            <v>2020420501200001E</v>
          </cell>
          <cell r="BF313">
            <v>38000000</v>
          </cell>
          <cell r="BH313" t="str">
            <v>N-A</v>
          </cell>
          <cell r="BI313" t="str">
            <v>VIGENTE</v>
          </cell>
          <cell r="BK313" t="str">
            <v>https://www.contratos.gov.co/consultas/detalleProceso.do?numConstancia=20-22-19145</v>
          </cell>
        </row>
        <row r="314">
          <cell r="A314" t="str">
            <v>CIA-002-N-2020</v>
          </cell>
          <cell r="B314" t="str">
            <v>2 NACIONAL</v>
          </cell>
          <cell r="C314" t="str">
            <v>CD-NC-311-2020</v>
          </cell>
          <cell r="D314">
            <v>2</v>
          </cell>
          <cell r="E314" t="str">
            <v xml:space="preserve">SERVICIOS POSTALES NACIONALES DE COLOMBIA </v>
          </cell>
          <cell r="F314">
            <v>44167</v>
          </cell>
          <cell r="G314" t="str">
            <v>Prestar los servicios postales certificados, que incluyen los servicios de recolección, clasificación, transporte y entrega de objetos postales a través de redes postales para Nivel Central de Parques Nacionales Naturales de Colombia</v>
          </cell>
          <cell r="H314" t="str">
            <v>2 CONTRATACIÓN DIRECTA</v>
          </cell>
          <cell r="I314" t="str">
            <v>20 OTROS</v>
          </cell>
          <cell r="J314" t="str">
            <v>INTERADMINISTRATIVO</v>
          </cell>
          <cell r="K314" t="str">
            <v>33520 - 26320</v>
          </cell>
          <cell r="L314" t="str">
            <v>97320 - 1920</v>
          </cell>
          <cell r="M314">
            <v>44167</v>
          </cell>
          <cell r="N314">
            <v>44167</v>
          </cell>
          <cell r="P314">
            <v>0</v>
          </cell>
          <cell r="Q314">
            <v>41100008</v>
          </cell>
          <cell r="R314">
            <v>41100008</v>
          </cell>
          <cell r="S314" t="str">
            <v>2 PERSONA JURIDICA</v>
          </cell>
          <cell r="T314" t="str">
            <v>1 NIT</v>
          </cell>
          <cell r="U314" t="str">
            <v>N/A</v>
          </cell>
          <cell r="V314">
            <v>900062917</v>
          </cell>
          <cell r="X314" t="str">
            <v>N/A</v>
          </cell>
          <cell r="Y314" t="str">
            <v xml:space="preserve">SERVICIOS POSTALES NACIONALES S.A./ </v>
          </cell>
          <cell r="Z314" t="str">
            <v>6 NO CONSTITUYÓ GARANTÍAS</v>
          </cell>
          <cell r="AE314" t="str">
            <v>GRUPO DE PROCESOS CORPORATIVOS</v>
          </cell>
          <cell r="AF314" t="str">
            <v>2 SUPERVISOR</v>
          </cell>
          <cell r="AG314" t="str">
            <v>3 CÉDULA DE CIUDADANÍA</v>
          </cell>
          <cell r="AH314">
            <v>16356940</v>
          </cell>
          <cell r="AI314" t="str">
            <v>LUIS ALBERTO ORTIZ MORALES</v>
          </cell>
          <cell r="AJ314">
            <v>360</v>
          </cell>
          <cell r="AK314" t="str">
            <v>3 NO PACTADOS</v>
          </cell>
          <cell r="AL314" t="str">
            <v>N-A</v>
          </cell>
          <cell r="AM314" t="str">
            <v>N-A</v>
          </cell>
          <cell r="AN314" t="str">
            <v>4 NO SE HA ADICIONADO NI EN VALOR y EN TIEMPO</v>
          </cell>
          <cell r="AO314">
            <v>0</v>
          </cell>
          <cell r="AP314">
            <v>0</v>
          </cell>
          <cell r="AR314">
            <v>0</v>
          </cell>
          <cell r="AT314">
            <v>44167</v>
          </cell>
          <cell r="AU314">
            <v>44531</v>
          </cell>
          <cell r="AW314" t="str">
            <v>2. NO</v>
          </cell>
          <cell r="AZ314" t="str">
            <v>2. NO</v>
          </cell>
          <cell r="BA314">
            <v>0</v>
          </cell>
          <cell r="BE314" t="str">
            <v>2020420501200002E</v>
          </cell>
          <cell r="BF314">
            <v>41100008</v>
          </cell>
          <cell r="BH314" t="str">
            <v>https://www.secop.gov.co/CO1BusinessLine/Tendering/BuyerWorkArea/Index?docUniqueIdentifier=CO1.BDOS.1574309</v>
          </cell>
          <cell r="BI314" t="str">
            <v>VIGENTE</v>
          </cell>
          <cell r="BK314" t="str">
            <v>https://community.secop.gov.co/Public/Tendering/OpportunityDetail/Index?noticeUID=CO1.NTC.1578130&amp;isFromPublicArea=True&amp;isModal=False</v>
          </cell>
        </row>
        <row r="315">
          <cell r="A315" t="str">
            <v>CIN-001-2020</v>
          </cell>
          <cell r="B315" t="str">
            <v>2 NACIONAL</v>
          </cell>
          <cell r="C315" t="str">
            <v>IPMC-NC-018-2020</v>
          </cell>
          <cell r="D315">
            <v>1</v>
          </cell>
          <cell r="E315" t="str">
            <v>DYA INGENIERIA SAS</v>
          </cell>
          <cell r="F315">
            <v>44165</v>
          </cell>
          <cell r="G315" t="str">
            <v>Realizar la Interventoría Técnica para el contrato destinado a la obra pública de demolición y desmonte total, incluido el retiro, transporte y disposición final de los residuos y/o escombros en sitio legalmente establecidos para dicho fin, de las infraestructuras ilegales en los sectores Bonito Gordo y Granate del Parque Nacional Natural Tayrona, en el marco del ejercicio de la autoridad ambiental y como consecuencia de las acciones policivas impulsadas por Parques Nacionales Naturales de Colombia</v>
          </cell>
          <cell r="H315" t="str">
            <v>5 MÍNIMA CUANTÍA</v>
          </cell>
          <cell r="I315" t="str">
            <v>10 INTERVENTORÍA</v>
          </cell>
          <cell r="K315">
            <v>49020</v>
          </cell>
          <cell r="L315">
            <v>96320</v>
          </cell>
          <cell r="M315">
            <v>44165</v>
          </cell>
          <cell r="N315">
            <v>44165</v>
          </cell>
          <cell r="P315">
            <v>0</v>
          </cell>
          <cell r="Q315">
            <v>32225200</v>
          </cell>
          <cell r="R315">
            <v>32225200</v>
          </cell>
          <cell r="S315" t="str">
            <v>2 PERSONA JURIDICA</v>
          </cell>
          <cell r="T315" t="str">
            <v>1 NIT</v>
          </cell>
          <cell r="U315" t="str">
            <v>N/A</v>
          </cell>
          <cell r="V315">
            <v>900214670</v>
          </cell>
          <cell r="Y315" t="str">
            <v>DYA INGENIERIA SAS / Beatriz Elena Jaramillo</v>
          </cell>
          <cell r="Z315" t="str">
            <v>1 PÓLIZA</v>
          </cell>
          <cell r="AA315" t="str">
            <v>12 SEGUROS DEL ESTADO</v>
          </cell>
          <cell r="AB315" t="str">
            <v>78 PAGO D SALARIOS_PRESTAC SOC LEG + CALIDAD_CORRECTO FUNCIONAM D LOS BIENES SUMIN</v>
          </cell>
          <cell r="AC315">
            <v>44166</v>
          </cell>
          <cell r="AD315" t="str">
            <v>21-44-101339379</v>
          </cell>
          <cell r="AE315" t="str">
            <v>OFICINA DE GESTION DEL RIESGO</v>
          </cell>
          <cell r="AF315" t="str">
            <v>2 SUPERVISOR</v>
          </cell>
          <cell r="AG315" t="str">
            <v>3 CÉDULA DE CIUDADANÍA</v>
          </cell>
          <cell r="AH315">
            <v>52807498</v>
          </cell>
          <cell r="AI315" t="str">
            <v>JAZMIN EMILCE GONZALEZ DAZA</v>
          </cell>
          <cell r="AJ315">
            <v>31</v>
          </cell>
          <cell r="AK315" t="str">
            <v>3 NO PACTADOS</v>
          </cell>
          <cell r="AL315">
            <v>44167</v>
          </cell>
          <cell r="AM315" t="str">
            <v>N-A</v>
          </cell>
          <cell r="AN315" t="str">
            <v>4 NO SE HA ADICIONADO NI EN VALOR y EN TIEMPO</v>
          </cell>
          <cell r="AO315">
            <v>0</v>
          </cell>
          <cell r="AP315">
            <v>0</v>
          </cell>
          <cell r="AR315">
            <v>0</v>
          </cell>
          <cell r="AT315">
            <v>44167</v>
          </cell>
          <cell r="AU315">
            <v>44195</v>
          </cell>
          <cell r="AW315" t="str">
            <v>2. NO</v>
          </cell>
          <cell r="AZ315" t="str">
            <v>2. NO</v>
          </cell>
          <cell r="BA315">
            <v>0</v>
          </cell>
          <cell r="BE315" t="str">
            <v>2020420500500001E</v>
          </cell>
          <cell r="BF315">
            <v>32225200</v>
          </cell>
          <cell r="BH315" t="str">
            <v>https://www.secop.gov.co/CO1BusinessLine/Tendering/BuyerWorkArea/Index?docUniqueIdentifier=CO1.BDOS.1527692</v>
          </cell>
          <cell r="BI315" t="str">
            <v>VIGENTE</v>
          </cell>
          <cell r="BK315" t="str">
            <v>https://community.secop.gov.co/Public/Tendering/OpportunityDetail/Index?noticeUID=CO1.NTC.1525661&amp;isFromPublicArea=True&amp;isModal=False</v>
          </cell>
        </row>
      </sheetData>
      <sheetData sheetId="1"/>
      <sheetData sheetId="2">
        <row r="1">
          <cell r="B1">
            <v>1</v>
          </cell>
          <cell r="D1">
            <v>2</v>
          </cell>
          <cell r="E1">
            <v>3</v>
          </cell>
          <cell r="F1">
            <v>4</v>
          </cell>
          <cell r="G1">
            <v>5</v>
          </cell>
          <cell r="H1">
            <v>6</v>
          </cell>
          <cell r="I1">
            <v>7</v>
          </cell>
          <cell r="J1">
            <v>8</v>
          </cell>
          <cell r="K1">
            <v>9</v>
          </cell>
          <cell r="L1">
            <v>10</v>
          </cell>
          <cell r="O1">
            <v>11</v>
          </cell>
          <cell r="P1">
            <v>12</v>
          </cell>
          <cell r="Q1">
            <v>13</v>
          </cell>
          <cell r="R1" t="str">
            <v>13A</v>
          </cell>
          <cell r="S1">
            <v>14</v>
          </cell>
          <cell r="T1">
            <v>15</v>
          </cell>
          <cell r="U1">
            <v>16</v>
          </cell>
          <cell r="V1">
            <v>18</v>
          </cell>
          <cell r="W1">
            <v>20</v>
          </cell>
          <cell r="X1">
            <v>21</v>
          </cell>
          <cell r="Y1">
            <v>22</v>
          </cell>
          <cell r="Z1">
            <v>23</v>
          </cell>
          <cell r="AA1">
            <v>24</v>
          </cell>
          <cell r="AB1">
            <v>25</v>
          </cell>
          <cell r="AC1">
            <v>26</v>
          </cell>
          <cell r="AD1">
            <v>27</v>
          </cell>
          <cell r="AE1">
            <v>28</v>
          </cell>
          <cell r="AF1">
            <v>29</v>
          </cell>
          <cell r="AG1">
            <v>30</v>
          </cell>
          <cell r="AH1">
            <v>31</v>
          </cell>
          <cell r="AI1">
            <v>32</v>
          </cell>
          <cell r="AL1">
            <v>33</v>
          </cell>
          <cell r="AM1">
            <v>34</v>
          </cell>
          <cell r="AP1">
            <v>35</v>
          </cell>
          <cell r="AQ1">
            <v>36</v>
          </cell>
          <cell r="AR1">
            <v>37</v>
          </cell>
          <cell r="AS1">
            <v>38</v>
          </cell>
          <cell r="AT1">
            <v>39</v>
          </cell>
          <cell r="AU1">
            <v>40</v>
          </cell>
          <cell r="AV1">
            <v>41</v>
          </cell>
          <cell r="AW1">
            <v>42</v>
          </cell>
          <cell r="AY1">
            <v>43</v>
          </cell>
          <cell r="AZ1">
            <v>44</v>
          </cell>
          <cell r="BA1">
            <v>45</v>
          </cell>
          <cell r="BC1">
            <v>46</v>
          </cell>
          <cell r="BE1">
            <v>47</v>
          </cell>
          <cell r="BF1">
            <v>48</v>
          </cell>
          <cell r="BG1">
            <v>49</v>
          </cell>
          <cell r="BH1">
            <v>50</v>
          </cell>
          <cell r="BI1">
            <v>51</v>
          </cell>
          <cell r="BJ1">
            <v>52</v>
          </cell>
          <cell r="BL1">
            <v>53</v>
          </cell>
        </row>
        <row r="2">
          <cell r="A2" t="str">
            <v>ID CONTRATO</v>
          </cell>
          <cell r="B2" t="str">
            <v>FUENTE</v>
          </cell>
          <cell r="C2" t="str">
            <v>SECOP II</v>
          </cell>
          <cell r="D2" t="str">
            <v>NÚMERO DE CONTRATO</v>
          </cell>
          <cell r="E2" t="str">
            <v>NOMBRE CONTRATISTA</v>
          </cell>
          <cell r="F2" t="str">
            <v>FECHA SUSCRIPCION
(aaaa/mm/dd)</v>
          </cell>
          <cell r="G2" t="str">
            <v>OBJETO DEL CONTRATO</v>
          </cell>
          <cell r="H2" t="str">
            <v>MODALIDAD DE SELECCIÓN</v>
          </cell>
          <cell r="I2" t="str">
            <v>CLASE DE CONTRATO</v>
          </cell>
          <cell r="J2" t="str">
            <v>DESCRIBA OTRA CLASE DE CONTRATO</v>
          </cell>
          <cell r="K2" t="str">
            <v>CDP</v>
          </cell>
          <cell r="L2" t="str">
            <v>RP</v>
          </cell>
          <cell r="M2" t="str">
            <v>SOLICITADO</v>
          </cell>
          <cell r="N2" t="str">
            <v>RP (fecha)</v>
          </cell>
          <cell r="O2" t="str">
            <v>SUBPROGRAMA</v>
          </cell>
          <cell r="P2" t="str">
            <v>VALOR MENSUAL DEL CONTRATO</v>
          </cell>
          <cell r="Q2" t="str">
            <v>VALOR TOTAL DEL CONTRATO</v>
          </cell>
          <cell r="R2" t="str">
            <v>OBS PAGO</v>
          </cell>
          <cell r="S2" t="str">
            <v>CONTRATISTA : NATURALEZA</v>
          </cell>
          <cell r="T2" t="str">
            <v>CONTRATISTA:
TIPO IDENTIFICACIÓN</v>
          </cell>
          <cell r="U2" t="str">
            <v>CONTRATISTA: NÚMERO DE IDENTIFICACIÓN</v>
          </cell>
          <cell r="V2" t="str">
            <v>CONTRATISTA : NÚMERO DEL NIT</v>
          </cell>
          <cell r="W2" t="str">
            <v>CONTRATISTA : DÍG DE VERIFICACIÓN (NIT o RUT)</v>
          </cell>
          <cell r="X2" t="str">
            <v>CONTRATISTA: CÉDULA EXTRANJERÍA</v>
          </cell>
          <cell r="Y2" t="str">
            <v>CONTRATISTA : NOMBRE COMPLETO</v>
          </cell>
          <cell r="Z2" t="str">
            <v>GARANTÍAS: TIPO DE GARANTÍA</v>
          </cell>
          <cell r="AA2" t="str">
            <v>ASEGURADORAS</v>
          </cell>
          <cell r="AB2" t="str">
            <v>GARANTÍAS : RIESGOS ASEGURADOS</v>
          </cell>
          <cell r="AC2" t="str">
            <v xml:space="preserve">GARANTÍAS : FECHA DE EXPEDICIÓN </v>
          </cell>
          <cell r="AD2" t="str">
            <v>GARANTÍAS : NUMERO DE GARANTÍAS</v>
          </cell>
          <cell r="AE2" t="str">
            <v>DEPENDENCIA</v>
          </cell>
          <cell r="AF2" t="str">
            <v>TIPO DE SEGUIMIENTO</v>
          </cell>
          <cell r="AG2" t="str">
            <v>SUPERVISOR : TIPO IDENTIFICACIÓN</v>
          </cell>
          <cell r="AH2" t="str">
            <v>SUPERVISOR : NÚMERO DE CÉDULA o RUT</v>
          </cell>
          <cell r="AI2" t="str">
            <v>SUPERVISOR : NOMBRE COMPLETO</v>
          </cell>
          <cell r="AJ2" t="str">
            <v>SUPERVISOR : NÚMERO DE CÉDULA o RUT</v>
          </cell>
          <cell r="AK2" t="str">
            <v>SUPERVISOR : NOMBRE COMPLETO</v>
          </cell>
          <cell r="AL2" t="str">
            <v>PLAZO DEL CONTRATO (DÍAS)</v>
          </cell>
          <cell r="AM2" t="str">
            <v>ANTICIPOS o PAGO ANTICIPADO</v>
          </cell>
          <cell r="AN2" t="str">
            <v>FECHA APROBACION PÓLIZA SECOP II</v>
          </cell>
          <cell r="AO2" t="str">
            <v>FECHA AFILIACION ARL</v>
          </cell>
          <cell r="AP2" t="str">
            <v>ADICIONESTIPO</v>
          </cell>
          <cell r="AQ2" t="str">
            <v>ADICIONES
(# DE ADICIONES)</v>
          </cell>
          <cell r="AR2" t="str">
            <v>ADICIONES : VALOR TOTAL</v>
          </cell>
          <cell r="AS2" t="str">
            <v>FECHA DE LA ADICIÓN
(aaaa/mm/dd)</v>
          </cell>
          <cell r="AT2" t="str">
            <v>ADICIONES : NÚMERO DE DÍAS</v>
          </cell>
          <cell r="AU2" t="str">
            <v>FECHA DE LA PRÓRROGA
(aaaa/mm/dd)</v>
          </cell>
          <cell r="AV2" t="str">
            <v>FECHA INICIO CONTRATO
(aaaa/mm/dd)</v>
          </cell>
          <cell r="AW2" t="str">
            <v>FECHA TERMINACIÓN CONTRATO
(aaaa/mm/dd)</v>
          </cell>
          <cell r="AX2" t="str">
            <v>FECHA TERMINACIÓN CONTRATO
 (aaaa/mm/dd) - REAL</v>
          </cell>
          <cell r="AY2" t="str">
            <v>FECHA LIQUIDACIÓN CONTRATO
(aaaa/mm/dd)</v>
          </cell>
          <cell r="AZ2" t="str">
            <v>SUSPENSION</v>
          </cell>
          <cell r="BA2" t="str">
            <v>FECHA DE SUSPENSION</v>
          </cell>
          <cell r="BB2" t="str">
            <v>TIEMPO DE SUSPENSION</v>
          </cell>
          <cell r="BC2" t="str">
            <v>MODIFICACION</v>
          </cell>
          <cell r="BD2" t="str">
            <v xml:space="preserve"> # de modificaciones</v>
          </cell>
          <cell r="BE2" t="str">
            <v>OBS MODIFICACIÓN</v>
          </cell>
          <cell r="BF2" t="str">
            <v>FECHA DE MODIFICACION</v>
          </cell>
          <cell r="BG2" t="str">
            <v>OBSERVACIONES</v>
          </cell>
          <cell r="BH2" t="str">
            <v>EXPEDIENTE ORFEO</v>
          </cell>
          <cell r="BI2" t="str">
            <v>TOTAL (INICIAL + ADCIONES)+VF</v>
          </cell>
          <cell r="BJ2" t="str">
            <v>ABOGADO</v>
          </cell>
          <cell r="BK2" t="str">
            <v>PROCESO</v>
          </cell>
          <cell r="BL2" t="str">
            <v>ESTADO</v>
          </cell>
          <cell r="BM2" t="str">
            <v>OBSERVACIONES ADICIONALES</v>
          </cell>
        </row>
        <row r="3">
          <cell r="A3" t="str">
            <v xml:space="preserve">CPS-FONAM-001-2020	</v>
          </cell>
          <cell r="B3" t="str">
            <v>1 FONAM</v>
          </cell>
          <cell r="C3" t="str">
            <v>CD-NC-042-2020</v>
          </cell>
          <cell r="D3">
            <v>1</v>
          </cell>
          <cell r="E3" t="str">
            <v xml:space="preserve">LEYDY YOHANA GIRALDO ARANGO        </v>
          </cell>
          <cell r="F3">
            <v>43850</v>
          </cell>
          <cell r="G3" t="str">
            <v>Prestar servicios profesionales y de apoyo a la gestión para fortalecer el Posicionamiento de Parques Nacionales Naturales de Colombia a través de la divulgación de los diferentes productos que posee la entidad, mediante su participación en los escenarios de carácter público y privado para que la Institucionalidad de Parques sea divulgada y permita su reconocimiento como autoridad ambiental del ente gubernamental para el desarrollo de los eventos promocionales y divulgativos de los servicios</v>
          </cell>
          <cell r="H3" t="str">
            <v>2 CONTRATACIÓN DIRECTA</v>
          </cell>
          <cell r="I3" t="str">
            <v>14 PRESTACIÓN DE SERVICIOS</v>
          </cell>
          <cell r="J3" t="str">
            <v>N/A</v>
          </cell>
          <cell r="K3">
            <v>120</v>
          </cell>
          <cell r="L3">
            <v>220</v>
          </cell>
          <cell r="M3">
            <v>43850</v>
          </cell>
          <cell r="N3">
            <v>43850</v>
          </cell>
          <cell r="P3">
            <v>3156754</v>
          </cell>
          <cell r="Q3">
            <v>34724294</v>
          </cell>
          <cell r="R3">
            <v>0</v>
          </cell>
          <cell r="S3" t="str">
            <v>1 PERSONA NATURAL</v>
          </cell>
          <cell r="T3" t="str">
            <v>3 CÉDULA DE CIUDADANÍA</v>
          </cell>
          <cell r="U3">
            <v>1033703978</v>
          </cell>
          <cell r="V3" t="str">
            <v>N/A</v>
          </cell>
          <cell r="W3" t="str">
            <v>11 NO SE DILIGENCIA INFORMACIÓN PARA ESTE FORMULARIO EN ESTE PERÍODO DE REPORTE</v>
          </cell>
          <cell r="X3" t="str">
            <v>N/A</v>
          </cell>
          <cell r="Y3" t="str">
            <v xml:space="preserve">LEYDY YOHANA GIRALDO ARANGO	</v>
          </cell>
          <cell r="Z3" t="str">
            <v>1 PÓLIZA</v>
          </cell>
          <cell r="AA3" t="str">
            <v xml:space="preserve">15 JMALUCELLI TRAVELERS SEGUROS S.A </v>
          </cell>
          <cell r="AB3" t="str">
            <v>2 CUMPLIMIENTO</v>
          </cell>
          <cell r="AC3">
            <v>43851</v>
          </cell>
          <cell r="AD3">
            <v>215105</v>
          </cell>
          <cell r="AE3" t="str">
            <v>GRUPO DE PROCESOS CORPORATIVOS</v>
          </cell>
          <cell r="AF3" t="str">
            <v>2 SUPERVISOR</v>
          </cell>
          <cell r="AG3" t="str">
            <v>3 CÉDULA DE CIUDADANÍA</v>
          </cell>
          <cell r="AH3">
            <v>16356940</v>
          </cell>
          <cell r="AI3" t="str">
            <v>LUIS ALBERTO ORTIZ MORALES</v>
          </cell>
          <cell r="AL3">
            <v>330</v>
          </cell>
          <cell r="AM3" t="str">
            <v>3 NO PACTADOS</v>
          </cell>
          <cell r="AN3">
            <v>43851</v>
          </cell>
          <cell r="AO3">
            <v>43850</v>
          </cell>
          <cell r="AP3" t="str">
            <v>4 NO SE HA ADICIONADO NI EN VALOR y EN TIEMPO</v>
          </cell>
          <cell r="AQ3">
            <v>0</v>
          </cell>
          <cell r="AR3">
            <v>0</v>
          </cell>
          <cell r="AT3">
            <v>0</v>
          </cell>
          <cell r="AV3">
            <v>43851</v>
          </cell>
          <cell r="AW3">
            <v>44185</v>
          </cell>
          <cell r="AZ3" t="str">
            <v>2. NO</v>
          </cell>
          <cell r="BC3" t="str">
            <v>2. NO</v>
          </cell>
          <cell r="BD3">
            <v>0</v>
          </cell>
          <cell r="BH3" t="str">
            <v>2020420501900001E</v>
          </cell>
          <cell r="BI3">
            <v>34724294</v>
          </cell>
          <cell r="BK3" t="str">
            <v>https://www.secop.gov.co/CO1BusinessLine/Tendering/BuyerWorkArea/Index?docUniqueIdentifier=CO1.BDOS.1051427&amp;prevCtxUrl=https%3a%2f%2fwww.secop.gov.co%2fCO1BusinessLine%2fTendering%2fBuyerDossierWorkspace%2fIndex%3ffilteringState%3d0%26sortingState%3dLastModifiedDESC%26showAdvancedSearch%3dFalse%26showAdvancedSearchFields%3dFalse%26folderCode%3dALL%26selectedDossier%3dCO1.BDOS.1051427%26selectedRequest%3dCO1.REQ.1088022%26&amp;prevCtxLbl=Procesos+de+la+Entidad+Estatal</v>
          </cell>
          <cell r="BL3" t="str">
            <v>VIGENTE</v>
          </cell>
        </row>
        <row r="4">
          <cell r="A4" t="str">
            <v>CPS-FONAM-002C-2020</v>
          </cell>
          <cell r="B4" t="str">
            <v>1 FONAM</v>
          </cell>
          <cell r="C4" t="str">
            <v>CD-NC-246-2020</v>
          </cell>
          <cell r="D4" t="str">
            <v>2C</v>
          </cell>
          <cell r="E4" t="str">
            <v>CARLOS ANDRÉS REY CORAL</v>
          </cell>
          <cell r="F4">
            <v>43993</v>
          </cell>
          <cell r="G4" t="str">
            <v>Prestación de servicios profesionales para realizar el seguimiento administrativo y financiero a las acciones de restauración ecológica que se adelanten en las áreas protegidas priorizadas en el marco del proyecto del desincentivo del uso de agua.</v>
          </cell>
          <cell r="H4" t="str">
            <v>2 CONTRATACIÓN DIRECTA</v>
          </cell>
          <cell r="I4" t="str">
            <v>14 PRESTACIÓN DE SERVICIOS</v>
          </cell>
          <cell r="J4" t="str">
            <v>N/A</v>
          </cell>
          <cell r="K4">
            <v>1420</v>
          </cell>
          <cell r="L4">
            <v>820</v>
          </cell>
          <cell r="M4">
            <v>43993</v>
          </cell>
          <cell r="N4">
            <v>43993</v>
          </cell>
          <cell r="P4">
            <v>5397388</v>
          </cell>
          <cell r="Q4">
            <v>35083022</v>
          </cell>
          <cell r="R4">
            <v>-179912.93333332986</v>
          </cell>
          <cell r="S4" t="str">
            <v>1 PERSONA NATURAL</v>
          </cell>
          <cell r="T4" t="str">
            <v>3 CÉDULA DE CIUDADANÍA</v>
          </cell>
          <cell r="U4">
            <v>9738550</v>
          </cell>
          <cell r="V4" t="str">
            <v>N/A</v>
          </cell>
          <cell r="W4" t="str">
            <v>11 NO SE DILIGENCIA INFORMACIÓN PARA ESTE FORMULARIO EN ESTE PERÍODO DE REPORTE</v>
          </cell>
          <cell r="X4" t="str">
            <v>N/A</v>
          </cell>
          <cell r="Y4" t="str">
            <v>CARLOS ANDRÉS REY CORAL</v>
          </cell>
          <cell r="Z4" t="str">
            <v>1 PÓLIZA</v>
          </cell>
          <cell r="AA4" t="str">
            <v>13 SURAMERICANA</v>
          </cell>
          <cell r="AB4" t="str">
            <v>2 CUMPLIMIENTO</v>
          </cell>
          <cell r="AC4">
            <v>43993</v>
          </cell>
          <cell r="AD4" t="str">
            <v>2634567–2</v>
          </cell>
          <cell r="AE4" t="str">
            <v>SUBDIRECCIÓN DE GESTIÓN Y MANEJO DE AREAS PROTEGIDAS</v>
          </cell>
          <cell r="AF4" t="str">
            <v>2 SUPERVISOR</v>
          </cell>
          <cell r="AG4" t="str">
            <v>3 CÉDULA DE CIUDADANÍA</v>
          </cell>
          <cell r="AH4">
            <v>52197050</v>
          </cell>
          <cell r="AI4" t="str">
            <v>EDNA MARIA CAROLINA JARRO FAJARDO</v>
          </cell>
          <cell r="AL4">
            <v>196</v>
          </cell>
          <cell r="AM4" t="str">
            <v>3 NO PACTADOS</v>
          </cell>
          <cell r="AN4">
            <v>43993</v>
          </cell>
          <cell r="AO4">
            <v>43993</v>
          </cell>
          <cell r="AP4" t="str">
            <v>4 NO SE HA ADICIONADO NI EN VALOR y EN TIEMPO</v>
          </cell>
          <cell r="AQ4">
            <v>0</v>
          </cell>
          <cell r="AR4">
            <v>0</v>
          </cell>
          <cell r="AT4">
            <v>0</v>
          </cell>
          <cell r="AV4">
            <v>43993</v>
          </cell>
          <cell r="AW4">
            <v>44033</v>
          </cell>
          <cell r="AZ4" t="str">
            <v>2. NO</v>
          </cell>
          <cell r="BC4" t="str">
            <v>2. NO</v>
          </cell>
          <cell r="BD4">
            <v>0</v>
          </cell>
          <cell r="BH4" t="str">
            <v>2020420501900002E</v>
          </cell>
          <cell r="BI4">
            <v>35083022</v>
          </cell>
          <cell r="BK4" t="str">
            <v>https://www.secop.gov.co/CO1BusinessLine/Tendering/BuyerWorkArea/Index?docUniqueIdentifier=CO1.BDOS.1288616</v>
          </cell>
          <cell r="BL4" t="str">
            <v>CEDIDO</v>
          </cell>
        </row>
        <row r="5">
          <cell r="A5" t="str">
            <v>CPS-FONAM-002-2020</v>
          </cell>
          <cell r="B5" t="str">
            <v>1 FONAM</v>
          </cell>
          <cell r="C5" t="str">
            <v>CD-NC-246-2020</v>
          </cell>
          <cell r="D5">
            <v>2</v>
          </cell>
          <cell r="E5" t="str">
            <v>SALLY JACQUELINE BONILLA MURGAS</v>
          </cell>
          <cell r="F5">
            <v>44034</v>
          </cell>
          <cell r="G5" t="str">
            <v>Prestación de servicios profesionales para realizar el seguimiento administrativo y financiero a las acciones de restauración ecológica que se adelanten en las áreas protegidas priorizadas en el marco del proyecto del desincentivo del uso de agua.</v>
          </cell>
          <cell r="H5" t="str">
            <v>2 CONTRATACIÓN DIRECTA</v>
          </cell>
          <cell r="I5" t="str">
            <v>14 PRESTACIÓN DE SERVICIOS</v>
          </cell>
          <cell r="J5" t="str">
            <v>N/A</v>
          </cell>
          <cell r="K5">
            <v>1420</v>
          </cell>
          <cell r="L5">
            <v>2020</v>
          </cell>
          <cell r="M5">
            <v>44034</v>
          </cell>
          <cell r="N5">
            <v>44034</v>
          </cell>
          <cell r="P5">
            <v>5397388</v>
          </cell>
          <cell r="Q5">
            <v>27706592</v>
          </cell>
          <cell r="R5">
            <v>0.26666666939854622</v>
          </cell>
          <cell r="S5" t="str">
            <v>1 PERSONA NATURAL</v>
          </cell>
          <cell r="T5" t="str">
            <v>3 CÉDULA DE CIUDADANÍA</v>
          </cell>
          <cell r="U5">
            <v>52487814</v>
          </cell>
          <cell r="V5" t="str">
            <v>N/A</v>
          </cell>
          <cell r="W5" t="str">
            <v>11 NO SE DILIGENCIA INFORMACIÓN PARA ESTE FORMULARIO EN ESTE PERÍODO DE REPORTE</v>
          </cell>
          <cell r="X5" t="str">
            <v>N/A</v>
          </cell>
          <cell r="Y5" t="str">
            <v>SALLY JACQUELINE BONILLA MURGAS</v>
          </cell>
          <cell r="Z5" t="str">
            <v>1 PÓLIZA</v>
          </cell>
          <cell r="AA5" t="str">
            <v>12 SEGUROS DEL ESTADO</v>
          </cell>
          <cell r="AB5" t="str">
            <v>2 CUMPLIMIENTO</v>
          </cell>
          <cell r="AC5">
            <v>44034</v>
          </cell>
          <cell r="AD5" t="str">
            <v>12-46-101038419</v>
          </cell>
          <cell r="AE5" t="str">
            <v>SUBDIRECCIÓN DE GESTIÓN Y MANEJO DE AREAS PROTEGIDAS</v>
          </cell>
          <cell r="AF5" t="str">
            <v>2 SUPERVISOR</v>
          </cell>
          <cell r="AG5" t="str">
            <v>3 CÉDULA DE CIUDADANÍA</v>
          </cell>
          <cell r="AH5">
            <v>52197050</v>
          </cell>
          <cell r="AI5" t="str">
            <v>EDNA MARIA CAROLINA JARRO FAJARDO</v>
          </cell>
          <cell r="AL5">
            <v>154</v>
          </cell>
          <cell r="AM5" t="str">
            <v>3 NO PACTADOS</v>
          </cell>
          <cell r="AN5">
            <v>44034</v>
          </cell>
          <cell r="AO5">
            <v>44035</v>
          </cell>
          <cell r="AP5" t="str">
            <v>4 NO SE HA ADICIONADO NI EN VALOR y EN TIEMPO</v>
          </cell>
          <cell r="AQ5">
            <v>0</v>
          </cell>
          <cell r="AR5">
            <v>0</v>
          </cell>
          <cell r="AT5">
            <v>0</v>
          </cell>
          <cell r="AV5">
            <v>44034</v>
          </cell>
          <cell r="AW5">
            <v>44190</v>
          </cell>
          <cell r="AZ5" t="str">
            <v>2. NO</v>
          </cell>
          <cell r="BC5" t="str">
            <v>2. NO</v>
          </cell>
          <cell r="BD5">
            <v>0</v>
          </cell>
          <cell r="BH5" t="str">
            <v>2020420501900002E</v>
          </cell>
          <cell r="BI5">
            <v>27706592</v>
          </cell>
          <cell r="BK5" t="str">
            <v>https://www.secop.gov.co/CO1BusinessLine/Tendering/BuyerWorkArea/Index?docUniqueIdentifier=CO1.BDOS.1288616</v>
          </cell>
          <cell r="BL5" t="str">
            <v>VIGENTE</v>
          </cell>
        </row>
        <row r="6">
          <cell r="A6" t="str">
            <v>CPS-FONAM-003-2020</v>
          </cell>
          <cell r="B6" t="str">
            <v>1 FONAM</v>
          </cell>
          <cell r="C6" t="str">
            <v>CD-NC-245-2020</v>
          </cell>
          <cell r="D6">
            <v>3</v>
          </cell>
          <cell r="E6" t="str">
            <v>MARIA ANGELICA NEGRO MORENO</v>
          </cell>
          <cell r="F6">
            <v>43993</v>
          </cell>
          <cell r="G6" t="str">
            <v>Prestación de servicios profesionales y de apoyo a la gestión para realizar la orientación técnica para el monitoreo y seguimiento a los procesos de restauración, rehabilitación ecológica en las áreas protegidas del SPNN priorizadas para el abastecimiento de acueductos municipales.</v>
          </cell>
          <cell r="H6" t="str">
            <v>2 CONTRATACIÓN DIRECTA</v>
          </cell>
          <cell r="I6" t="str">
            <v>14 PRESTACIÓN DE SERVICIOS</v>
          </cell>
          <cell r="J6" t="str">
            <v>N/A</v>
          </cell>
          <cell r="K6">
            <v>1320</v>
          </cell>
          <cell r="L6">
            <v>920</v>
          </cell>
          <cell r="M6">
            <v>43993</v>
          </cell>
          <cell r="N6">
            <v>43994</v>
          </cell>
          <cell r="P6">
            <v>3852124</v>
          </cell>
          <cell r="Q6">
            <v>25038806</v>
          </cell>
          <cell r="R6">
            <v>0</v>
          </cell>
          <cell r="S6" t="str">
            <v>1 PERSONA NATURAL</v>
          </cell>
          <cell r="T6" t="str">
            <v>3 CÉDULA DE CIUDADANÍA</v>
          </cell>
          <cell r="U6">
            <v>1053585621</v>
          </cell>
          <cell r="V6" t="str">
            <v>N/A</v>
          </cell>
          <cell r="W6" t="str">
            <v>11 NO SE DILIGENCIA INFORMACIÓN PARA ESTE FORMULARIO EN ESTE PERÍODO DE REPORTE</v>
          </cell>
          <cell r="X6" t="str">
            <v>N/A</v>
          </cell>
          <cell r="Y6" t="str">
            <v>MARIA ANGELICA NEGRO MORENO</v>
          </cell>
          <cell r="Z6" t="str">
            <v>1 PÓLIZA</v>
          </cell>
          <cell r="AA6" t="str">
            <v xml:space="preserve">15 JMALUCELLI TRAVELERS SEGUROS S.A </v>
          </cell>
          <cell r="AB6" t="str">
            <v>2 CUMPLIMIENTO</v>
          </cell>
          <cell r="AC6">
            <v>43994</v>
          </cell>
          <cell r="AD6">
            <v>2019113</v>
          </cell>
          <cell r="AE6" t="str">
            <v>GRUPO DE PLANEACIÓN Y MANEJO</v>
          </cell>
          <cell r="AF6" t="str">
            <v>2 SUPERVISOR</v>
          </cell>
          <cell r="AG6" t="str">
            <v>3 CÉDULA DE CIUDADANÍA</v>
          </cell>
          <cell r="AH6">
            <v>52827064</v>
          </cell>
          <cell r="AI6" t="str">
            <v>SANDRA MILENA RODRIGUEZ PEÑA</v>
          </cell>
          <cell r="AL6">
            <v>195</v>
          </cell>
          <cell r="AM6" t="str">
            <v>3 NO PACTADOS</v>
          </cell>
          <cell r="AN6">
            <v>43994</v>
          </cell>
          <cell r="AO6">
            <v>43994</v>
          </cell>
          <cell r="AP6" t="str">
            <v>4 NO SE HA ADICIONADO NI EN VALOR y EN TIEMPO</v>
          </cell>
          <cell r="AQ6">
            <v>0</v>
          </cell>
          <cell r="AR6">
            <v>0</v>
          </cell>
          <cell r="AT6">
            <v>0</v>
          </cell>
          <cell r="AV6">
            <v>43994</v>
          </cell>
          <cell r="AW6">
            <v>44191</v>
          </cell>
          <cell r="AZ6" t="str">
            <v>2. NO</v>
          </cell>
          <cell r="BC6" t="str">
            <v>2. NO</v>
          </cell>
          <cell r="BD6">
            <v>0</v>
          </cell>
          <cell r="BH6" t="str">
            <v>2020420501900003E</v>
          </cell>
          <cell r="BI6">
            <v>25038806</v>
          </cell>
          <cell r="BK6" t="str">
            <v>https://www.secop.gov.co/CO1BusinessLine/Tendering/BuyerWorkArea/Index?docUniqueIdentifier=CO1.BDOS.1288266</v>
          </cell>
          <cell r="BL6" t="str">
            <v>VIGENTE</v>
          </cell>
        </row>
        <row r="7">
          <cell r="A7" t="str">
            <v>CPS-FONAM-004-2020</v>
          </cell>
          <cell r="B7" t="str">
            <v>1 FONAM</v>
          </cell>
          <cell r="C7" t="str">
            <v>CD-NC-247-2020</v>
          </cell>
          <cell r="D7">
            <v>4</v>
          </cell>
          <cell r="E7" t="str">
            <v>NORMA CAROLINA ESPEJO DELGADO</v>
          </cell>
          <cell r="F7">
            <v>43999</v>
          </cell>
          <cell r="G7" t="str">
            <v>Prestación de servicios profesionales especializados para la administración, estructuración y gestión de la información geográfica de restauración ecológica, en las etapas de portafolio, prioridades, diagnóstico, formulación y seguimiento en Parques Nacionales y análisis espaciales para la consolidación del sistema de información que facilite la toma de decisiones, en el marco del desincentivo del uso del agua.</v>
          </cell>
          <cell r="H7" t="str">
            <v>2 CONTRATACIÓN DIRECTA</v>
          </cell>
          <cell r="I7" t="str">
            <v>14 PRESTACIÓN DE SERVICIOS</v>
          </cell>
          <cell r="J7" t="str">
            <v>N/A</v>
          </cell>
          <cell r="K7">
            <v>1620</v>
          </cell>
          <cell r="L7">
            <v>1020</v>
          </cell>
          <cell r="M7">
            <v>43999</v>
          </cell>
          <cell r="N7">
            <v>44000</v>
          </cell>
          <cell r="P7">
            <v>5971344</v>
          </cell>
          <cell r="Q7">
            <v>38813736</v>
          </cell>
          <cell r="R7">
            <v>0</v>
          </cell>
          <cell r="S7" t="str">
            <v>1 PERSONA NATURAL</v>
          </cell>
          <cell r="T7" t="str">
            <v>3 CÉDULA DE CIUDADANÍA</v>
          </cell>
          <cell r="U7">
            <v>52811163</v>
          </cell>
          <cell r="V7" t="str">
            <v>N/A</v>
          </cell>
          <cell r="W7" t="str">
            <v>11 NO SE DILIGENCIA INFORMACIÓN PARA ESTE FORMULARIO EN ESTE PERÍODO DE REPORTE</v>
          </cell>
          <cell r="X7" t="str">
            <v>N/A</v>
          </cell>
          <cell r="Y7" t="str">
            <v>NORMA CAROLINA ESPEJO DELGADO</v>
          </cell>
          <cell r="Z7" t="str">
            <v>1 PÓLIZA</v>
          </cell>
          <cell r="AA7" t="str">
            <v>12 SEGUROS DEL ESTADO</v>
          </cell>
          <cell r="AB7" t="str">
            <v>2 CUMPLIMIENTO</v>
          </cell>
          <cell r="AC7">
            <v>44001</v>
          </cell>
          <cell r="AD7" t="str">
            <v>12-46-101037968</v>
          </cell>
          <cell r="AE7" t="str">
            <v>GRUPO SISTEMAS DE INFORMACIÓN Y RADIOCOMUNICACIONES</v>
          </cell>
          <cell r="AF7" t="str">
            <v>2 SUPERVISOR</v>
          </cell>
          <cell r="AG7" t="str">
            <v>3 CÉDULA DE CIUDADANÍA</v>
          </cell>
          <cell r="AH7">
            <v>51723033</v>
          </cell>
          <cell r="AI7" t="str">
            <v>LUZ MILA SOTELO DELGADILLO</v>
          </cell>
          <cell r="AL7">
            <v>195</v>
          </cell>
          <cell r="AM7" t="str">
            <v>3 NO PACTADOS</v>
          </cell>
          <cell r="AN7">
            <v>44001</v>
          </cell>
          <cell r="AO7">
            <v>44000</v>
          </cell>
          <cell r="AP7" t="str">
            <v>4 NO SE HA ADICIONADO NI EN VALOR y EN TIEMPO</v>
          </cell>
          <cell r="AQ7">
            <v>0</v>
          </cell>
          <cell r="AR7">
            <v>0</v>
          </cell>
          <cell r="AT7">
            <v>0</v>
          </cell>
          <cell r="AV7">
            <v>44001</v>
          </cell>
          <cell r="AW7">
            <v>44195</v>
          </cell>
          <cell r="AZ7" t="str">
            <v>2. NO</v>
          </cell>
          <cell r="BC7" t="str">
            <v>2. NO</v>
          </cell>
          <cell r="BD7">
            <v>0</v>
          </cell>
          <cell r="BH7" t="str">
            <v>2020420501900004E</v>
          </cell>
          <cell r="BI7">
            <v>38813736</v>
          </cell>
          <cell r="BK7" t="str">
            <v>https://www.secop.gov.co/CO1BusinessLine/Tendering/BuyerWorkArea/Index?docUniqueIdentifier=CO1.BDOS.1290724</v>
          </cell>
          <cell r="BL7" t="str">
            <v>VIGENTE</v>
          </cell>
        </row>
        <row r="8">
          <cell r="A8" t="str">
            <v>CPS-FONAM-005-2020</v>
          </cell>
          <cell r="B8" t="str">
            <v>1 FONAM</v>
          </cell>
          <cell r="C8" t="str">
            <v>CD-NC-248-2020</v>
          </cell>
          <cell r="D8">
            <v>5</v>
          </cell>
          <cell r="E8" t="str">
            <v>MARIA CAMILA RAMIREZ HERNANDEZ</v>
          </cell>
          <cell r="F8">
            <v>44000</v>
          </cell>
          <cell r="G8" t="str">
            <v>Prestación de servicios profesionales especializados para realizar el diagnóstico de áreas transformadas al interior de las áreas protegidas priorizadas por el proyecto de desincentivo de uso del agua y que realice el control de calidad de la interpretación de sensores remotos en el marco del monitoreo de coberturas de la tierra en Parques Nacionales.</v>
          </cell>
          <cell r="H8" t="str">
            <v>2 CONTRATACIÓN DIRECTA</v>
          </cell>
          <cell r="I8" t="str">
            <v>14 PRESTACIÓN DE SERVICIOS</v>
          </cell>
          <cell r="J8" t="str">
            <v>N/A</v>
          </cell>
          <cell r="K8">
            <v>1720</v>
          </cell>
          <cell r="L8">
            <v>1120</v>
          </cell>
          <cell r="M8">
            <v>44001</v>
          </cell>
          <cell r="N8">
            <v>44001</v>
          </cell>
          <cell r="P8">
            <v>5971344</v>
          </cell>
          <cell r="Q8">
            <v>38415646</v>
          </cell>
          <cell r="R8">
            <v>-0.39999999850988388</v>
          </cell>
          <cell r="S8" t="str">
            <v>1 PERSONA NATURAL</v>
          </cell>
          <cell r="T8" t="str">
            <v>3 CÉDULA DE CIUDADANÍA</v>
          </cell>
          <cell r="U8">
            <v>46458312</v>
          </cell>
          <cell r="V8" t="str">
            <v>N/A</v>
          </cell>
          <cell r="W8" t="str">
            <v>11 NO SE DILIGENCIA INFORMACIÓN PARA ESTE FORMULARIO EN ESTE PERÍODO DE REPORTE</v>
          </cell>
          <cell r="X8" t="str">
            <v>N/A</v>
          </cell>
          <cell r="Y8" t="str">
            <v>MARIA CAMILA RAMIREZ HERNANDEZ</v>
          </cell>
          <cell r="Z8" t="str">
            <v>1 PÓLIZA</v>
          </cell>
          <cell r="AA8" t="str">
            <v>12 SEGUROS DEL ESTADO</v>
          </cell>
          <cell r="AB8" t="str">
            <v>2 CUMPLIMIENTO</v>
          </cell>
          <cell r="AC8">
            <v>44001</v>
          </cell>
          <cell r="AD8" t="str">
            <v xml:space="preserve">	25-46-101008788</v>
          </cell>
          <cell r="AE8" t="str">
            <v>GRUPO SISTEMAS DE INFORMACIÓN Y RADIOCOMUNICACIONES</v>
          </cell>
          <cell r="AF8" t="str">
            <v>2 SUPERVISOR</v>
          </cell>
          <cell r="AG8" t="str">
            <v>3 CÉDULA DE CIUDADANÍA</v>
          </cell>
          <cell r="AH8">
            <v>51723033</v>
          </cell>
          <cell r="AI8" t="str">
            <v>LUZ MILA SOTELO DELGADILLO</v>
          </cell>
          <cell r="AL8">
            <v>193</v>
          </cell>
          <cell r="AM8" t="str">
            <v>3 NO PACTADOS</v>
          </cell>
          <cell r="AN8">
            <v>44001</v>
          </cell>
          <cell r="AO8">
            <v>44001</v>
          </cell>
          <cell r="AP8" t="str">
            <v>4 NO SE HA ADICIONADO NI EN VALOR y EN TIEMPO</v>
          </cell>
          <cell r="AQ8">
            <v>0</v>
          </cell>
          <cell r="AR8">
            <v>0</v>
          </cell>
          <cell r="AT8">
            <v>0</v>
          </cell>
          <cell r="AV8">
            <v>44001</v>
          </cell>
          <cell r="AW8">
            <v>44195</v>
          </cell>
          <cell r="AZ8" t="str">
            <v>2. NO</v>
          </cell>
          <cell r="BC8" t="str">
            <v>2. NO</v>
          </cell>
          <cell r="BD8">
            <v>0</v>
          </cell>
          <cell r="BH8" t="str">
            <v>2020420501900005E</v>
          </cell>
          <cell r="BI8">
            <v>38415646</v>
          </cell>
          <cell r="BK8" t="str">
            <v>https://www.secop.gov.co/CO1BusinessLine/Tendering/BuyerWorkArea/Index?docUniqueIdentifier=CO1.BDOS.1297111</v>
          </cell>
          <cell r="BL8" t="str">
            <v>VIGENTE</v>
          </cell>
        </row>
        <row r="9">
          <cell r="A9" t="str">
            <v>CPS-FONAM-006-2020</v>
          </cell>
          <cell r="B9" t="str">
            <v>1 FONAM</v>
          </cell>
          <cell r="C9" t="str">
            <v>CD-NC-250-2020</v>
          </cell>
          <cell r="D9">
            <v>6</v>
          </cell>
          <cell r="E9" t="str">
            <v>JENNY ASTRID HERNANDEZ ORTIZ</v>
          </cell>
          <cell r="F9">
            <v>44001</v>
          </cell>
          <cell r="G9" t="str">
            <v>Prestación de servicios profesionales para el monitoreo de las áreas con restauración implementada al interior de las áreas protegidas, realizar análisis multitemporales que den cuenta de los cambios en las condiciones de los paisajes de Parques Nacionales y su articulación con otras temáticas para consolidar un sistema de información que facilite la toma de decisiones, en el marco del desincentivo por el uso del agua.</v>
          </cell>
          <cell r="H9" t="str">
            <v>2 CONTRATACIÓN DIRECTA</v>
          </cell>
          <cell r="I9" t="str">
            <v>14 PRESTACIÓN DE SERVICIOS</v>
          </cell>
          <cell r="J9" t="str">
            <v>N/A</v>
          </cell>
          <cell r="K9">
            <v>1520</v>
          </cell>
          <cell r="L9">
            <v>1220</v>
          </cell>
          <cell r="M9">
            <v>44001</v>
          </cell>
          <cell r="N9">
            <v>44001</v>
          </cell>
          <cell r="P9">
            <v>5397388</v>
          </cell>
          <cell r="Q9">
            <v>34543283</v>
          </cell>
          <cell r="R9">
            <v>-179913.13333333284</v>
          </cell>
          <cell r="S9" t="str">
            <v>1 PERSONA NATURAL</v>
          </cell>
          <cell r="T9" t="str">
            <v>3 CÉDULA DE CIUDADANÍA</v>
          </cell>
          <cell r="U9">
            <v>53012931</v>
          </cell>
          <cell r="V9" t="str">
            <v>N/A</v>
          </cell>
          <cell r="W9" t="str">
            <v>11 NO SE DILIGENCIA INFORMACIÓN PARA ESTE FORMULARIO EN ESTE PERÍODO DE REPORTE</v>
          </cell>
          <cell r="X9" t="str">
            <v>N/A</v>
          </cell>
          <cell r="Y9" t="str">
            <v>JENNY ASTRID HERNANDEZ ORTIZ</v>
          </cell>
          <cell r="Z9" t="str">
            <v>1 PÓLIZA</v>
          </cell>
          <cell r="AA9" t="str">
            <v>12 SEGUROS DEL ESTADO</v>
          </cell>
          <cell r="AB9" t="str">
            <v>2 CUMPLIMIENTO</v>
          </cell>
          <cell r="AC9">
            <v>44001</v>
          </cell>
          <cell r="AD9" t="str">
            <v>25-46-101008789</v>
          </cell>
          <cell r="AE9" t="str">
            <v>GRUPO SISTEMAS DE INFORMACIÓN Y RADIOCOMUNICACIONES</v>
          </cell>
          <cell r="AF9" t="str">
            <v>2 SUPERVISOR</v>
          </cell>
          <cell r="AG9" t="str">
            <v>3 CÉDULA DE CIUDADANÍA</v>
          </cell>
          <cell r="AH9">
            <v>51723033</v>
          </cell>
          <cell r="AI9" t="str">
            <v>LUZ MILA SOTELO DELGADILLO</v>
          </cell>
          <cell r="AL9">
            <v>193</v>
          </cell>
          <cell r="AM9" t="str">
            <v>3 NO PACTADOS</v>
          </cell>
          <cell r="AN9">
            <v>44001</v>
          </cell>
          <cell r="AO9">
            <v>44001</v>
          </cell>
          <cell r="AP9" t="str">
            <v>4 NO SE HA ADICIONADO NI EN VALOR y EN TIEMPO</v>
          </cell>
          <cell r="AQ9">
            <v>0</v>
          </cell>
          <cell r="AR9">
            <v>0</v>
          </cell>
          <cell r="AT9">
            <v>0</v>
          </cell>
          <cell r="AV9">
            <v>44001</v>
          </cell>
          <cell r="AW9">
            <v>44195</v>
          </cell>
          <cell r="AZ9" t="str">
            <v>2. NO</v>
          </cell>
          <cell r="BC9" t="str">
            <v>2. NO</v>
          </cell>
          <cell r="BD9">
            <v>0</v>
          </cell>
          <cell r="BH9" t="str">
            <v>2020420501900006E</v>
          </cell>
          <cell r="BI9">
            <v>34543283</v>
          </cell>
          <cell r="BK9" t="str">
            <v>https://www.secop.gov.co/CO1BusinessLine/Tendering/BuyerWorkArea/Index?docUniqueIdentifier=CO1.BDOS.1299945</v>
          </cell>
          <cell r="BL9" t="str">
            <v>VIGENTE</v>
          </cell>
        </row>
        <row r="10">
          <cell r="A10" t="str">
            <v>CPS-FONAM-007-2020</v>
          </cell>
          <cell r="B10" t="str">
            <v>1 FONAM</v>
          </cell>
          <cell r="C10" t="str">
            <v>CD-NC-251-2020</v>
          </cell>
          <cell r="D10">
            <v>7</v>
          </cell>
          <cell r="E10" t="str">
            <v>RAUL ORTIZ HERRERA</v>
          </cell>
          <cell r="F10">
            <v>44014</v>
          </cell>
          <cell r="G10" t="str">
            <v>Prestación de servicios técnicos y de apoyo a la gestión del Parque Nacional Natural El Cocuy, en acciones relacionadas con la temática de restauración ecológica - RE, con el fin de realizar el mantenimiento y monitoreo a los procesos de restauración en los sitios priorizados para el abastecimiento del recurso hídrico y como apoyo a la implementación de acciones de restauración ecológica en el marco del desincentivo del uso del agua.</v>
          </cell>
          <cell r="H10" t="str">
            <v>2 CONTRATACIÓN DIRECTA</v>
          </cell>
          <cell r="I10" t="str">
            <v>14 PRESTACIÓN DE SERVICIOS</v>
          </cell>
          <cell r="J10" t="str">
            <v>N/A</v>
          </cell>
          <cell r="K10">
            <v>1920</v>
          </cell>
          <cell r="L10">
            <v>1720</v>
          </cell>
          <cell r="M10">
            <v>44014</v>
          </cell>
          <cell r="N10">
            <v>44014</v>
          </cell>
          <cell r="P10">
            <v>1855778</v>
          </cell>
          <cell r="Q10">
            <v>11134668</v>
          </cell>
          <cell r="R10">
            <v>0</v>
          </cell>
          <cell r="S10" t="str">
            <v>1 PERSONA NATURAL</v>
          </cell>
          <cell r="T10" t="str">
            <v>3 CÉDULA DE CIUDADANÍA</v>
          </cell>
          <cell r="U10" t="str">
            <v>|</v>
          </cell>
          <cell r="V10" t="str">
            <v>N/A</v>
          </cell>
          <cell r="W10" t="str">
            <v>11 NO SE DILIGENCIA INFORMACIÓN PARA ESTE FORMULARIO EN ESTE PERÍODO DE REPORTE</v>
          </cell>
          <cell r="X10" t="str">
            <v>N/A</v>
          </cell>
          <cell r="Y10" t="str">
            <v>RAUL ORTIZ HERRERA</v>
          </cell>
          <cell r="Z10" t="str">
            <v>1 PÓLIZA</v>
          </cell>
          <cell r="AA10" t="str">
            <v>12 SEGUROS DEL ESTADO</v>
          </cell>
          <cell r="AB10" t="str">
            <v>2 CUMPLIMIENTO</v>
          </cell>
          <cell r="AC10">
            <v>44014</v>
          </cell>
          <cell r="AD10" t="str">
            <v>96-44-101154004</v>
          </cell>
          <cell r="AE10" t="str">
            <v>PNN COCUY</v>
          </cell>
          <cell r="AF10" t="str">
            <v>2 SUPERVISOR</v>
          </cell>
          <cell r="AG10" t="str">
            <v>3 CÉDULA DE CIUDADANÍA</v>
          </cell>
          <cell r="AH10">
            <v>52827064</v>
          </cell>
          <cell r="AI10" t="str">
            <v>SANDRA MILENA RODRIGUEZ PEÑA</v>
          </cell>
          <cell r="AJ10">
            <v>7162854</v>
          </cell>
          <cell r="AK10" t="str">
            <v>RENE OSWALDO SAENZ NIÑO</v>
          </cell>
          <cell r="AL10">
            <v>180</v>
          </cell>
          <cell r="AM10" t="str">
            <v>3 NO PACTADOS</v>
          </cell>
          <cell r="AN10">
            <v>44014</v>
          </cell>
          <cell r="AO10">
            <v>44014</v>
          </cell>
          <cell r="AP10" t="str">
            <v>4 NO SE HA ADICIONADO NI EN VALOR y EN TIEMPO</v>
          </cell>
          <cell r="AQ10">
            <v>0</v>
          </cell>
          <cell r="AR10">
            <v>0</v>
          </cell>
          <cell r="AT10">
            <v>0</v>
          </cell>
          <cell r="AV10">
            <v>44014</v>
          </cell>
          <cell r="AW10">
            <v>44195</v>
          </cell>
          <cell r="AZ10" t="str">
            <v>2. NO</v>
          </cell>
          <cell r="BC10" t="str">
            <v>2. NO</v>
          </cell>
          <cell r="BD10">
            <v>0</v>
          </cell>
          <cell r="BH10" t="str">
            <v>2020420501900007E</v>
          </cell>
          <cell r="BI10">
            <v>11134668</v>
          </cell>
          <cell r="BK10" t="str">
            <v>https://www.secop.gov.co/CO1BusinessLine/Tendering/BuyerWorkArea/Index?docUniqueIdentifier=CO1.BDOS.1316260</v>
          </cell>
          <cell r="BL10" t="str">
            <v>VIGENTE</v>
          </cell>
        </row>
        <row r="11">
          <cell r="A11" t="str">
            <v>CPS-FONAM-008-2020</v>
          </cell>
          <cell r="B11" t="str">
            <v>1 FONAM</v>
          </cell>
          <cell r="C11" t="str">
            <v>CD-NC-253-2020</v>
          </cell>
          <cell r="D11">
            <v>8</v>
          </cell>
          <cell r="E11" t="str">
            <v>LEONARDO SILVA SILVA</v>
          </cell>
          <cell r="F11">
            <v>44014</v>
          </cell>
          <cell r="G11" t="str">
            <v>Prestación de servicios de apoyo a la gestión mediante la contratación de un experto local, para el apoyo de actividades de restauración ecológica dentro del Santuario de Fauna y Flora Guanentá Alto Río Fonce, en el sector de Playas – Mejoras como apoyo al proyecto Desincentivo del uso del agua.</v>
          </cell>
          <cell r="H11" t="str">
            <v>2 CONTRATACIÓN DIRECTA</v>
          </cell>
          <cell r="I11" t="str">
            <v>14 PRESTACIÓN DE SERVICIOS</v>
          </cell>
          <cell r="J11" t="str">
            <v>N/A</v>
          </cell>
          <cell r="K11">
            <v>2020</v>
          </cell>
          <cell r="L11">
            <v>1620</v>
          </cell>
          <cell r="M11">
            <v>44014</v>
          </cell>
          <cell r="N11">
            <v>44014</v>
          </cell>
          <cell r="P11">
            <v>1337498</v>
          </cell>
          <cell r="Q11">
            <v>8024988</v>
          </cell>
          <cell r="R11">
            <v>0</v>
          </cell>
          <cell r="S11" t="str">
            <v>1 PERSONA NATURAL</v>
          </cell>
          <cell r="T11" t="str">
            <v>3 CÉDULA DE CIUDADANÍA</v>
          </cell>
          <cell r="U11">
            <v>1098436148</v>
          </cell>
          <cell r="V11" t="str">
            <v>N/A</v>
          </cell>
          <cell r="W11" t="str">
            <v>11 NO SE DILIGENCIA INFORMACIÓN PARA ESTE FORMULARIO EN ESTE PERÍODO DE REPORTE</v>
          </cell>
          <cell r="X11" t="str">
            <v>N/A</v>
          </cell>
          <cell r="Y11" t="str">
            <v>LEONARDO SILVA SILVA</v>
          </cell>
          <cell r="Z11" t="str">
            <v>1 PÓLIZA</v>
          </cell>
          <cell r="AA11" t="str">
            <v>12 SEGUROS DEL ESTADO</v>
          </cell>
          <cell r="AB11" t="str">
            <v>2 CUMPLIMIENTO</v>
          </cell>
          <cell r="AC11">
            <v>44014</v>
          </cell>
          <cell r="AD11" t="str">
            <v xml:space="preserve">	51-46-101006944</v>
          </cell>
          <cell r="AE11" t="str">
            <v>SFF GUANENTA ALTO RIO FONCE</v>
          </cell>
          <cell r="AF11" t="str">
            <v>2 SUPERVISOR</v>
          </cell>
          <cell r="AG11" t="str">
            <v>3 CÉDULA DE CIUDADANÍA</v>
          </cell>
          <cell r="AH11">
            <v>52964691</v>
          </cell>
          <cell r="AI11" t="str">
            <v>IRENE ACONCHA ABRIL</v>
          </cell>
          <cell r="AJ11">
            <v>4113315</v>
          </cell>
          <cell r="AK11" t="str">
            <v>FABIO URIEL MUÑOZ BLANCO</v>
          </cell>
          <cell r="AL11">
            <v>180</v>
          </cell>
          <cell r="AM11" t="str">
            <v>3 NO PACTADOS</v>
          </cell>
          <cell r="AN11">
            <v>44014</v>
          </cell>
          <cell r="AO11">
            <v>44014</v>
          </cell>
          <cell r="AP11" t="str">
            <v>4 NO SE HA ADICIONADO NI EN VALOR y EN TIEMPO</v>
          </cell>
          <cell r="AQ11">
            <v>0</v>
          </cell>
          <cell r="AR11">
            <v>0</v>
          </cell>
          <cell r="AT11">
            <v>0</v>
          </cell>
          <cell r="AV11">
            <v>44014</v>
          </cell>
          <cell r="AW11">
            <v>44195</v>
          </cell>
          <cell r="AZ11" t="str">
            <v>2. NO</v>
          </cell>
          <cell r="BC11" t="str">
            <v>2. NO</v>
          </cell>
          <cell r="BD11">
            <v>0</v>
          </cell>
          <cell r="BH11" t="str">
            <v>2020420501900008E</v>
          </cell>
          <cell r="BI11">
            <v>8024988</v>
          </cell>
          <cell r="BK11" t="str">
            <v>https://www.secop.gov.co/CO1BusinessLine/Tendering/BuyerWorkArea/Index?docUniqueIdentifier=CO1.BDOS.1317717</v>
          </cell>
          <cell r="BL11" t="str">
            <v>VIGENTE</v>
          </cell>
        </row>
        <row r="12">
          <cell r="A12" t="str">
            <v>CPS-FONAM-009-2020</v>
          </cell>
          <cell r="B12" t="str">
            <v>1 FONAM</v>
          </cell>
          <cell r="C12" t="str">
            <v>CD-NC-252-2020</v>
          </cell>
          <cell r="D12">
            <v>9</v>
          </cell>
          <cell r="E12" t="str">
            <v>JOSE LUIS DUARTE LUNA</v>
          </cell>
          <cell r="F12">
            <v>44015</v>
          </cell>
          <cell r="G12" t="str">
            <v>Prestación de servicios técnicos de apoyo a la gestión del Parque Nacional Natural Serranía de Los Yariguíes para la implementación de la línea temática de restauración ecológica y su monitoreo, como apoyo al proyecto Desincentivos del uso del agua.</v>
          </cell>
          <cell r="H12" t="str">
            <v>2 CONTRATACIÓN DIRECTA</v>
          </cell>
          <cell r="I12" t="str">
            <v>14 PRESTACIÓN DE SERVICIOS</v>
          </cell>
          <cell r="J12" t="str">
            <v>N/A</v>
          </cell>
          <cell r="K12">
            <v>1820</v>
          </cell>
          <cell r="L12">
            <v>1820</v>
          </cell>
          <cell r="M12">
            <v>44015</v>
          </cell>
          <cell r="N12">
            <v>44015</v>
          </cell>
          <cell r="P12">
            <v>1855778</v>
          </cell>
          <cell r="Q12">
            <v>11010949</v>
          </cell>
          <cell r="R12">
            <v>-0.46666666679084301</v>
          </cell>
          <cell r="S12" t="str">
            <v>1 PERSONA NATURAL</v>
          </cell>
          <cell r="T12" t="str">
            <v>3 CÉDULA DE CIUDADANÍA</v>
          </cell>
          <cell r="U12">
            <v>1102720348</v>
          </cell>
          <cell r="V12" t="str">
            <v>N/A</v>
          </cell>
          <cell r="W12" t="str">
            <v>11 NO SE DILIGENCIA INFORMACIÓN PARA ESTE FORMULARIO EN ESTE PERÍODO DE REPORTE</v>
          </cell>
          <cell r="X12" t="str">
            <v>N/A</v>
          </cell>
          <cell r="Y12" t="str">
            <v>JOSE LUIS DUARTE LUNA</v>
          </cell>
          <cell r="Z12" t="str">
            <v>1 PÓLIZA</v>
          </cell>
          <cell r="AA12" t="str">
            <v>12 SEGUROS DEL ESTADO</v>
          </cell>
          <cell r="AB12" t="str">
            <v>2 CUMPLIMIENTO</v>
          </cell>
          <cell r="AC12">
            <v>44019</v>
          </cell>
          <cell r="AD12" t="str">
            <v>96-44-101154048</v>
          </cell>
          <cell r="AE12" t="str">
            <v>PNN SERRANIA YARIGUIES</v>
          </cell>
          <cell r="AF12" t="str">
            <v>2 SUPERVISOR</v>
          </cell>
          <cell r="AG12" t="str">
            <v>3 CÉDULA DE CIUDADANÍA</v>
          </cell>
          <cell r="AH12">
            <v>52964691</v>
          </cell>
          <cell r="AI12" t="str">
            <v>IRENE ACONCHA ABRIL</v>
          </cell>
          <cell r="AJ12">
            <v>16694751</v>
          </cell>
          <cell r="AK12" t="str">
            <v>HAROLD MORENO VALDERRAMA</v>
          </cell>
          <cell r="AL12">
            <v>178</v>
          </cell>
          <cell r="AM12" t="str">
            <v>3 NO PACTADOS</v>
          </cell>
          <cell r="AN12">
            <v>44019</v>
          </cell>
          <cell r="AO12">
            <v>44015</v>
          </cell>
          <cell r="AP12" t="str">
            <v>4 NO SE HA ADICIONADO NI EN VALOR y EN TIEMPO</v>
          </cell>
          <cell r="AQ12">
            <v>0</v>
          </cell>
          <cell r="AR12">
            <v>0</v>
          </cell>
          <cell r="AT12">
            <v>0</v>
          </cell>
          <cell r="AV12">
            <v>44019</v>
          </cell>
          <cell r="AW12">
            <v>44195</v>
          </cell>
          <cell r="AZ12" t="str">
            <v>2. NO</v>
          </cell>
          <cell r="BC12" t="str">
            <v>2. NO</v>
          </cell>
          <cell r="BD12">
            <v>0</v>
          </cell>
          <cell r="BH12" t="str">
            <v>2020420501900009E</v>
          </cell>
          <cell r="BI12">
            <v>11010949</v>
          </cell>
          <cell r="BK12" t="str">
            <v>https://www.secop.gov.co/CO1BusinessLine/Tendering/BuyerWorkArea/Index?docUniqueIdentifier=CO1.BDOS.1318254</v>
          </cell>
          <cell r="BL12" t="str">
            <v>VIGENTE</v>
          </cell>
        </row>
        <row r="13">
          <cell r="A13" t="str">
            <v>CPS-FONAM-010-2020</v>
          </cell>
          <cell r="B13" t="str">
            <v>1 FONAM</v>
          </cell>
          <cell r="C13" t="str">
            <v>CD-NC-257-2020</v>
          </cell>
          <cell r="D13">
            <v>10</v>
          </cell>
          <cell r="E13" t="str">
            <v>JULIAN ANDRES ARIAS GONZALEZ</v>
          </cell>
          <cell r="F13">
            <v>44040</v>
          </cell>
          <cell r="G13" t="str">
            <v>Prestación de servicios profesionales y de apoyo a la gestión para la implementación, seguimiento y monitoreo en campo de las acciones de restauración en el área protegida en el marco del proyecto del desincentivo de uso de agua en el PNN Selva de Florencia</v>
          </cell>
          <cell r="H13" t="str">
            <v>2 CONTRATACIÓN DIRECTA</v>
          </cell>
          <cell r="I13" t="str">
            <v>14 PRESTACIÓN DE SERVICIOS</v>
          </cell>
          <cell r="J13" t="str">
            <v>N/A</v>
          </cell>
          <cell r="K13">
            <v>2820</v>
          </cell>
          <cell r="L13">
            <v>2120</v>
          </cell>
          <cell r="M13">
            <v>44040</v>
          </cell>
          <cell r="N13">
            <v>44040</v>
          </cell>
          <cell r="P13">
            <v>3852124</v>
          </cell>
          <cell r="Q13">
            <v>19645832</v>
          </cell>
          <cell r="R13">
            <v>128403.73333333433</v>
          </cell>
          <cell r="S13" t="str">
            <v>1 PERSONA NATURAL</v>
          </cell>
          <cell r="T13" t="str">
            <v>3 CÉDULA DE CIUDADANÍA</v>
          </cell>
          <cell r="U13">
            <v>9850314</v>
          </cell>
          <cell r="V13" t="str">
            <v>N/A</v>
          </cell>
          <cell r="W13" t="str">
            <v>11 NO SE DILIGENCIA INFORMACIÓN PARA ESTE FORMULARIO EN ESTE PERÍODO DE REPORTE</v>
          </cell>
          <cell r="X13" t="str">
            <v>N/A</v>
          </cell>
          <cell r="Y13" t="str">
            <v>JULIAN ANDRES ARIAS GONZALEZ</v>
          </cell>
          <cell r="Z13" t="str">
            <v>1 PÓLIZA</v>
          </cell>
          <cell r="AA13" t="str">
            <v>12 SEGUROS DEL ESTADO</v>
          </cell>
          <cell r="AB13" t="str">
            <v>2 CUMPLIMIENTO</v>
          </cell>
          <cell r="AC13">
            <v>44041</v>
          </cell>
          <cell r="AD13" t="str">
            <v>11-44-101154777</v>
          </cell>
          <cell r="AE13" t="str">
            <v>PNN SELVA FLORENCIA</v>
          </cell>
          <cell r="AF13" t="str">
            <v>2 SUPERVISOR</v>
          </cell>
          <cell r="AG13" t="str">
            <v>3 CÉDULA DE CIUDADANÍA</v>
          </cell>
          <cell r="AH13">
            <v>52964691</v>
          </cell>
          <cell r="AI13" t="str">
            <v>IRENE ACONCHA ABRIL</v>
          </cell>
          <cell r="AJ13">
            <v>10258001</v>
          </cell>
          <cell r="AK13" t="str">
            <v>HUGO FERNANDO BALLESTEROS BOTERO</v>
          </cell>
          <cell r="AL13">
            <v>152</v>
          </cell>
          <cell r="AM13" t="str">
            <v>3 NO PACTADOS</v>
          </cell>
          <cell r="AN13">
            <v>44041</v>
          </cell>
          <cell r="AO13">
            <v>44041</v>
          </cell>
          <cell r="AP13" t="str">
            <v>4 NO SE HA ADICIONADO NI EN VALOR y EN TIEMPO</v>
          </cell>
          <cell r="AQ13">
            <v>0</v>
          </cell>
          <cell r="AR13">
            <v>0</v>
          </cell>
          <cell r="AT13">
            <v>0</v>
          </cell>
          <cell r="AV13">
            <v>44041</v>
          </cell>
          <cell r="AW13">
            <v>44195</v>
          </cell>
          <cell r="AZ13" t="str">
            <v>2. NO</v>
          </cell>
          <cell r="BC13" t="str">
            <v>2. NO</v>
          </cell>
          <cell r="BD13">
            <v>0</v>
          </cell>
          <cell r="BH13" t="str">
            <v>2020420501900010E</v>
          </cell>
          <cell r="BI13">
            <v>19645832</v>
          </cell>
          <cell r="BK13" t="str">
            <v>https://www.secop.gov.co/CO1BusinessLine/Tendering/BuyerWorkArea/Index?docUniqueIdentifier=CO1.BDOS.1362823</v>
          </cell>
          <cell r="BL13" t="str">
            <v>VIGENTE</v>
          </cell>
        </row>
        <row r="14">
          <cell r="A14" t="str">
            <v>CPS-FONAM-011-2020</v>
          </cell>
          <cell r="B14" t="str">
            <v>1 FONAM</v>
          </cell>
          <cell r="C14" t="str">
            <v>CD-NC-256-2020</v>
          </cell>
          <cell r="D14">
            <v>11</v>
          </cell>
          <cell r="E14" t="str">
            <v>SANDRA LORENA FRANCO ARANGO</v>
          </cell>
          <cell r="F14">
            <v>44041</v>
          </cell>
          <cell r="G14" t="str">
            <v>Prestación de servicios profesionales y de apoyo a la gestión para la implementación, seguimiento y monitoreo en campo de las acciones de restauración en el área protegida en el marco del proyecto del desincentivo de uso de agua en el PNN Farallones de Cali.</v>
          </cell>
          <cell r="H14" t="str">
            <v>2 CONTRATACIÓN DIRECTA</v>
          </cell>
          <cell r="I14" t="str">
            <v>14 PRESTACIÓN DE SERVICIOS</v>
          </cell>
          <cell r="J14" t="str">
            <v>N/A</v>
          </cell>
          <cell r="K14">
            <v>2520</v>
          </cell>
          <cell r="L14">
            <v>2220</v>
          </cell>
          <cell r="M14">
            <v>44041</v>
          </cell>
          <cell r="N14">
            <v>44041</v>
          </cell>
          <cell r="P14">
            <v>4426079</v>
          </cell>
          <cell r="Q14">
            <v>22465467</v>
          </cell>
          <cell r="R14">
            <v>40000.066666666418</v>
          </cell>
          <cell r="S14" t="str">
            <v>1 PERSONA NATURAL</v>
          </cell>
          <cell r="T14" t="str">
            <v>3 CÉDULA DE CIUDADANÍA</v>
          </cell>
          <cell r="U14">
            <v>31308532</v>
          </cell>
          <cell r="V14" t="str">
            <v>N/A</v>
          </cell>
          <cell r="W14" t="str">
            <v>11 NO SE DILIGENCIA INFORMACIÓN PARA ESTE FORMULARIO EN ESTE PERÍODO DE REPORTE</v>
          </cell>
          <cell r="X14" t="str">
            <v>N/A</v>
          </cell>
          <cell r="Y14" t="str">
            <v>SANDRA LORENA FRANCO ARANGO</v>
          </cell>
          <cell r="Z14" t="str">
            <v>1 PÓLIZA</v>
          </cell>
          <cell r="AA14" t="str">
            <v>12 SEGUROS DEL ESTADO</v>
          </cell>
          <cell r="AB14" t="str">
            <v>2 CUMPLIMIENTO</v>
          </cell>
          <cell r="AC14">
            <v>44041</v>
          </cell>
          <cell r="AD14" t="str">
            <v>45-46-101008171</v>
          </cell>
          <cell r="AE14" t="str">
            <v>PNN FARALLONES DE CALI</v>
          </cell>
          <cell r="AF14" t="str">
            <v>2 SUPERVISOR</v>
          </cell>
          <cell r="AG14" t="str">
            <v>3 CÉDULA DE CIUDADANÍA</v>
          </cell>
          <cell r="AH14">
            <v>52827064</v>
          </cell>
          <cell r="AI14" t="str">
            <v>SANDRA MILENA RODRIGUEZ PEÑA</v>
          </cell>
          <cell r="AJ14">
            <v>29667366</v>
          </cell>
          <cell r="AK14" t="str">
            <v>CLAUDIA ISABEL ACEVEDO</v>
          </cell>
          <cell r="AL14">
            <v>152</v>
          </cell>
          <cell r="AM14" t="str">
            <v>3 NO PACTADOS</v>
          </cell>
          <cell r="AN14">
            <v>44041</v>
          </cell>
          <cell r="AO14">
            <v>44041</v>
          </cell>
          <cell r="AP14" t="str">
            <v>4 NO SE HA ADICIONADO NI EN VALOR y EN TIEMPO</v>
          </cell>
          <cell r="AQ14">
            <v>0</v>
          </cell>
          <cell r="AR14">
            <v>0</v>
          </cell>
          <cell r="AT14">
            <v>0</v>
          </cell>
          <cell r="AV14">
            <v>44041</v>
          </cell>
          <cell r="AW14">
            <v>44195</v>
          </cell>
          <cell r="AZ14" t="str">
            <v>2. NO</v>
          </cell>
          <cell r="BC14" t="str">
            <v>2. NO</v>
          </cell>
          <cell r="BD14">
            <v>0</v>
          </cell>
          <cell r="BH14" t="str">
            <v>2020420501900011E</v>
          </cell>
          <cell r="BI14">
            <v>22465467</v>
          </cell>
          <cell r="BK14" t="str">
            <v>https://www.secop.gov.co/CO1BusinessLine/Tendering/BuyerWorkArea/Index?docUniqueIdentifier=CO1.BDOS.1364387</v>
          </cell>
          <cell r="BL14" t="str">
            <v>VIGENTE</v>
          </cell>
        </row>
        <row r="15">
          <cell r="A15" t="str">
            <v>CPS-FONAM-012-2020</v>
          </cell>
          <cell r="B15" t="str">
            <v>1 FONAM</v>
          </cell>
          <cell r="C15" t="str">
            <v>CD-NC-260-2020</v>
          </cell>
          <cell r="D15">
            <v>12</v>
          </cell>
          <cell r="E15" t="str">
            <v>JORGE IVAN HENAO LÓPEZ</v>
          </cell>
          <cell r="F15">
            <v>44047</v>
          </cell>
          <cell r="G15" t="str">
            <v>Prestar servicios técnicos y de apoyo a la gestión para la ejecución de las actividades desarrolladas por el Área Protegida en materia de Restauración Ecológica Participativa, por medio de la planificación, caracterización, implementación, seguimiento y fortalecimiento institucional, mediante técnicas y acuerdos tendientes a fomentar un modelo de conservación y restauración ecológica al interior del Parque Nacional Natural Selva de Florencia.</v>
          </cell>
          <cell r="H15" t="str">
            <v>2 CONTRATACIÓN DIRECTA</v>
          </cell>
          <cell r="I15" t="str">
            <v>14 PRESTACIÓN DE SERVICIOS</v>
          </cell>
          <cell r="J15" t="str">
            <v>N/A</v>
          </cell>
          <cell r="K15">
            <v>2920</v>
          </cell>
          <cell r="L15">
            <v>2320</v>
          </cell>
          <cell r="M15">
            <v>44047</v>
          </cell>
          <cell r="N15">
            <v>44048</v>
          </cell>
          <cell r="P15">
            <v>2663850</v>
          </cell>
          <cell r="Q15">
            <v>13141660</v>
          </cell>
          <cell r="R15">
            <v>0</v>
          </cell>
          <cell r="S15" t="str">
            <v>1 PERSONA NATURAL</v>
          </cell>
          <cell r="T15" t="str">
            <v>3 CÉDULA DE CIUDADANÍA</v>
          </cell>
          <cell r="U15">
            <v>1026259901</v>
          </cell>
          <cell r="V15" t="str">
            <v>N/A</v>
          </cell>
          <cell r="W15" t="str">
            <v>11 NO SE DILIGENCIA INFORMACIÓN PARA ESTE FORMULARIO EN ESTE PERÍODO DE REPORTE</v>
          </cell>
          <cell r="X15" t="str">
            <v>N/A</v>
          </cell>
          <cell r="Y15" t="str">
            <v>JORGE IVAN HENAO LÓPEZ</v>
          </cell>
          <cell r="Z15" t="str">
            <v>1 PÓLIZA</v>
          </cell>
          <cell r="AA15" t="str">
            <v>12 SEGUROS DEL ESTADO</v>
          </cell>
          <cell r="AB15" t="str">
            <v>2 CUMPLIMIENTO</v>
          </cell>
          <cell r="AC15">
            <v>44048</v>
          </cell>
          <cell r="AD15" t="str">
            <v>65-44-101186397</v>
          </cell>
          <cell r="AE15" t="str">
            <v>PNN SELVA FLORENCIA</v>
          </cell>
          <cell r="AF15" t="str">
            <v>2 SUPERVISOR</v>
          </cell>
          <cell r="AG15" t="str">
            <v>3 CÉDULA DE CIUDADANÍA</v>
          </cell>
          <cell r="AH15">
            <v>52964691</v>
          </cell>
          <cell r="AI15" t="str">
            <v>IRENE ACONCHA ABRIL</v>
          </cell>
          <cell r="AJ15">
            <v>10258001</v>
          </cell>
          <cell r="AK15" t="str">
            <v>HUGO FERNANDO BALLESTEROS BOTERO</v>
          </cell>
          <cell r="AL15">
            <v>148</v>
          </cell>
          <cell r="AM15" t="str">
            <v>3 NO PACTADOS</v>
          </cell>
          <cell r="AN15">
            <v>44049</v>
          </cell>
          <cell r="AO15">
            <v>44048</v>
          </cell>
          <cell r="AP15" t="str">
            <v>4 NO SE HA ADICIONADO NI EN VALOR y EN TIEMPO</v>
          </cell>
          <cell r="AQ15">
            <v>0</v>
          </cell>
          <cell r="AR15">
            <v>0</v>
          </cell>
          <cell r="AT15">
            <v>0</v>
          </cell>
          <cell r="AV15">
            <v>44049</v>
          </cell>
          <cell r="AW15">
            <v>44195</v>
          </cell>
          <cell r="AZ15" t="str">
            <v>2. NO</v>
          </cell>
          <cell r="BC15" t="str">
            <v>2. NO</v>
          </cell>
          <cell r="BD15">
            <v>0</v>
          </cell>
          <cell r="BH15" t="str">
            <v>2020420501900012E</v>
          </cell>
          <cell r="BI15">
            <v>13141660</v>
          </cell>
          <cell r="BK15" t="str">
            <v>https://www.secop.gov.co/CO1BusinessLine/Tendering/BuyerWorkArea/Index?docUniqueIdentifier=CO1.BDOS.1370293</v>
          </cell>
          <cell r="BL15" t="str">
            <v>VIGENTE</v>
          </cell>
        </row>
        <row r="16">
          <cell r="A16" t="str">
            <v>CPS-FONAM-013-2020</v>
          </cell>
          <cell r="B16" t="str">
            <v>1 FONAM</v>
          </cell>
          <cell r="C16" t="str">
            <v>CD-NC-264-2020</v>
          </cell>
          <cell r="D16">
            <v>13</v>
          </cell>
          <cell r="E16" t="str">
            <v>WILSON OSWALDO ESTRELLA VILLOTA</v>
          </cell>
          <cell r="F16">
            <v>44049</v>
          </cell>
          <cell r="G16" t="str">
            <v>Prestación de servicios de apoyo a la gestión, mediante la contratación de un operario, que apoye con las activida- des desarrolladas por el área protegida dentro del proceso de restauración ecológica en el marco del proyecto des- incentivo uso del agua.</v>
          </cell>
          <cell r="H16" t="str">
            <v>2 CONTRATACIÓN DIRECTA</v>
          </cell>
          <cell r="I16" t="str">
            <v>14 PRESTACIÓN DE SERVICIOS</v>
          </cell>
          <cell r="J16" t="str">
            <v>N/A</v>
          </cell>
          <cell r="K16">
            <v>3020</v>
          </cell>
          <cell r="L16">
            <v>2420</v>
          </cell>
          <cell r="M16">
            <v>44049</v>
          </cell>
          <cell r="N16">
            <v>44049</v>
          </cell>
          <cell r="P16">
            <v>1337498</v>
          </cell>
          <cell r="Q16">
            <v>6509157</v>
          </cell>
          <cell r="R16">
            <v>44583.333333333023</v>
          </cell>
          <cell r="S16" t="str">
            <v>1 PERSONA NATURAL</v>
          </cell>
          <cell r="T16" t="str">
            <v>3 CÉDULA DE CIUDADANÍA</v>
          </cell>
          <cell r="U16">
            <v>87491684</v>
          </cell>
          <cell r="V16" t="str">
            <v>N/A</v>
          </cell>
          <cell r="W16" t="str">
            <v>11 NO SE DILIGENCIA INFORMACIÓN PARA ESTE FORMULARIO EN ESTE PERÍODO DE REPORTE</v>
          </cell>
          <cell r="X16" t="str">
            <v>N/A</v>
          </cell>
          <cell r="Y16" t="str">
            <v>WILSON OSWALDO ESTRELLA VILLOTA</v>
          </cell>
          <cell r="Z16" t="str">
            <v>1 PÓLIZA</v>
          </cell>
          <cell r="AA16" t="str">
            <v>12 SEGUROS DEL ESTADO</v>
          </cell>
          <cell r="AB16" t="str">
            <v>2 CUMPLIMIENTO</v>
          </cell>
          <cell r="AC16">
            <v>44049</v>
          </cell>
          <cell r="AD16" t="str">
            <v>41-44-101232222</v>
          </cell>
          <cell r="AE16" t="str">
            <v>SFF GALERAS</v>
          </cell>
          <cell r="AF16" t="str">
            <v>2 SUPERVISOR</v>
          </cell>
          <cell r="AG16" t="str">
            <v>3 CÉDULA DE CIUDADANÍA</v>
          </cell>
          <cell r="AH16">
            <v>52854468</v>
          </cell>
          <cell r="AI16" t="str">
            <v>ADRIANA MARGARITA ROZO MELO</v>
          </cell>
          <cell r="AJ16">
            <v>10537381</v>
          </cell>
          <cell r="AK16" t="str">
            <v>RICHARD MARINO MUÑOZ MOLAÑO</v>
          </cell>
          <cell r="AL16">
            <v>145</v>
          </cell>
          <cell r="AM16" t="str">
            <v>3 NO PACTADOS</v>
          </cell>
          <cell r="AN16">
            <v>44049</v>
          </cell>
          <cell r="AO16">
            <v>44049</v>
          </cell>
          <cell r="AP16" t="str">
            <v>4 NO SE HA ADICIONADO NI EN VALOR y EN TIEMPO</v>
          </cell>
          <cell r="AQ16">
            <v>0</v>
          </cell>
          <cell r="AR16">
            <v>0</v>
          </cell>
          <cell r="AT16">
            <v>0</v>
          </cell>
          <cell r="AV16">
            <v>44049</v>
          </cell>
          <cell r="AW16">
            <v>44195</v>
          </cell>
          <cell r="AZ16" t="str">
            <v>2. NO</v>
          </cell>
          <cell r="BC16" t="str">
            <v>2. NO</v>
          </cell>
          <cell r="BD16">
            <v>0</v>
          </cell>
          <cell r="BH16" t="str">
            <v>2020420501900013E</v>
          </cell>
          <cell r="BI16">
            <v>6509157</v>
          </cell>
          <cell r="BK16" t="str">
            <v>https://www.secop.gov.co/CO1BusinessLine/Tendering/BuyerWorkArea/Index?docUniqueIdentifier=CO1.BDOS.1379351</v>
          </cell>
          <cell r="BL16" t="str">
            <v>VIGENTE</v>
          </cell>
        </row>
        <row r="17">
          <cell r="A17" t="str">
            <v>CPS-FONAM-014-2020</v>
          </cell>
          <cell r="B17" t="str">
            <v>1 FONAM</v>
          </cell>
          <cell r="C17" t="str">
            <v>CD-NC-263-2020</v>
          </cell>
          <cell r="D17">
            <v>14</v>
          </cell>
          <cell r="E17" t="str">
            <v xml:space="preserve">JULIANA MAYA RIVERA </v>
          </cell>
          <cell r="F17">
            <v>44049</v>
          </cell>
          <cell r="G17" t="str">
            <v>Prestación de servicios profesionales y de apoyo a la gestión para la implementación, seguimiento y monitoreo en campo de las acciones de restauración en el área protegida en el marco del proyecto del desincentivo de uso de agua en el Santuario de Flora y Fauna Galeras</v>
          </cell>
          <cell r="H17" t="str">
            <v>2 CONTRATACIÓN DIRECTA</v>
          </cell>
          <cell r="I17" t="str">
            <v>14 PRESTACIÓN DE SERVICIOS</v>
          </cell>
          <cell r="J17" t="str">
            <v>N/A</v>
          </cell>
          <cell r="K17">
            <v>3120</v>
          </cell>
          <cell r="L17">
            <v>2520</v>
          </cell>
          <cell r="M17">
            <v>44049</v>
          </cell>
          <cell r="N17">
            <v>44049</v>
          </cell>
          <cell r="P17">
            <v>3565146</v>
          </cell>
          <cell r="Q17">
            <v>17231539</v>
          </cell>
          <cell r="R17">
            <v>0</v>
          </cell>
          <cell r="S17" t="str">
            <v>1 PERSONA NATURAL</v>
          </cell>
          <cell r="T17" t="str">
            <v>3 CÉDULA DE CIUDADANÍA</v>
          </cell>
          <cell r="U17">
            <v>1085258258</v>
          </cell>
          <cell r="V17" t="str">
            <v>N/A</v>
          </cell>
          <cell r="W17" t="str">
            <v>11 NO SE DILIGENCIA INFORMACIÓN PARA ESTE FORMULARIO EN ESTE PERÍODO DE REPORTE</v>
          </cell>
          <cell r="X17" t="str">
            <v>N/A</v>
          </cell>
          <cell r="Y17" t="str">
            <v xml:space="preserve">JULIANA MAYA RIVERA </v>
          </cell>
          <cell r="Z17" t="str">
            <v>1 PÓLIZA</v>
          </cell>
          <cell r="AA17" t="str">
            <v>12 SEGUROS DEL ESTADO</v>
          </cell>
          <cell r="AB17" t="str">
            <v>2 CUMPLIMIENTO</v>
          </cell>
          <cell r="AC17">
            <v>44049</v>
          </cell>
          <cell r="AD17" t="str">
            <v xml:space="preserve">	41-44101232220</v>
          </cell>
          <cell r="AE17" t="str">
            <v>SFF GALERAS</v>
          </cell>
          <cell r="AF17" t="str">
            <v>2 SUPERVISOR</v>
          </cell>
          <cell r="AG17" t="str">
            <v>3 CÉDULA DE CIUDADANÍA</v>
          </cell>
          <cell r="AH17">
            <v>52854468</v>
          </cell>
          <cell r="AI17" t="str">
            <v>ADRIANA MARGARITA ROZO MELO</v>
          </cell>
          <cell r="AJ17">
            <v>10537381</v>
          </cell>
          <cell r="AK17" t="str">
            <v>RICHARD MARINO MUÑOZ MOLAÑO</v>
          </cell>
          <cell r="AL17">
            <v>145</v>
          </cell>
          <cell r="AM17" t="str">
            <v>3 NO PACTADOS</v>
          </cell>
          <cell r="AN17">
            <v>44049</v>
          </cell>
          <cell r="AO17">
            <v>44049</v>
          </cell>
          <cell r="AP17" t="str">
            <v>4 NO SE HA ADICIONADO NI EN VALOR y EN TIEMPO</v>
          </cell>
          <cell r="AQ17">
            <v>0</v>
          </cell>
          <cell r="AR17">
            <v>0</v>
          </cell>
          <cell r="AT17">
            <v>0</v>
          </cell>
          <cell r="AV17">
            <v>44049</v>
          </cell>
          <cell r="AW17">
            <v>44195</v>
          </cell>
          <cell r="AZ17" t="str">
            <v>2. NO</v>
          </cell>
          <cell r="BC17" t="str">
            <v>2. NO</v>
          </cell>
          <cell r="BD17">
            <v>0</v>
          </cell>
          <cell r="BH17" t="str">
            <v>2020420501900014E</v>
          </cell>
          <cell r="BI17">
            <v>17231539</v>
          </cell>
          <cell r="BK17" t="str">
            <v>https://www.secop.gov.co/CO1BusinessLine/Tendering/BuyerWorkArea/Index?docUniqueIdentifier=CO1.BDOS.1379335</v>
          </cell>
          <cell r="BL17" t="str">
            <v>VIGENTE</v>
          </cell>
        </row>
        <row r="18">
          <cell r="A18" t="str">
            <v>CPS-FONAM-015-2020</v>
          </cell>
          <cell r="B18" t="str">
            <v>1 FONAM</v>
          </cell>
          <cell r="C18" t="str">
            <v>CD-NC-265-2020</v>
          </cell>
          <cell r="D18">
            <v>15</v>
          </cell>
          <cell r="E18" t="str">
            <v>DANIELA PULGARIN MAYORGA</v>
          </cell>
          <cell r="F18">
            <v>44049</v>
          </cell>
          <cell r="G18" t="str">
            <v>Prestación de servicios profesionales y de apoyo a la gestión para la implementación, seguimiento y monitoreo en campo de las acciones de restauración en el área protegida en el marco del proyecto del desincentivo del uso de agua en el PNN Las Orquídeas</v>
          </cell>
          <cell r="H18" t="str">
            <v>2 CONTRATACIÓN DIRECTA</v>
          </cell>
          <cell r="I18" t="str">
            <v>14 PRESTACIÓN DE SERVICIOS</v>
          </cell>
          <cell r="J18" t="str">
            <v>N/A</v>
          </cell>
          <cell r="K18">
            <v>3320</v>
          </cell>
          <cell r="L18">
            <v>2620</v>
          </cell>
          <cell r="M18">
            <v>44049</v>
          </cell>
          <cell r="N18">
            <v>44049</v>
          </cell>
          <cell r="P18">
            <v>3156754</v>
          </cell>
          <cell r="Q18">
            <v>15257644</v>
          </cell>
          <cell r="R18">
            <v>-0.33333333395421505</v>
          </cell>
          <cell r="S18" t="str">
            <v>1 PERSONA NATURAL</v>
          </cell>
          <cell r="T18" t="str">
            <v>3 CÉDULA DE CIUDADANÍA</v>
          </cell>
          <cell r="U18">
            <v>1128482811</v>
          </cell>
          <cell r="V18" t="str">
            <v>N/A</v>
          </cell>
          <cell r="W18" t="str">
            <v>11 NO SE DILIGENCIA INFORMACIÓN PARA ESTE FORMULARIO EN ESTE PERÍODO DE REPORTE</v>
          </cell>
          <cell r="X18" t="str">
            <v>N/A</v>
          </cell>
          <cell r="Y18" t="str">
            <v>DANIELA PULGARIN MAYORGA</v>
          </cell>
          <cell r="Z18" t="str">
            <v>1 PÓLIZA</v>
          </cell>
          <cell r="AA18" t="str">
            <v>12 SEGUROS DEL ESTADO</v>
          </cell>
          <cell r="AB18" t="str">
            <v>2 CUMPLIMIENTO</v>
          </cell>
          <cell r="AC18">
            <v>44049</v>
          </cell>
          <cell r="AD18" t="str">
            <v>65-44-101186440</v>
          </cell>
          <cell r="AE18" t="str">
            <v>PNN LAS ORQUÍDEAS</v>
          </cell>
          <cell r="AF18" t="str">
            <v>2 SUPERVISOR</v>
          </cell>
          <cell r="AG18" t="str">
            <v>3 CÉDULA DE CIUDADANÍA</v>
          </cell>
          <cell r="AH18">
            <v>52827064</v>
          </cell>
          <cell r="AI18" t="str">
            <v>SANDRA MILENA RODRIGUEZ PEÑA</v>
          </cell>
          <cell r="AJ18">
            <v>71621569</v>
          </cell>
          <cell r="AK18" t="str">
            <v>JOHN JAIRO RESTREPO SALAZAR</v>
          </cell>
          <cell r="AL18">
            <v>145</v>
          </cell>
          <cell r="AM18" t="str">
            <v>3 NO PACTADOS</v>
          </cell>
          <cell r="AN18">
            <v>44049</v>
          </cell>
          <cell r="AO18">
            <v>44049</v>
          </cell>
          <cell r="AP18" t="str">
            <v>4 NO SE HA ADICIONADO NI EN VALOR y EN TIEMPO</v>
          </cell>
          <cell r="AQ18">
            <v>0</v>
          </cell>
          <cell r="AR18">
            <v>0</v>
          </cell>
          <cell r="AT18">
            <v>0</v>
          </cell>
          <cell r="AV18">
            <v>44049</v>
          </cell>
          <cell r="AW18">
            <v>44195</v>
          </cell>
          <cell r="AZ18" t="str">
            <v>2. NO</v>
          </cell>
          <cell r="BC18" t="str">
            <v>2. NO</v>
          </cell>
          <cell r="BD18">
            <v>0</v>
          </cell>
          <cell r="BH18" t="str">
            <v>2020420501900015E</v>
          </cell>
          <cell r="BI18">
            <v>15257644</v>
          </cell>
          <cell r="BK18" t="str">
            <v>https://www.secop.gov.co/CO1BusinessLine/Tendering/BuyerWorkArea/Index?docUniqueIdentifier=CO1.BDOS.1380514</v>
          </cell>
          <cell r="BL18" t="str">
            <v>VIGENTE</v>
          </cell>
        </row>
        <row r="19">
          <cell r="A19" t="str">
            <v>CPS-FONAM-016-2020</v>
          </cell>
          <cell r="B19" t="str">
            <v>1 FONAM</v>
          </cell>
          <cell r="C19" t="str">
            <v>CD-NC-270-2020</v>
          </cell>
          <cell r="D19">
            <v>16</v>
          </cell>
          <cell r="E19" t="str">
            <v>JENNY ALEXANDRA BOLAÑOS GUARANGUAY</v>
          </cell>
          <cell r="F19">
            <v>44061</v>
          </cell>
          <cell r="G19" t="str">
            <v>Prestación de servicios técnicos y de apoyo a la gestión para el fortalecimiento de procesos de restauración en predios priorizados al interior del Santuario de Flora y Fauna Galeras enmarcado dentro de la ejecución de los recursos del desincentivo por uso del Agua.</v>
          </cell>
          <cell r="H19" t="str">
            <v>2 CONTRATACIÓN DIRECTA</v>
          </cell>
          <cell r="I19" t="str">
            <v>14 PRESTACIÓN DE SERVICIOS</v>
          </cell>
          <cell r="J19" t="str">
            <v>N/A</v>
          </cell>
          <cell r="K19">
            <v>3220</v>
          </cell>
          <cell r="L19">
            <v>2720</v>
          </cell>
          <cell r="M19">
            <v>44061</v>
          </cell>
          <cell r="N19">
            <v>44061</v>
          </cell>
          <cell r="P19">
            <v>2663850</v>
          </cell>
          <cell r="Q19">
            <v>11809735</v>
          </cell>
          <cell r="R19">
            <v>0</v>
          </cell>
          <cell r="S19" t="str">
            <v>1 PERSONA NATURAL</v>
          </cell>
          <cell r="T19" t="str">
            <v>3 CÉDULA DE CIUDADANÍA</v>
          </cell>
          <cell r="U19">
            <v>1085261381</v>
          </cell>
          <cell r="V19" t="str">
            <v>N/A</v>
          </cell>
          <cell r="W19" t="str">
            <v>11 NO SE DILIGENCIA INFORMACIÓN PARA ESTE FORMULARIO EN ESTE PERÍODO DE REPORTE</v>
          </cell>
          <cell r="X19" t="str">
            <v>N/A</v>
          </cell>
          <cell r="Y19" t="str">
            <v>JENNY ALEXANDRA BOLAÑOS GUARANGUAY</v>
          </cell>
          <cell r="Z19" t="str">
            <v>1 PÓLIZA</v>
          </cell>
          <cell r="AA19" t="str">
            <v>12 SEGUROS DEL ESTADO</v>
          </cell>
          <cell r="AB19" t="str">
            <v>2 CUMPLIMIENTO</v>
          </cell>
          <cell r="AC19">
            <v>44061</v>
          </cell>
          <cell r="AD19" t="str">
            <v>41-44-101232420</v>
          </cell>
          <cell r="AE19" t="str">
            <v>SFF GALERAS</v>
          </cell>
          <cell r="AF19" t="str">
            <v>2 SUPERVISOR</v>
          </cell>
          <cell r="AG19" t="str">
            <v>3 CÉDULA DE CIUDADANÍA</v>
          </cell>
          <cell r="AH19">
            <v>52854468</v>
          </cell>
          <cell r="AI19" t="str">
            <v>ADRIANA MARGARITA ROZO MELO</v>
          </cell>
          <cell r="AJ19">
            <v>10537381</v>
          </cell>
          <cell r="AK19" t="str">
            <v>RICHARD MARINO MUÑOZ MOLAÑO</v>
          </cell>
          <cell r="AL19">
            <v>133</v>
          </cell>
          <cell r="AM19" t="str">
            <v>3 NO PACTADOS</v>
          </cell>
          <cell r="AN19">
            <v>44061</v>
          </cell>
          <cell r="AO19">
            <v>44061</v>
          </cell>
          <cell r="AP19" t="str">
            <v>4 NO SE HA ADICIONADO NI EN VALOR y EN TIEMPO</v>
          </cell>
          <cell r="AQ19">
            <v>0</v>
          </cell>
          <cell r="AR19">
            <v>0</v>
          </cell>
          <cell r="AT19">
            <v>0</v>
          </cell>
          <cell r="AV19">
            <v>44061</v>
          </cell>
          <cell r="AW19">
            <v>44195</v>
          </cell>
          <cell r="AZ19" t="str">
            <v>2. NO</v>
          </cell>
          <cell r="BC19" t="str">
            <v>2. NO</v>
          </cell>
          <cell r="BD19">
            <v>0</v>
          </cell>
          <cell r="BH19" t="str">
            <v>2020420501900016E</v>
          </cell>
          <cell r="BI19">
            <v>11809735</v>
          </cell>
          <cell r="BK19" t="str">
            <v>https://www.secop.gov.co/CO1BusinessLine/Tendering/BuyerWorkArea/Index?docUniqueIdentifier=CO1.BDOS.1395369</v>
          </cell>
          <cell r="BL19" t="str">
            <v>VIGENTE</v>
          </cell>
        </row>
        <row r="20">
          <cell r="A20" t="str">
            <v>CPS-FONAM-017-2020</v>
          </cell>
          <cell r="B20" t="str">
            <v>1 FONAM</v>
          </cell>
          <cell r="C20" t="str">
            <v>CD-NC-273-2020</v>
          </cell>
          <cell r="D20">
            <v>17</v>
          </cell>
          <cell r="E20" t="str">
            <v>OMAIRA HENAO GIRALDO</v>
          </cell>
          <cell r="F20">
            <v>44061</v>
          </cell>
          <cell r="G20" t="str">
            <v>Prestación de servicios operativos, y de apoyo a la gestión para la implementación de las acciones del programa de restauración ecológica del Parque Nacional Natural Selva de Florencia, con el fin de cumplir las metas del Proyecto “Implementación de acciones de restauración ecológica en áreas protegidas priorizadas para la regulación y provisión del recurso hídrico”, enmarcados dentro del proyecto a efectuar con los recursos del “desincentivo por uso del agua”</v>
          </cell>
          <cell r="H20" t="str">
            <v>2 CONTRATACIÓN DIRECTA</v>
          </cell>
          <cell r="I20" t="str">
            <v>14 PRESTACIÓN DE SERVICIOS</v>
          </cell>
          <cell r="J20" t="str">
            <v>N/A</v>
          </cell>
          <cell r="K20">
            <v>2720</v>
          </cell>
          <cell r="L20">
            <v>2820</v>
          </cell>
          <cell r="M20">
            <v>44061</v>
          </cell>
          <cell r="N20">
            <v>44061</v>
          </cell>
          <cell r="P20">
            <v>1337498</v>
          </cell>
          <cell r="Q20">
            <v>5929574</v>
          </cell>
          <cell r="R20">
            <v>-0.46666666679084301</v>
          </cell>
          <cell r="S20" t="str">
            <v>1 PERSONA NATURAL</v>
          </cell>
          <cell r="T20" t="str">
            <v>3 CÉDULA DE CIUDADANÍA</v>
          </cell>
          <cell r="U20">
            <v>30226131</v>
          </cell>
          <cell r="V20" t="str">
            <v>N/A</v>
          </cell>
          <cell r="W20" t="str">
            <v>11 NO SE DILIGENCIA INFORMACIÓN PARA ESTE FORMULARIO EN ESTE PERÍODO DE REPORTE</v>
          </cell>
          <cell r="X20" t="str">
            <v>N/A</v>
          </cell>
          <cell r="Y20" t="str">
            <v>OMAIRA HENAO GIRALDO</v>
          </cell>
          <cell r="Z20" t="str">
            <v>1 PÓLIZA</v>
          </cell>
          <cell r="AA20" t="str">
            <v>12 SEGUROS DEL ESTADO</v>
          </cell>
          <cell r="AB20" t="str">
            <v>2 CUMPLIMIENTO</v>
          </cell>
          <cell r="AC20">
            <v>44061</v>
          </cell>
          <cell r="AD20" t="str">
            <v>65-46-101014511</v>
          </cell>
          <cell r="AE20" t="str">
            <v>PNN SELVA FLORENCIA</v>
          </cell>
          <cell r="AF20" t="str">
            <v>2 SUPERVISOR</v>
          </cell>
          <cell r="AG20" t="str">
            <v>3 CÉDULA DE CIUDADANÍA</v>
          </cell>
          <cell r="AH20">
            <v>52964691</v>
          </cell>
          <cell r="AI20" t="str">
            <v>IRENE ACONCHA ABRIL</v>
          </cell>
          <cell r="AJ20">
            <v>10258001</v>
          </cell>
          <cell r="AK20" t="str">
            <v>HUGO FERNANDO BALLESTEROS BOTERO</v>
          </cell>
          <cell r="AL20">
            <v>133</v>
          </cell>
          <cell r="AM20" t="str">
            <v>3 NO PACTADOS</v>
          </cell>
          <cell r="AN20">
            <v>44061</v>
          </cell>
          <cell r="AO20">
            <v>44061</v>
          </cell>
          <cell r="AP20" t="str">
            <v>4 NO SE HA ADICIONADO NI EN VALOR y EN TIEMPO</v>
          </cell>
          <cell r="AQ20">
            <v>0</v>
          </cell>
          <cell r="AR20">
            <v>0</v>
          </cell>
          <cell r="AT20">
            <v>0</v>
          </cell>
          <cell r="AV20">
            <v>44061</v>
          </cell>
          <cell r="AW20">
            <v>44195</v>
          </cell>
          <cell r="AZ20" t="str">
            <v>2. NO</v>
          </cell>
          <cell r="BC20" t="str">
            <v>2. NO</v>
          </cell>
          <cell r="BD20">
            <v>0</v>
          </cell>
          <cell r="BH20" t="str">
            <v>2020420501900017E</v>
          </cell>
          <cell r="BI20">
            <v>5929574</v>
          </cell>
          <cell r="BK20" t="str">
            <v>https://www.secop.gov.co/CO1BusinessLine/Tendering/BuyerWorkArea/Index?docUniqueIdentifier=CO1.BDOS.1401352</v>
          </cell>
          <cell r="BL20" t="str">
            <v>VIGENTE</v>
          </cell>
        </row>
        <row r="21">
          <cell r="A21" t="str">
            <v>CPS-FONAM-018-2020</v>
          </cell>
          <cell r="B21" t="str">
            <v>1 FONAM</v>
          </cell>
          <cell r="C21" t="str">
            <v>CD-NC-276-2020</v>
          </cell>
          <cell r="D21">
            <v>18</v>
          </cell>
          <cell r="E21" t="str">
            <v>SIMON DAVID HERRERA ESCOBAR</v>
          </cell>
          <cell r="F21">
            <v>44064</v>
          </cell>
          <cell r="G21" t="str">
            <v>Prestación de servicios técnicos y de apoyo a la gestión, para realizar acciones de restauración ecológica y mitigación de presiones sobre los ecosistemas alterados, en los sectores de manejo identificados y priorizados para el Parque Nacional Natural Los Nevados.</v>
          </cell>
          <cell r="H21" t="str">
            <v>2 CONTRATACIÓN DIRECTA</v>
          </cell>
          <cell r="I21" t="str">
            <v>14 PRESTACIÓN DE SERVICIOS</v>
          </cell>
          <cell r="J21" t="str">
            <v>N/A</v>
          </cell>
          <cell r="K21">
            <v>3520</v>
          </cell>
          <cell r="L21">
            <v>2920</v>
          </cell>
          <cell r="M21">
            <v>44064</v>
          </cell>
          <cell r="N21">
            <v>44067</v>
          </cell>
          <cell r="P21">
            <v>2206872</v>
          </cell>
          <cell r="Q21">
            <v>9563112</v>
          </cell>
          <cell r="R21">
            <v>220687.20000000112</v>
          </cell>
          <cell r="S21" t="str">
            <v>1 PERSONA NATURAL</v>
          </cell>
          <cell r="T21" t="str">
            <v>3 CÉDULA DE CIUDADANÍA</v>
          </cell>
          <cell r="U21">
            <v>1053776745</v>
          </cell>
          <cell r="V21" t="str">
            <v>N/A</v>
          </cell>
          <cell r="W21" t="str">
            <v>11 NO SE DILIGENCIA INFORMACIÓN PARA ESTE FORMULARIO EN ESTE PERÍODO DE REPORTE</v>
          </cell>
          <cell r="X21" t="str">
            <v>N/A</v>
          </cell>
          <cell r="Y21" t="str">
            <v>SIMON DAVID HERRERA ESCOBAR</v>
          </cell>
          <cell r="Z21" t="str">
            <v>1 PÓLIZA</v>
          </cell>
          <cell r="AA21" t="str">
            <v>12 SEGUROS DEL ESTADO</v>
          </cell>
          <cell r="AB21" t="str">
            <v>2 CUMPLIMIENTO</v>
          </cell>
          <cell r="AC21">
            <v>44067</v>
          </cell>
          <cell r="AD21" t="str">
            <v>42-44-101126061</v>
          </cell>
          <cell r="AE21" t="str">
            <v>PNN LOS NEVADOS</v>
          </cell>
          <cell r="AF21" t="str">
            <v>2 SUPERVISOR</v>
          </cell>
          <cell r="AG21" t="str">
            <v>3 CÉDULA DE CIUDADANÍA</v>
          </cell>
          <cell r="AH21">
            <v>52827064</v>
          </cell>
          <cell r="AI21" t="str">
            <v>SANDRA MILENA RODRIGUEZ PEÑA</v>
          </cell>
          <cell r="AJ21">
            <v>10282381</v>
          </cell>
          <cell r="AK21" t="str">
            <v>JORGE EDUARDO CEBALLOS BETANCUR</v>
          </cell>
          <cell r="AL21">
            <v>127</v>
          </cell>
          <cell r="AM21" t="str">
            <v>3 NO PACTADOS</v>
          </cell>
          <cell r="AN21">
            <v>44067</v>
          </cell>
          <cell r="AO21">
            <v>44064</v>
          </cell>
          <cell r="AP21" t="str">
            <v>4 NO SE HA ADICIONADO NI EN VALOR y EN TIEMPO</v>
          </cell>
          <cell r="AQ21">
            <v>0</v>
          </cell>
          <cell r="AR21">
            <v>0</v>
          </cell>
          <cell r="AT21">
            <v>0</v>
          </cell>
          <cell r="AV21">
            <v>44067</v>
          </cell>
          <cell r="AW21">
            <v>44195</v>
          </cell>
          <cell r="AZ21" t="str">
            <v>2. NO</v>
          </cell>
          <cell r="BC21" t="str">
            <v>2. NO</v>
          </cell>
          <cell r="BD21">
            <v>0</v>
          </cell>
          <cell r="BH21" t="str">
            <v>2020420501900018E</v>
          </cell>
          <cell r="BI21">
            <v>9563112</v>
          </cell>
          <cell r="BK21" t="str">
            <v>https://www.secop.gov.co/CO1BusinessLine/Tendering/BuyerWorkArea/Index?docUniqueIdentifier=CO1.BDOS.1408234</v>
          </cell>
          <cell r="BL21" t="str">
            <v>VIGENTE</v>
          </cell>
        </row>
        <row r="22">
          <cell r="A22" t="str">
            <v>CPS-FONAM-019-2020</v>
          </cell>
          <cell r="B22" t="str">
            <v>1 FONAM</v>
          </cell>
          <cell r="C22" t="str">
            <v>CD-NC-274-2020</v>
          </cell>
          <cell r="D22">
            <v>19</v>
          </cell>
          <cell r="E22" t="str">
            <v>SEBASTIAN CARDONA BETANCUR</v>
          </cell>
          <cell r="F22">
            <v>44067</v>
          </cell>
          <cell r="G22" t="str">
            <v>Prestación de servicios profesionales y de apoyo a la gestión para la implementación, seguimiento y monitoreo en campo de las acciones de restauración en el área protegida en el marco del proyecto del desincentivo de uso de agua en el PNN Los Nevados.</v>
          </cell>
          <cell r="H22" t="str">
            <v>2 CONTRATACIÓN DIRECTA</v>
          </cell>
          <cell r="I22" t="str">
            <v>14 PRESTACIÓN DE SERVICIOS</v>
          </cell>
          <cell r="J22" t="str">
            <v>N/A</v>
          </cell>
          <cell r="K22">
            <v>2620</v>
          </cell>
          <cell r="L22">
            <v>3020</v>
          </cell>
          <cell r="M22">
            <v>44067</v>
          </cell>
          <cell r="N22">
            <v>44067</v>
          </cell>
          <cell r="P22">
            <v>3156754</v>
          </cell>
          <cell r="Q22">
            <v>13679267</v>
          </cell>
          <cell r="R22">
            <v>526125.33333333395</v>
          </cell>
          <cell r="S22" t="str">
            <v>1 PERSONA NATURAL</v>
          </cell>
          <cell r="T22" t="str">
            <v>3 CÉDULA DE CIUDADANÍA</v>
          </cell>
          <cell r="U22">
            <v>16073264</v>
          </cell>
          <cell r="V22" t="str">
            <v>N/A</v>
          </cell>
          <cell r="W22" t="str">
            <v>11 NO SE DILIGENCIA INFORMACIÓN PARA ESTE FORMULARIO EN ESTE PERÍODO DE REPORTE</v>
          </cell>
          <cell r="X22" t="str">
            <v>N/A</v>
          </cell>
          <cell r="Y22" t="str">
            <v>SEBASTIAN CARDONA BETANCUR</v>
          </cell>
          <cell r="Z22" t="str">
            <v>1 PÓLIZA</v>
          </cell>
          <cell r="AA22" t="str">
            <v>12 SEGUROS DEL ESTADO</v>
          </cell>
          <cell r="AB22" t="str">
            <v>2 CUMPLIMIENTO</v>
          </cell>
          <cell r="AC22">
            <v>44067</v>
          </cell>
          <cell r="AD22" t="str">
            <v>42-46-101012182</v>
          </cell>
          <cell r="AE22" t="str">
            <v>PNN LOS NEVADOS</v>
          </cell>
          <cell r="AF22" t="str">
            <v>2 SUPERVISOR</v>
          </cell>
          <cell r="AG22" t="str">
            <v>3 CÉDULA DE CIUDADANÍA</v>
          </cell>
          <cell r="AH22">
            <v>52827064</v>
          </cell>
          <cell r="AI22" t="str">
            <v>SANDRA MILENA RODRIGUEZ PEÑA</v>
          </cell>
          <cell r="AJ22">
            <v>10282381</v>
          </cell>
          <cell r="AK22" t="str">
            <v>JORGE EDUARDO CEBALLOS BETANCUR</v>
          </cell>
          <cell r="AL22">
            <v>125</v>
          </cell>
          <cell r="AM22" t="str">
            <v>3 NO PACTADOS</v>
          </cell>
          <cell r="AN22">
            <v>44069</v>
          </cell>
          <cell r="AO22">
            <v>44069</v>
          </cell>
          <cell r="AP22" t="str">
            <v>4 NO SE HA ADICIONADO NI EN VALOR y EN TIEMPO</v>
          </cell>
          <cell r="AQ22">
            <v>0</v>
          </cell>
          <cell r="AR22">
            <v>0</v>
          </cell>
          <cell r="AT22">
            <v>0</v>
          </cell>
          <cell r="AV22">
            <v>44069</v>
          </cell>
          <cell r="AW22">
            <v>44195</v>
          </cell>
          <cell r="AZ22" t="str">
            <v>2. NO</v>
          </cell>
          <cell r="BC22" t="str">
            <v>2. NO</v>
          </cell>
          <cell r="BD22">
            <v>0</v>
          </cell>
          <cell r="BH22" t="str">
            <v>2020420501900019E</v>
          </cell>
          <cell r="BI22">
            <v>13679267</v>
          </cell>
          <cell r="BK22" t="str">
            <v>https://www.secop.gov.co/CO1BusinessLine/Tendering/BuyerWorkArea/Index?docUniqueIdentifier=CO1.BDOS.1406478</v>
          </cell>
          <cell r="BL22" t="str">
            <v>VIGENTE</v>
          </cell>
        </row>
        <row r="23">
          <cell r="A23" t="str">
            <v>CPS-FONAM-020-2020</v>
          </cell>
          <cell r="B23" t="str">
            <v>1 FONAM</v>
          </cell>
          <cell r="C23" t="str">
            <v>CD-NC-277-2020</v>
          </cell>
          <cell r="D23">
            <v>20</v>
          </cell>
          <cell r="E23" t="str">
            <v>SARA MARIA ROJAS MARTINEZ</v>
          </cell>
          <cell r="F23">
            <v>44068</v>
          </cell>
          <cell r="G23" t="str">
            <v>Prestar servicios Técnicos y de apoyo a la gestión para el levantamiento en campo de información de monitoreo a la restauración y el desarrollo de campañas de ahorro y uso eficiente del agua dirigido a las comunidades al interior del Parque Nacional Natural Las Orquídeas y a los municipios beneficiados del recurso hídrico en el marco del Proyecto Desincentivo por uso del agua, sector Calles, municipio de Urrao.</v>
          </cell>
          <cell r="H23" t="str">
            <v>2 CONTRATACIÓN DIRECTA</v>
          </cell>
          <cell r="I23" t="str">
            <v>14 PRESTACIÓN DE SERVICIOS</v>
          </cell>
          <cell r="J23" t="str">
            <v>N/A</v>
          </cell>
          <cell r="K23">
            <v>4020</v>
          </cell>
          <cell r="L23">
            <v>3120</v>
          </cell>
          <cell r="M23">
            <v>44068</v>
          </cell>
          <cell r="N23">
            <v>44068</v>
          </cell>
          <cell r="P23">
            <v>2663850</v>
          </cell>
          <cell r="Q23">
            <v>11188170</v>
          </cell>
          <cell r="R23">
            <v>0</v>
          </cell>
          <cell r="S23" t="str">
            <v>1 PERSONA NATURAL</v>
          </cell>
          <cell r="T23" t="str">
            <v>3 CÉDULA DE CIUDADANÍA</v>
          </cell>
          <cell r="U23">
            <v>1082970056</v>
          </cell>
          <cell r="V23" t="str">
            <v>N/A</v>
          </cell>
          <cell r="W23" t="str">
            <v>11 NO SE DILIGENCIA INFORMACIÓN PARA ESTE FORMULARIO EN ESTE PERÍODO DE REPORTE</v>
          </cell>
          <cell r="X23" t="str">
            <v>N/A</v>
          </cell>
          <cell r="Y23" t="str">
            <v>SARA MARIA ROJAS MARTINEZ</v>
          </cell>
          <cell r="Z23" t="str">
            <v>1 PÓLIZA</v>
          </cell>
          <cell r="AA23" t="str">
            <v>12 SEGUROS DEL ESTADO</v>
          </cell>
          <cell r="AB23" t="str">
            <v>2 CUMPLIMIENTO</v>
          </cell>
          <cell r="AC23">
            <v>44068</v>
          </cell>
          <cell r="AD23" t="str">
            <v>65-46-101014582</v>
          </cell>
          <cell r="AE23" t="str">
            <v>PNN LAS ORQUÍDEAS</v>
          </cell>
          <cell r="AF23" t="str">
            <v>2 SUPERVISOR</v>
          </cell>
          <cell r="AG23" t="str">
            <v>3 CÉDULA DE CIUDADANÍA</v>
          </cell>
          <cell r="AH23">
            <v>52827064</v>
          </cell>
          <cell r="AI23" t="str">
            <v>SANDRA MILENA RODRIGUEZ PEÑA</v>
          </cell>
          <cell r="AJ23">
            <v>71621569</v>
          </cell>
          <cell r="AK23" t="str">
            <v>JOHN JAIRO RESTREPO SALAZAR</v>
          </cell>
          <cell r="AL23">
            <v>126</v>
          </cell>
          <cell r="AM23" t="str">
            <v>3 NO PACTADOS</v>
          </cell>
          <cell r="AN23">
            <v>44068</v>
          </cell>
          <cell r="AO23">
            <v>44068</v>
          </cell>
          <cell r="AP23" t="str">
            <v>4 NO SE HA ADICIONADO NI EN VALOR y EN TIEMPO</v>
          </cell>
          <cell r="AQ23">
            <v>0</v>
          </cell>
          <cell r="AR23">
            <v>0</v>
          </cell>
          <cell r="AT23">
            <v>0</v>
          </cell>
          <cell r="AV23">
            <v>44068</v>
          </cell>
          <cell r="AW23">
            <v>44195</v>
          </cell>
          <cell r="AZ23" t="str">
            <v>2. NO</v>
          </cell>
          <cell r="BC23" t="str">
            <v>2. NO</v>
          </cell>
          <cell r="BD23">
            <v>0</v>
          </cell>
          <cell r="BH23" t="str">
            <v>2020420501900020E</v>
          </cell>
          <cell r="BI23">
            <v>11188170</v>
          </cell>
          <cell r="BK23" t="str">
            <v>https://www.secop.gov.co/CO1BusinessLine/Tendering/BuyerWorkArea/Index?docUniqueIdentifier=CO1.BDOS.1413920</v>
          </cell>
          <cell r="BL23" t="str">
            <v>VIGENTE</v>
          </cell>
        </row>
        <row r="24">
          <cell r="A24" t="str">
            <v>CPS-FONAM-021-2020</v>
          </cell>
          <cell r="B24" t="str">
            <v>1 FONAM</v>
          </cell>
          <cell r="C24" t="str">
            <v>CD-NC-278-2020</v>
          </cell>
          <cell r="D24">
            <v>21</v>
          </cell>
          <cell r="E24" t="str">
            <v>JUAN FERNANDO COLORADO GARCIA</v>
          </cell>
          <cell r="F24">
            <v>44068</v>
          </cell>
          <cell r="G24" t="str">
            <v>Prestar servicios Técnicos y de apoyo a la gestión para el levantamiento en campo de información requerida para la implementación y seguimiento de acciones de restauración ecológica Participativa en el PNN Las Orquídeas, en áreas prioritarias para la provisión del recurso hídrico en la vereda Venados.</v>
          </cell>
          <cell r="H24" t="str">
            <v>2 CONTRATACIÓN DIRECTA</v>
          </cell>
          <cell r="I24" t="str">
            <v>14 PRESTACIÓN DE SERVICIOS</v>
          </cell>
          <cell r="J24" t="str">
            <v>N/A</v>
          </cell>
          <cell r="K24">
            <v>4120</v>
          </cell>
          <cell r="L24">
            <v>3220</v>
          </cell>
          <cell r="M24">
            <v>44068</v>
          </cell>
          <cell r="N24">
            <v>44068</v>
          </cell>
          <cell r="P24">
            <v>2663850</v>
          </cell>
          <cell r="Q24">
            <v>11188170</v>
          </cell>
          <cell r="R24">
            <v>0</v>
          </cell>
          <cell r="S24" t="str">
            <v>1 PERSONA NATURAL</v>
          </cell>
          <cell r="T24" t="str">
            <v>3 CÉDULA DE CIUDADANÍA</v>
          </cell>
          <cell r="U24">
            <v>71230364</v>
          </cell>
          <cell r="V24" t="str">
            <v>N/A</v>
          </cell>
          <cell r="W24" t="str">
            <v>11 NO SE DILIGENCIA INFORMACIÓN PARA ESTE FORMULARIO EN ESTE PERÍODO DE REPORTE</v>
          </cell>
          <cell r="X24" t="str">
            <v>N/A</v>
          </cell>
          <cell r="Y24" t="str">
            <v>JUAN FERNANDO COLORADO GARCIA</v>
          </cell>
          <cell r="Z24" t="str">
            <v>1 PÓLIZA</v>
          </cell>
          <cell r="AA24" t="str">
            <v>12 SEGUROS DEL ESTADO</v>
          </cell>
          <cell r="AB24" t="str">
            <v>2 CUMPLIMIENTO</v>
          </cell>
          <cell r="AC24">
            <v>44068</v>
          </cell>
          <cell r="AD24" t="str">
            <v xml:space="preserve">	65-46-101014580</v>
          </cell>
          <cell r="AE24" t="str">
            <v>PNN LAS ORQUÍDEAS</v>
          </cell>
          <cell r="AF24" t="str">
            <v>2 SUPERVISOR</v>
          </cell>
          <cell r="AG24" t="str">
            <v>3 CÉDULA DE CIUDADANÍA</v>
          </cell>
          <cell r="AH24">
            <v>52827064</v>
          </cell>
          <cell r="AI24" t="str">
            <v>SANDRA MILENA RODRIGUEZ PEÑA</v>
          </cell>
          <cell r="AJ24">
            <v>71621569</v>
          </cell>
          <cell r="AK24" t="str">
            <v>JOHN JAIRO RESTREPO SALAZAR</v>
          </cell>
          <cell r="AL24">
            <v>126</v>
          </cell>
          <cell r="AM24" t="str">
            <v>3 NO PACTADOS</v>
          </cell>
          <cell r="AN24">
            <v>44068</v>
          </cell>
          <cell r="AO24">
            <v>44068</v>
          </cell>
          <cell r="AP24" t="str">
            <v>4 NO SE HA ADICIONADO NI EN VALOR y EN TIEMPO</v>
          </cell>
          <cell r="AQ24">
            <v>0</v>
          </cell>
          <cell r="AR24">
            <v>0</v>
          </cell>
          <cell r="AT24">
            <v>0</v>
          </cell>
          <cell r="AV24">
            <v>44068</v>
          </cell>
          <cell r="AW24">
            <v>44195</v>
          </cell>
          <cell r="AZ24" t="str">
            <v>2. NO</v>
          </cell>
          <cell r="BC24" t="str">
            <v>2. NO</v>
          </cell>
          <cell r="BD24">
            <v>0</v>
          </cell>
          <cell r="BH24" t="str">
            <v>2020420501900021E</v>
          </cell>
          <cell r="BI24">
            <v>11188170</v>
          </cell>
          <cell r="BK24" t="str">
            <v>https://www.secop.gov.co/CO1BusinessLine/Tendering/BuyerWorkArea/Index?docUniqueIdentifier=CO1.BDOS.1414784</v>
          </cell>
          <cell r="BL24" t="str">
            <v>VIGENTE</v>
          </cell>
        </row>
        <row r="25">
          <cell r="A25" t="str">
            <v>CPS-FONAM-022-2020</v>
          </cell>
          <cell r="B25" t="str">
            <v>1 FONAM</v>
          </cell>
          <cell r="C25" t="str">
            <v>CD-NC-281-2020</v>
          </cell>
          <cell r="D25">
            <v>22</v>
          </cell>
          <cell r="E25" t="str">
            <v xml:space="preserve">JORGE MARIO BECOCHE MOSQUERA </v>
          </cell>
          <cell r="F25">
            <v>44071</v>
          </cell>
          <cell r="G25" t="str">
            <v>Prestación de servicios profesionales y apoyo a la gestión para apoyar la implementación, seguimiento y monitoreo en campo de las acciones de restauración ecológica en el PNN Puracé, incluyendo la caracterización y relacionamiento con las comunidades en las zonas priorizadas para la restauración ecológica en el marco del proyecto del desincentivo de uso de agua.</v>
          </cell>
          <cell r="H25" t="str">
            <v>2 CONTRATACIÓN DIRECTA</v>
          </cell>
          <cell r="I25" t="str">
            <v>14 PRESTACIÓN DE SERVICIOS</v>
          </cell>
          <cell r="J25" t="str">
            <v>N/A</v>
          </cell>
          <cell r="K25">
            <v>4720</v>
          </cell>
          <cell r="L25">
            <v>3320</v>
          </cell>
          <cell r="M25">
            <v>44071</v>
          </cell>
          <cell r="N25">
            <v>44071</v>
          </cell>
          <cell r="P25">
            <v>3565146</v>
          </cell>
          <cell r="Q25">
            <v>14617099</v>
          </cell>
          <cell r="R25">
            <v>0.40000000037252903</v>
          </cell>
          <cell r="S25" t="str">
            <v>1 PERSONA NATURAL</v>
          </cell>
          <cell r="T25" t="str">
            <v>3 CÉDULA DE CIUDADANÍA</v>
          </cell>
          <cell r="U25">
            <v>1061730996</v>
          </cell>
          <cell r="V25" t="str">
            <v>N/A</v>
          </cell>
          <cell r="W25" t="str">
            <v>11 NO SE DILIGENCIA INFORMACIÓN PARA ESTE FORMULARIO EN ESTE PERÍODO DE REPORTE</v>
          </cell>
          <cell r="X25" t="str">
            <v>N/A</v>
          </cell>
          <cell r="Y25" t="str">
            <v xml:space="preserve">JORGE MARIO BECOCHE MOSQUERA </v>
          </cell>
          <cell r="Z25" t="str">
            <v>1 PÓLIZA</v>
          </cell>
          <cell r="AA25" t="str">
            <v>12 SEGUROS DEL ESTADO</v>
          </cell>
          <cell r="AB25" t="str">
            <v>2 CUMPLIMIENTO</v>
          </cell>
          <cell r="AC25">
            <v>44071</v>
          </cell>
          <cell r="AD25" t="str">
            <v>12-46-101039908</v>
          </cell>
          <cell r="AE25" t="str">
            <v>PNN PURACÉ</v>
          </cell>
          <cell r="AF25" t="str">
            <v>2 SUPERVISOR</v>
          </cell>
          <cell r="AG25" t="str">
            <v>3 CÉDULA DE CIUDADANÍA</v>
          </cell>
          <cell r="AH25">
            <v>52964691</v>
          </cell>
          <cell r="AI25" t="str">
            <v>IRENE ACONCHA ABRIL</v>
          </cell>
          <cell r="AJ25">
            <v>10537064</v>
          </cell>
          <cell r="AK25" t="str">
            <v>ISAAC BEDOYA DORADO</v>
          </cell>
          <cell r="AL25">
            <v>123</v>
          </cell>
          <cell r="AM25" t="str">
            <v>3 NO PACTADOS</v>
          </cell>
          <cell r="AN25">
            <v>44071</v>
          </cell>
          <cell r="AO25">
            <v>44071</v>
          </cell>
          <cell r="AP25" t="str">
            <v>4 NO SE HA ADICIONADO NI EN VALOR y EN TIEMPO</v>
          </cell>
          <cell r="AQ25">
            <v>0</v>
          </cell>
          <cell r="AR25">
            <v>0</v>
          </cell>
          <cell r="AT25">
            <v>0</v>
          </cell>
          <cell r="AV25">
            <v>44071</v>
          </cell>
          <cell r="AW25">
            <v>44195</v>
          </cell>
          <cell r="AZ25" t="str">
            <v>2. NO</v>
          </cell>
          <cell r="BC25" t="str">
            <v>2. NO</v>
          </cell>
          <cell r="BD25">
            <v>0</v>
          </cell>
          <cell r="BH25" t="str">
            <v>2020420501900022E</v>
          </cell>
          <cell r="BI25">
            <v>14617099</v>
          </cell>
          <cell r="BK25" t="str">
            <v>https://www.secop.gov.co/CO1BusinessLine/Tendering/BuyerWorkArea/Index?docUniqueIdentifier=CO1.BDOS.1419114</v>
          </cell>
          <cell r="BL25" t="str">
            <v>VIGENTE</v>
          </cell>
        </row>
        <row r="26">
          <cell r="A26" t="str">
            <v>CPS-FONAM-023-2020</v>
          </cell>
          <cell r="B26" t="str">
            <v>1 FONAM</v>
          </cell>
          <cell r="C26" t="str">
            <v>CD-NC-285-2020</v>
          </cell>
          <cell r="D26">
            <v>23</v>
          </cell>
          <cell r="E26" t="str">
            <v>DONALDO ANIBAL CAMPO GODOY</v>
          </cell>
          <cell r="F26">
            <v>44071</v>
          </cell>
          <cell r="G26" t="str">
            <v>Prestación de servicios profesionales y de apoyo a la gestión para apoyar la implementación en campo de las acciones de restauración en el área protegida y la promoción de procesos educativos y técnicos relacionados con el ahorro y uso eficiente del agua en el marco del proyecto del desincentivo de uso de agua en el PNN Los Nevados.</v>
          </cell>
          <cell r="H26" t="str">
            <v>2 CONTRATACIÓN DIRECTA</v>
          </cell>
          <cell r="I26" t="str">
            <v>14 PRESTACIÓN DE SERVICIOS</v>
          </cell>
          <cell r="J26" t="str">
            <v>N/A</v>
          </cell>
          <cell r="K26">
            <v>4820</v>
          </cell>
          <cell r="L26">
            <v>3420</v>
          </cell>
          <cell r="M26">
            <v>44071</v>
          </cell>
          <cell r="N26">
            <v>44071</v>
          </cell>
          <cell r="P26">
            <v>3156754</v>
          </cell>
          <cell r="Q26">
            <v>12942691</v>
          </cell>
          <cell r="R26">
            <v>-0.40000000037252903</v>
          </cell>
          <cell r="S26" t="str">
            <v>1 PERSONA NATURAL</v>
          </cell>
          <cell r="T26" t="str">
            <v>3 CÉDULA DE CIUDADANÍA</v>
          </cell>
          <cell r="U26">
            <v>1110496285</v>
          </cell>
          <cell r="V26" t="str">
            <v>N/A</v>
          </cell>
          <cell r="W26" t="str">
            <v>11 NO SE DILIGENCIA INFORMACIÓN PARA ESTE FORMULARIO EN ESTE PERÍODO DE REPORTE</v>
          </cell>
          <cell r="X26" t="str">
            <v>N/A</v>
          </cell>
          <cell r="Y26" t="str">
            <v>DONALDO ANIBAL CAMPO GODOY</v>
          </cell>
          <cell r="Z26" t="str">
            <v>1 PÓLIZA</v>
          </cell>
          <cell r="AA26" t="str">
            <v>12 SEGUROS DEL ESTADO</v>
          </cell>
          <cell r="AB26" t="str">
            <v>2 CUMPLIMIENTO</v>
          </cell>
          <cell r="AC26">
            <v>44071</v>
          </cell>
          <cell r="AD26" t="str">
            <v xml:space="preserve">	45-46-101008366</v>
          </cell>
          <cell r="AE26" t="str">
            <v>PNN LOS NEVADOS</v>
          </cell>
          <cell r="AF26" t="str">
            <v>2 SUPERVISOR</v>
          </cell>
          <cell r="AG26" t="str">
            <v>3 CÉDULA DE CIUDADANÍA</v>
          </cell>
          <cell r="AH26">
            <v>52827064</v>
          </cell>
          <cell r="AI26" t="str">
            <v>SANDRA MILENA RODRIGUEZ PEÑA</v>
          </cell>
          <cell r="AJ26">
            <v>10282381</v>
          </cell>
          <cell r="AK26" t="str">
            <v>JORGE EDUARDO CEBALLOS BETANCUR</v>
          </cell>
          <cell r="AL26">
            <v>123</v>
          </cell>
          <cell r="AM26" t="str">
            <v>3 NO PACTADOS</v>
          </cell>
          <cell r="AN26">
            <v>44071</v>
          </cell>
          <cell r="AO26">
            <v>44071</v>
          </cell>
          <cell r="AP26" t="str">
            <v>4 NO SE HA ADICIONADO NI EN VALOR y EN TIEMPO</v>
          </cell>
          <cell r="AQ26">
            <v>0</v>
          </cell>
          <cell r="AR26">
            <v>0</v>
          </cell>
          <cell r="AT26">
            <v>0</v>
          </cell>
          <cell r="AV26">
            <v>44071</v>
          </cell>
          <cell r="AW26">
            <v>44195</v>
          </cell>
          <cell r="AZ26" t="str">
            <v>2. NO</v>
          </cell>
          <cell r="BC26" t="str">
            <v>2. NO</v>
          </cell>
          <cell r="BD26">
            <v>0</v>
          </cell>
          <cell r="BH26" t="str">
            <v>2020420501900023E</v>
          </cell>
          <cell r="BI26">
            <v>12942691</v>
          </cell>
          <cell r="BK26" t="str">
            <v>https://www.secop.gov.co/CO1BusinessLine/Tendering/BuyerWorkArea/Index?docUniqueIdentifier=CO1.BDOS.1421754</v>
          </cell>
          <cell r="BL26" t="str">
            <v>VIGENTE</v>
          </cell>
        </row>
        <row r="27">
          <cell r="A27" t="str">
            <v>CPS-FONAM-024-2020</v>
          </cell>
          <cell r="B27" t="str">
            <v>1 FONAM</v>
          </cell>
          <cell r="C27" t="str">
            <v>CD-NC-286-2020</v>
          </cell>
          <cell r="D27">
            <v>24</v>
          </cell>
          <cell r="E27" t="str">
            <v>DIEGO RINCON MORALES</v>
          </cell>
          <cell r="F27">
            <v>44076</v>
          </cell>
          <cell r="G27" t="str">
            <v>Prestación de servicios de apoyo a la gestión mediante la contratación de un experto local para apoyar la implementación de las acciones del programa de restauración ecológica del Santuario de Fauna y Flora Otún Quimbaya, con el fin de cumplir las metas del Proyecto Implementación de acciones de restauración ecológica en áreas protegidas priorizadas para la regulación y provisión del recurso hídrico</v>
          </cell>
          <cell r="H27" t="str">
            <v>2 CONTRATACIÓN DIRECTA</v>
          </cell>
          <cell r="I27" t="str">
            <v>14 PRESTACIÓN DE SERVICIOS</v>
          </cell>
          <cell r="J27" t="str">
            <v>N/A</v>
          </cell>
          <cell r="K27">
            <v>3920</v>
          </cell>
          <cell r="L27">
            <v>3520</v>
          </cell>
          <cell r="M27">
            <v>44076</v>
          </cell>
          <cell r="N27">
            <v>44076</v>
          </cell>
          <cell r="P27">
            <v>1337498</v>
          </cell>
          <cell r="Q27">
            <v>5349992</v>
          </cell>
          <cell r="R27">
            <v>0</v>
          </cell>
          <cell r="S27" t="str">
            <v>1 PERSONA NATURAL</v>
          </cell>
          <cell r="T27" t="str">
            <v>3 CÉDULA DE CIUDADANÍA</v>
          </cell>
          <cell r="U27">
            <v>18616633</v>
          </cell>
          <cell r="V27" t="str">
            <v>N/A</v>
          </cell>
          <cell r="W27" t="str">
            <v>11 NO SE DILIGENCIA INFORMACIÓN PARA ESTE FORMULARIO EN ESTE PERÍODO DE REPORTE</v>
          </cell>
          <cell r="X27" t="str">
            <v>N/A</v>
          </cell>
          <cell r="Y27" t="str">
            <v>DIEGO RINCON MORALES</v>
          </cell>
          <cell r="Z27" t="str">
            <v>1 PÓLIZA</v>
          </cell>
          <cell r="AA27" t="str">
            <v>12 SEGUROS DEL ESTADO</v>
          </cell>
          <cell r="AB27" t="str">
            <v>2 CUMPLIMIENTO</v>
          </cell>
          <cell r="AC27">
            <v>44076</v>
          </cell>
          <cell r="AD27" t="str">
            <v xml:space="preserve">	65-44-101187405</v>
          </cell>
          <cell r="AE27" t="str">
            <v>SFF OTUN QUIMBAYA</v>
          </cell>
          <cell r="AF27" t="str">
            <v>2 SUPERVISOR</v>
          </cell>
          <cell r="AG27" t="str">
            <v>3 CÉDULA DE CIUDADANÍA</v>
          </cell>
          <cell r="AH27">
            <v>52964691</v>
          </cell>
          <cell r="AI27" t="str">
            <v>IRENE ACONCHA ABRIL</v>
          </cell>
          <cell r="AJ27">
            <v>52110135</v>
          </cell>
          <cell r="AK27" t="str">
            <v>GLORIA TERESITA SERNA ALZATE</v>
          </cell>
          <cell r="AL27">
            <v>120</v>
          </cell>
          <cell r="AM27" t="str">
            <v>3 NO PACTADOS</v>
          </cell>
          <cell r="AN27">
            <v>44076</v>
          </cell>
          <cell r="AO27">
            <v>44076</v>
          </cell>
          <cell r="AP27" t="str">
            <v>4 NO SE HA ADICIONADO NI EN VALOR y EN TIEMPO</v>
          </cell>
          <cell r="AQ27">
            <v>0</v>
          </cell>
          <cell r="AR27">
            <v>0</v>
          </cell>
          <cell r="AT27">
            <v>0</v>
          </cell>
          <cell r="AV27">
            <v>44076</v>
          </cell>
          <cell r="AW27">
            <v>44195</v>
          </cell>
          <cell r="AZ27" t="str">
            <v>2. NO</v>
          </cell>
          <cell r="BC27" t="str">
            <v>2. NO</v>
          </cell>
          <cell r="BD27">
            <v>0</v>
          </cell>
          <cell r="BH27" t="str">
            <v>2020420501900024E</v>
          </cell>
          <cell r="BI27">
            <v>5349992</v>
          </cell>
          <cell r="BK27" t="str">
            <v>https://www.secop.gov.co/CO1BusinessLine/Tendering/BuyerWorkArea/Index?docUniqueIdentifier=CO1.BDOS.1425998</v>
          </cell>
          <cell r="BL27" t="str">
            <v>VIGENTE</v>
          </cell>
        </row>
        <row r="28">
          <cell r="A28" t="str">
            <v>CPS-FONAM-025-2020</v>
          </cell>
          <cell r="B28" t="str">
            <v>1 FONAM</v>
          </cell>
          <cell r="C28" t="str">
            <v>CD-NC-288-2020</v>
          </cell>
          <cell r="D28">
            <v>25</v>
          </cell>
          <cell r="E28" t="str">
            <v>JHON ALEXANDER BOLIVAR TORRES</v>
          </cell>
          <cell r="F28">
            <v>44091</v>
          </cell>
          <cell r="G28" t="str">
            <v>Prestación de servicios profesionales y de apoyo a la gestión para la implementación de ejercicios de restauración ecológica y monitoreo a la restauración en el Santuario de Fauna y Flora Guanentá Alto Río Fonce, como apoyo al proyecto Desincentivos del uso del agua</v>
          </cell>
          <cell r="H28" t="str">
            <v>2 CONTRATACIÓN DIRECTA</v>
          </cell>
          <cell r="I28" t="str">
            <v>14 PRESTACIÓN DE SERVICIOS</v>
          </cell>
          <cell r="J28" t="str">
            <v>N/A</v>
          </cell>
          <cell r="K28">
            <v>3820</v>
          </cell>
          <cell r="L28">
            <v>3620</v>
          </cell>
          <cell r="M28">
            <v>44091</v>
          </cell>
          <cell r="N28">
            <v>44091</v>
          </cell>
          <cell r="P28">
            <v>3156754</v>
          </cell>
          <cell r="Q28">
            <v>11153864</v>
          </cell>
          <cell r="R28">
            <v>-0.13333333283662796</v>
          </cell>
          <cell r="S28" t="str">
            <v>1 PERSONA NATURAL</v>
          </cell>
          <cell r="T28" t="str">
            <v>3 CÉDULA DE CIUDADANÍA</v>
          </cell>
          <cell r="U28">
            <v>1022954027</v>
          </cell>
          <cell r="V28" t="str">
            <v>N/A</v>
          </cell>
          <cell r="W28" t="str">
            <v>11 NO SE DILIGENCIA INFORMACIÓN PARA ESTE FORMULARIO EN ESTE PERÍODO DE REPORTE</v>
          </cell>
          <cell r="X28" t="str">
            <v>N/A</v>
          </cell>
          <cell r="Y28" t="str">
            <v>JHON ALEXANDER BOLIVAR TORRES</v>
          </cell>
          <cell r="Z28" t="str">
            <v>1 PÓLIZA</v>
          </cell>
          <cell r="AA28" t="str">
            <v>12 SEGUROS DEL ESTADO</v>
          </cell>
          <cell r="AB28" t="str">
            <v>2 CUMPLIMIENTO</v>
          </cell>
          <cell r="AC28">
            <v>44091</v>
          </cell>
          <cell r="AD28" t="str">
            <v xml:space="preserve">	51-46-101007463</v>
          </cell>
          <cell r="AE28" t="str">
            <v>SFF GUANENTÁ ALTO RIO FONCE</v>
          </cell>
          <cell r="AF28" t="str">
            <v>2 SUPERVISOR</v>
          </cell>
          <cell r="AG28" t="str">
            <v>3 CÉDULA DE CIUDADANÍA</v>
          </cell>
          <cell r="AH28">
            <v>52964691</v>
          </cell>
          <cell r="AI28" t="str">
            <v>IRENE ACONCHA ABRIL</v>
          </cell>
          <cell r="AJ28">
            <v>4113315</v>
          </cell>
          <cell r="AK28" t="str">
            <v>FABIO URIEL MUÑOZ BLANCO</v>
          </cell>
          <cell r="AL28">
            <v>106</v>
          </cell>
          <cell r="AM28" t="str">
            <v>3 NO PACTADOS</v>
          </cell>
          <cell r="AN28">
            <v>44091</v>
          </cell>
          <cell r="AO28">
            <v>44091</v>
          </cell>
          <cell r="AP28" t="str">
            <v>4 NO SE HA ADICIONADO NI EN VALOR y EN TIEMPO</v>
          </cell>
          <cell r="AQ28">
            <v>0</v>
          </cell>
          <cell r="AR28">
            <v>0</v>
          </cell>
          <cell r="AT28">
            <v>0</v>
          </cell>
          <cell r="AV28">
            <v>44091</v>
          </cell>
          <cell r="AW28">
            <v>44187</v>
          </cell>
          <cell r="AZ28" t="str">
            <v>2. NO</v>
          </cell>
          <cell r="BC28" t="str">
            <v>2. NO</v>
          </cell>
          <cell r="BD28">
            <v>0</v>
          </cell>
          <cell r="BH28" t="str">
            <v>2020420501900025E</v>
          </cell>
          <cell r="BI28">
            <v>11153864</v>
          </cell>
          <cell r="BK28" t="str">
            <v>https://www.secop.gov.co/CO1BusinessLine/Tendering/BuyerWorkArea/Index?docUniqueIdentifier=CO1.BDOS.1443039</v>
          </cell>
          <cell r="BL28" t="str">
            <v>VIGENTE</v>
          </cell>
        </row>
        <row r="29">
          <cell r="A29" t="str">
            <v>CPS-FONAM-026-2020</v>
          </cell>
          <cell r="B29" t="str">
            <v>1 FONAM</v>
          </cell>
          <cell r="C29" t="str">
            <v>CD-NC-288-2020</v>
          </cell>
          <cell r="D29">
            <v>26</v>
          </cell>
          <cell r="E29" t="str">
            <v>ALEJANDRO DURANGO HERRERA</v>
          </cell>
          <cell r="F29">
            <v>44102</v>
          </cell>
          <cell r="G29" t="str">
            <v>Prestación de servicios de apoyo a la gestión mediante la contratación de un experto local para apoyar la implementación del programa de restauración ecológica del parque nacional natural las Orquídeas a partir del relacionamiento estratégico con comunidades caracterización implementación y fortalecimiento institucional mediante técnicas y acuerdos tendientes a fomentar un modelo de conservación y restauración ecológica participativa enmarcado dentro del proyecto a implementar con los recursos del desincentivo por uso del agua</v>
          </cell>
          <cell r="H29" t="str">
            <v>2 CONTRATACIÓN DIRECTA</v>
          </cell>
          <cell r="I29" t="str">
            <v>20 OTROS</v>
          </cell>
          <cell r="J29" t="str">
            <v>N/A</v>
          </cell>
          <cell r="K29">
            <v>3420</v>
          </cell>
          <cell r="L29">
            <v>3720</v>
          </cell>
          <cell r="M29">
            <v>44102</v>
          </cell>
          <cell r="N29">
            <v>44102</v>
          </cell>
          <cell r="P29">
            <v>1337498</v>
          </cell>
          <cell r="Q29">
            <v>4146244</v>
          </cell>
          <cell r="R29">
            <v>0.19999999972060323</v>
          </cell>
          <cell r="S29" t="str">
            <v>1 PERSONA NATURAL</v>
          </cell>
          <cell r="T29" t="str">
            <v>3 CÉDULA DE CIUDADANÍA</v>
          </cell>
          <cell r="U29">
            <v>1048022212</v>
          </cell>
          <cell r="V29" t="str">
            <v>N/A</v>
          </cell>
          <cell r="W29" t="str">
            <v>11 NO SE DILIGENCIA INFORMACIÓN PARA ESTE FORMULARIO EN ESTE PERÍODO DE REPORTE</v>
          </cell>
          <cell r="X29" t="str">
            <v>N/A</v>
          </cell>
          <cell r="Y29" t="str">
            <v>ALEJANDRO DURANGO HERRERA</v>
          </cell>
          <cell r="Z29" t="str">
            <v>1 PÓLIZA</v>
          </cell>
          <cell r="AA29" t="str">
            <v>12 SEGUROS DEL ESTADO</v>
          </cell>
          <cell r="AB29" t="str">
            <v>2 CUMPLIMIENTO</v>
          </cell>
          <cell r="AC29">
            <v>44102</v>
          </cell>
          <cell r="AD29" t="str">
            <v>65-44-101188395</v>
          </cell>
          <cell r="AE29" t="str">
            <v>PNN LAS ORQUÍDEAS</v>
          </cell>
          <cell r="AF29" t="str">
            <v>2 SUPERVISOR</v>
          </cell>
          <cell r="AG29" t="str">
            <v>3 CÉDULA DE CIUDADANÍA</v>
          </cell>
          <cell r="AH29">
            <v>52827064</v>
          </cell>
          <cell r="AI29" t="str">
            <v>SANDRA MILENA RODRIGUEZ PEÑA</v>
          </cell>
          <cell r="AJ29">
            <v>71621569</v>
          </cell>
          <cell r="AK29" t="str">
            <v>JOHN JAIRO RESTREPO SALAZAR</v>
          </cell>
          <cell r="AL29">
            <v>93</v>
          </cell>
          <cell r="AM29" t="str">
            <v>3 NO PACTADOS</v>
          </cell>
          <cell r="AN29">
            <v>44102</v>
          </cell>
          <cell r="AO29">
            <v>44102</v>
          </cell>
          <cell r="AP29" t="str">
            <v>4 NO SE HA ADICIONADO NI EN VALOR y EN TIEMPO</v>
          </cell>
          <cell r="AQ29">
            <v>0</v>
          </cell>
          <cell r="AR29">
            <v>0</v>
          </cell>
          <cell r="AT29">
            <v>0</v>
          </cell>
          <cell r="AV29">
            <v>44102</v>
          </cell>
          <cell r="AW29">
            <v>44195</v>
          </cell>
          <cell r="AZ29" t="str">
            <v>2. NO</v>
          </cell>
          <cell r="BC29" t="str">
            <v>2. NO</v>
          </cell>
          <cell r="BD29">
            <v>0</v>
          </cell>
          <cell r="BH29" t="str">
            <v>2020420501900026E</v>
          </cell>
          <cell r="BI29">
            <v>4146244</v>
          </cell>
          <cell r="BK29" t="str">
            <v>https://www.secop.gov.co/CO1BusinessLine/Tendering/BuyerWorkArea/Index?docUniqueIdentifier=CO1.BDOS.1475423</v>
          </cell>
          <cell r="BL29" t="str">
            <v>VIGENTE</v>
          </cell>
        </row>
        <row r="30">
          <cell r="A30" t="str">
            <v>CPS-FONAM-027-2020</v>
          </cell>
          <cell r="B30" t="str">
            <v>1 FONAM</v>
          </cell>
          <cell r="C30" t="str">
            <v>CD-NC-294-2020</v>
          </cell>
          <cell r="D30">
            <v>27</v>
          </cell>
          <cell r="E30" t="str">
            <v>JULIÁN ANDRÉS RAMÍREZ QUINTERO</v>
          </cell>
          <cell r="F30">
            <v>44106</v>
          </cell>
          <cell r="G30" t="str">
            <v>Prestar servicios técnicos y de apoyo a la gestión para la ejecución de las actividades desarrolladas por el Área Protegida en materia de restauración ecológica participativa por medio de la planificación, caracterización, implementación, seguimiento y fortalecimiento institucional, mediante el manejo de los Sistemas de Información geográfica del Parque Nacional Natural Nevado del Huila.</v>
          </cell>
          <cell r="H30" t="str">
            <v>2 CONTRATACIÓN DIRECTA</v>
          </cell>
          <cell r="I30" t="str">
            <v>14 PRESTACIÓN DE SERVICIOS</v>
          </cell>
          <cell r="J30" t="str">
            <v>N/A</v>
          </cell>
          <cell r="K30">
            <v>4320</v>
          </cell>
          <cell r="L30">
            <v>3820</v>
          </cell>
          <cell r="M30">
            <v>44106</v>
          </cell>
          <cell r="N30">
            <v>44106</v>
          </cell>
          <cell r="P30">
            <v>2206872</v>
          </cell>
          <cell r="Q30">
            <v>6620616</v>
          </cell>
          <cell r="R30">
            <v>0</v>
          </cell>
          <cell r="S30" t="str">
            <v>1 PERSONA NATURAL</v>
          </cell>
          <cell r="T30" t="str">
            <v>3 CÉDULA DE CIUDADANÍA</v>
          </cell>
          <cell r="U30">
            <v>1110497811</v>
          </cell>
          <cell r="V30" t="str">
            <v>N/A</v>
          </cell>
          <cell r="W30" t="str">
            <v>11 NO SE DILIGENCIA INFORMACIÓN PARA ESTE FORMULARIO EN ESTE PERÍODO DE REPORTE</v>
          </cell>
          <cell r="X30" t="str">
            <v>N/A</v>
          </cell>
          <cell r="Y30" t="str">
            <v>JULIÁN ANDRÉS RAMÍREZ QUINTERO</v>
          </cell>
          <cell r="Z30" t="str">
            <v>1 PÓLIZA</v>
          </cell>
          <cell r="AA30" t="str">
            <v>12 SEGUROS DEL ESTADO</v>
          </cell>
          <cell r="AB30" t="str">
            <v>2 CUMPLIMIENTO</v>
          </cell>
          <cell r="AC30">
            <v>44106</v>
          </cell>
          <cell r="AD30" t="str">
            <v>5-44-101146588</v>
          </cell>
          <cell r="AE30" t="str">
            <v>PNN NEVADO DEL HUILA - Grupo Planeación y Manejo</v>
          </cell>
          <cell r="AF30" t="str">
            <v>2 SUPERVISOR</v>
          </cell>
          <cell r="AG30" t="str">
            <v>3 CÉDULA DE CIUDADANÍA</v>
          </cell>
          <cell r="AH30">
            <v>52854468</v>
          </cell>
          <cell r="AI30" t="str">
            <v>ADRIANA MARGARITA ROZO MELO</v>
          </cell>
          <cell r="AJ30">
            <v>14221943</v>
          </cell>
          <cell r="AK30" t="str">
            <v>CARLOS ARTURO PAEZ OLAYA</v>
          </cell>
          <cell r="AL30">
            <v>90</v>
          </cell>
          <cell r="AM30" t="str">
            <v>3 NO PACTADOS</v>
          </cell>
          <cell r="AN30">
            <v>44106</v>
          </cell>
          <cell r="AO30">
            <v>44106</v>
          </cell>
          <cell r="AP30" t="str">
            <v>4 NO SE HA ADICIONADO NI EN VALOR y EN TIEMPO</v>
          </cell>
          <cell r="AQ30">
            <v>0</v>
          </cell>
          <cell r="AR30">
            <v>0</v>
          </cell>
          <cell r="AT30">
            <v>0</v>
          </cell>
          <cell r="AV30">
            <v>44106</v>
          </cell>
          <cell r="AW30">
            <v>44195</v>
          </cell>
          <cell r="AZ30" t="str">
            <v>2. NO</v>
          </cell>
          <cell r="BC30" t="str">
            <v>2. NO</v>
          </cell>
          <cell r="BD30">
            <v>0</v>
          </cell>
          <cell r="BH30" t="str">
            <v>2020420501900027E</v>
          </cell>
          <cell r="BI30">
            <v>6620616</v>
          </cell>
          <cell r="BK30" t="str">
            <v>https://www.secop.gov.co/CO1BusinessLine/Tendering/BuyerWorkArea/Index?docUniqueIdentifier=CO1.BDOS.1479533</v>
          </cell>
          <cell r="BL30" t="str">
            <v>VIGENTE</v>
          </cell>
        </row>
        <row r="31">
          <cell r="A31" t="str">
            <v>CPS-FONAM-028-2020</v>
          </cell>
          <cell r="B31" t="str">
            <v>1 FONAM</v>
          </cell>
          <cell r="C31" t="str">
            <v>CD-NC-296-2020</v>
          </cell>
          <cell r="D31">
            <v>28</v>
          </cell>
          <cell r="E31" t="str">
            <v>KAREN ALEXANDRA GUERRERO GUILOMBO</v>
          </cell>
          <cell r="F31">
            <v>44112</v>
          </cell>
          <cell r="G31" t="str">
            <v>Prestar servicios técnicos y de apoyo a la gestión para la ejecución de las actividades desarrolladas por el Área Protegida en materia de Restauración Ecológica Participativa por medio de la planificación, caracterización, implementación, seguimiento y fortalecimiento institucional, mediante técnicas y acuerdos tendientes a fomentar un modelo de conservación y restauración ecológica al interior del PNN Nevado del Huila en los municipios donde el área protegida tiene jurisdicción.</v>
          </cell>
          <cell r="H31" t="str">
            <v>2 CONTRATACIÓN DIRECTA</v>
          </cell>
          <cell r="I31" t="str">
            <v>14 PRESTACIÓN DE SERVICIOS</v>
          </cell>
          <cell r="J31" t="str">
            <v>N/A</v>
          </cell>
          <cell r="K31">
            <v>4220</v>
          </cell>
          <cell r="L31">
            <v>4120</v>
          </cell>
          <cell r="M31">
            <v>44112</v>
          </cell>
          <cell r="N31">
            <v>44112</v>
          </cell>
          <cell r="P31">
            <v>2206872</v>
          </cell>
          <cell r="Q31">
            <v>6105679</v>
          </cell>
          <cell r="R31">
            <v>-0.19999999925494194</v>
          </cell>
          <cell r="S31" t="str">
            <v>1 PERSONA NATURAL</v>
          </cell>
          <cell r="T31" t="str">
            <v>3 CÉDULA DE CIUDADANÍA</v>
          </cell>
          <cell r="U31">
            <v>1010103411</v>
          </cell>
          <cell r="V31" t="str">
            <v>N/A</v>
          </cell>
          <cell r="W31" t="str">
            <v>11 NO SE DILIGENCIA INFORMACIÓN PARA ESTE FORMULARIO EN ESTE PERÍODO DE REPORTE</v>
          </cell>
          <cell r="X31" t="str">
            <v>N/A</v>
          </cell>
          <cell r="Y31" t="str">
            <v>KAREN ALEXANDRA GUERRERO GUILOMBO</v>
          </cell>
          <cell r="Z31" t="str">
            <v>1 PÓLIZA</v>
          </cell>
          <cell r="AA31" t="str">
            <v>12 SEGUROS DEL ESTADO</v>
          </cell>
          <cell r="AB31" t="str">
            <v>2 CUMPLIMIENTO</v>
          </cell>
          <cell r="AC31">
            <v>44112</v>
          </cell>
          <cell r="AD31" t="str">
            <v>12-46-101040983</v>
          </cell>
          <cell r="AE31" t="str">
            <v>PNN NEVADO DEL HUILA - Grupo Planeación y Manejo</v>
          </cell>
          <cell r="AF31" t="str">
            <v>2 SUPERVISOR</v>
          </cell>
          <cell r="AG31" t="str">
            <v>3 CÉDULA DE CIUDADANÍA</v>
          </cell>
          <cell r="AH31">
            <v>52854468</v>
          </cell>
          <cell r="AI31" t="str">
            <v>ADRIANA MARGARITA ROZO MELO</v>
          </cell>
          <cell r="AJ31">
            <v>14221943</v>
          </cell>
          <cell r="AK31" t="str">
            <v>CARLOS ARTURO PAEZ OLAYA</v>
          </cell>
          <cell r="AL31">
            <v>83</v>
          </cell>
          <cell r="AM31" t="str">
            <v>3 NO PACTADOS</v>
          </cell>
          <cell r="AN31">
            <v>44113</v>
          </cell>
          <cell r="AO31">
            <v>44113</v>
          </cell>
          <cell r="AP31" t="str">
            <v>4 NO SE HA ADICIONADO NI EN VALOR y EN TIEMPO</v>
          </cell>
          <cell r="AQ31">
            <v>0</v>
          </cell>
          <cell r="AR31">
            <v>0</v>
          </cell>
          <cell r="AT31">
            <v>0</v>
          </cell>
          <cell r="AV31">
            <v>44113</v>
          </cell>
          <cell r="AW31">
            <v>44195</v>
          </cell>
          <cell r="AZ31" t="str">
            <v>2. NO</v>
          </cell>
          <cell r="BC31" t="str">
            <v>2. NO</v>
          </cell>
          <cell r="BD31">
            <v>0</v>
          </cell>
          <cell r="BH31" t="str">
            <v>2020420501900028E</v>
          </cell>
          <cell r="BI31">
            <v>6105679</v>
          </cell>
          <cell r="BK31" t="str">
            <v>https://www.secop.gov.co/CO1BusinessLine/Tendering/BuyerWorkArea/Index?docUniqueIdentifier=CO1.BDOS.1488036</v>
          </cell>
          <cell r="BL31" t="str">
            <v>VIGENTE</v>
          </cell>
        </row>
        <row r="32">
          <cell r="A32" t="str">
            <v>CPS-FONAM-029-2020</v>
          </cell>
          <cell r="B32" t="str">
            <v>1 FONAM</v>
          </cell>
          <cell r="C32" t="str">
            <v>CD-NC-297-2020</v>
          </cell>
          <cell r="D32">
            <v>29</v>
          </cell>
          <cell r="E32" t="str">
            <v>DEICY PERDOMO QUILCUE</v>
          </cell>
          <cell r="F32">
            <v>44112</v>
          </cell>
          <cell r="G32" t="str">
            <v>Prestación de servicios de apoyo a la gestión, mediante la contratación de un experto local para apoyar la identificación de áreas prioritarias para restauración ecológica en el marco del REM del resguardo la Gaitania partes alta de las veredas La Palmera y San Pedro.</v>
          </cell>
          <cell r="H32" t="str">
            <v>2 CONTRATACIÓN DIRECTA</v>
          </cell>
          <cell r="I32" t="str">
            <v>14 PRESTACIÓN DE SERVICIOS</v>
          </cell>
          <cell r="J32" t="str">
            <v>N/A</v>
          </cell>
          <cell r="K32">
            <v>5920</v>
          </cell>
          <cell r="L32">
            <v>4220</v>
          </cell>
          <cell r="M32">
            <v>44112</v>
          </cell>
          <cell r="N32">
            <v>44112</v>
          </cell>
          <cell r="P32">
            <v>1337498</v>
          </cell>
          <cell r="Q32">
            <v>3700411</v>
          </cell>
          <cell r="R32">
            <v>-0.13333333376795053</v>
          </cell>
          <cell r="S32" t="str">
            <v>1 PERSONA NATURAL</v>
          </cell>
          <cell r="T32" t="str">
            <v>3 CÉDULA DE CIUDADANÍA</v>
          </cell>
          <cell r="U32">
            <v>1109413585</v>
          </cell>
          <cell r="V32" t="str">
            <v>N/A</v>
          </cell>
          <cell r="W32" t="str">
            <v>11 NO SE DILIGENCIA INFORMACIÓN PARA ESTE FORMULARIO EN ESTE PERÍODO DE REPORTE</v>
          </cell>
          <cell r="X32" t="str">
            <v>N/A</v>
          </cell>
          <cell r="Y32" t="str">
            <v>DEICY PERDOMO QUILCUE</v>
          </cell>
          <cell r="Z32" t="str">
            <v>1 PÓLIZA</v>
          </cell>
          <cell r="AA32" t="str">
            <v>12 SEGUROS DEL ESTADO</v>
          </cell>
          <cell r="AB32" t="str">
            <v>2 CUMPLIMIENTO</v>
          </cell>
          <cell r="AC32">
            <v>44112</v>
          </cell>
          <cell r="AD32" t="str">
            <v>12-46-101040982</v>
          </cell>
          <cell r="AE32" t="str">
            <v>PNN NEVADO DEL HUILA - Grupo Planeación y Manejo</v>
          </cell>
          <cell r="AF32" t="str">
            <v>2 SUPERVISOR</v>
          </cell>
          <cell r="AG32" t="str">
            <v>3 CÉDULA DE CIUDADANÍA</v>
          </cell>
          <cell r="AH32">
            <v>52854468</v>
          </cell>
          <cell r="AI32" t="str">
            <v>ADRIANA MARGARITA ROZO MELO</v>
          </cell>
          <cell r="AJ32">
            <v>14221943</v>
          </cell>
          <cell r="AK32" t="str">
            <v>CARLOS ARTURO PAEZ OLAYA</v>
          </cell>
          <cell r="AL32">
            <v>83</v>
          </cell>
          <cell r="AM32" t="str">
            <v>3 NO PACTADOS</v>
          </cell>
          <cell r="AN32">
            <v>44113</v>
          </cell>
          <cell r="AO32">
            <v>44113</v>
          </cell>
          <cell r="AP32" t="str">
            <v>4 NO SE HA ADICIONADO NI EN VALOR y EN TIEMPO</v>
          </cell>
          <cell r="AQ32">
            <v>0</v>
          </cell>
          <cell r="AR32">
            <v>0</v>
          </cell>
          <cell r="AT32">
            <v>0</v>
          </cell>
          <cell r="AV32">
            <v>44113</v>
          </cell>
          <cell r="AW32">
            <v>44195</v>
          </cell>
          <cell r="AZ32" t="str">
            <v>2. NO</v>
          </cell>
          <cell r="BC32" t="str">
            <v>2. NO</v>
          </cell>
          <cell r="BD32">
            <v>0</v>
          </cell>
          <cell r="BH32" t="str">
            <v>2020420501900029E</v>
          </cell>
          <cell r="BI32">
            <v>3700411</v>
          </cell>
          <cell r="BK32" t="str">
            <v>https://www.secop.gov.co/CO1BusinessLine/Tendering/BuyerWorkArea/Index?docUniqueIdentifier=CO1.BDOS.1492416</v>
          </cell>
          <cell r="BL32" t="str">
            <v>VIGENTE</v>
          </cell>
        </row>
        <row r="33">
          <cell r="A33" t="str">
            <v>CPS-FONAM-030-2020</v>
          </cell>
          <cell r="B33" t="str">
            <v>1 FONAM</v>
          </cell>
          <cell r="C33" t="str">
            <v>CD-NC-298-2020</v>
          </cell>
          <cell r="D33">
            <v>30</v>
          </cell>
          <cell r="E33" t="str">
            <v>ANA MILENA QUILCUE CHILIHUESO</v>
          </cell>
          <cell r="F33">
            <v>44113</v>
          </cell>
          <cell r="G33" t="str">
            <v>Prestación de servicios de apoyo a la gestión, mediante la contratación de un experto local, para apoyar la implementación, articulación con las comunidades locales para el fortalecimiento de la estrategia de restauración al interior del PNN Nevado del Huila con el proceso de implementación del Regímenes Especiales de Manejo</v>
          </cell>
          <cell r="H33" t="str">
            <v>2 CONTRATACIÓN DIRECTA</v>
          </cell>
          <cell r="I33" t="str">
            <v>14 PRESTACIÓN DE SERVICIOS</v>
          </cell>
          <cell r="J33" t="str">
            <v>N/A</v>
          </cell>
          <cell r="K33">
            <v>5820</v>
          </cell>
          <cell r="L33">
            <v>4320</v>
          </cell>
          <cell r="M33">
            <v>44113</v>
          </cell>
          <cell r="N33">
            <v>44113</v>
          </cell>
          <cell r="P33">
            <v>1337498</v>
          </cell>
          <cell r="Q33">
            <v>3655828</v>
          </cell>
          <cell r="R33">
            <v>0.13333333283662796</v>
          </cell>
          <cell r="S33" t="str">
            <v>1 PERSONA NATURAL</v>
          </cell>
          <cell r="T33" t="str">
            <v>3 CÉDULA DE CIUDADANÍA</v>
          </cell>
          <cell r="U33">
            <v>1006030557</v>
          </cell>
          <cell r="V33" t="str">
            <v>N/A</v>
          </cell>
          <cell r="W33" t="str">
            <v>11 NO SE DILIGENCIA INFORMACIÓN PARA ESTE FORMULARIO EN ESTE PERÍODO DE REPORTE</v>
          </cell>
          <cell r="X33" t="str">
            <v>N/A</v>
          </cell>
          <cell r="Y33" t="str">
            <v>ANA MILENA QUILCUE CHILIHUESO</v>
          </cell>
          <cell r="Z33" t="str">
            <v>1 PÓLIZA</v>
          </cell>
          <cell r="AA33" t="str">
            <v>12 SEGUROS DEL ESTADO</v>
          </cell>
          <cell r="AB33" t="str">
            <v>2 CUMPLIMIENTO</v>
          </cell>
          <cell r="AC33">
            <v>44113</v>
          </cell>
          <cell r="AD33" t="str">
            <v>12-46-101041028</v>
          </cell>
          <cell r="AE33" t="str">
            <v>PNN NEVADO DEL HUILA - Grupo Planeación y Manejo</v>
          </cell>
          <cell r="AF33" t="str">
            <v>2 SUPERVISOR</v>
          </cell>
          <cell r="AG33" t="str">
            <v>3 CÉDULA DE CIUDADANÍA</v>
          </cell>
          <cell r="AH33">
            <v>52854468</v>
          </cell>
          <cell r="AI33" t="str">
            <v>ADRIANA MARGARITA ROZO MELO</v>
          </cell>
          <cell r="AJ33">
            <v>14221943</v>
          </cell>
          <cell r="AK33" t="str">
            <v>CARLOS ARTURO PAEZ OLAYA</v>
          </cell>
          <cell r="AL33">
            <v>82</v>
          </cell>
          <cell r="AM33" t="str">
            <v>3 NO PACTADOS</v>
          </cell>
          <cell r="AN33">
            <v>44113</v>
          </cell>
          <cell r="AO33">
            <v>44113</v>
          </cell>
          <cell r="AP33" t="str">
            <v>4 NO SE HA ADICIONADO NI EN VALOR y EN TIEMPO</v>
          </cell>
          <cell r="AQ33">
            <v>0</v>
          </cell>
          <cell r="AR33">
            <v>0</v>
          </cell>
          <cell r="AT33">
            <v>0</v>
          </cell>
          <cell r="AV33">
            <v>44113</v>
          </cell>
          <cell r="AW33">
            <v>44195</v>
          </cell>
          <cell r="AZ33" t="str">
            <v>2. NO</v>
          </cell>
          <cell r="BC33" t="str">
            <v>2. NO</v>
          </cell>
          <cell r="BD33">
            <v>0</v>
          </cell>
          <cell r="BH33" t="str">
            <v>2020420501900030E</v>
          </cell>
          <cell r="BI33">
            <v>3655828</v>
          </cell>
          <cell r="BK33" t="str">
            <v>https://www.secop.gov.co/CO1BusinessLine/Tendering/BuyerWorkArea/Index?docUniqueIdentifier=CO1.BDOS.1493997</v>
          </cell>
          <cell r="BL33" t="str">
            <v>VIGENTE</v>
          </cell>
        </row>
        <row r="34">
          <cell r="A34" t="str">
            <v>CPS-FONAM-031-2020</v>
          </cell>
          <cell r="B34" t="str">
            <v>1 FONAM</v>
          </cell>
          <cell r="C34" t="str">
            <v>CD-NC-299-2020</v>
          </cell>
          <cell r="D34">
            <v>31</v>
          </cell>
          <cell r="E34" t="str">
            <v>JUAN RAUL CUPAQUE BISCUE</v>
          </cell>
          <cell r="F34">
            <v>44119</v>
          </cell>
          <cell r="G34" t="str">
            <v>Prestación de servicios de apoyo a la gestión, mediante la contratación de un experto local, para realizar los recorridos que ayuden a la identificación de las áreas a restaurar dentro del resguardo, así como apoyar en el control de tensionantes de manera concertada con la comunidad en el marco del proceso de implementación del REM</v>
          </cell>
          <cell r="H34" t="str">
            <v>2 CONTRATACIÓN DIRECTA</v>
          </cell>
          <cell r="I34" t="str">
            <v>14 PRESTACIÓN DE SERVICIOS</v>
          </cell>
          <cell r="J34" t="str">
            <v>N/A</v>
          </cell>
          <cell r="K34">
            <v>5720</v>
          </cell>
          <cell r="L34">
            <v>4420</v>
          </cell>
          <cell r="M34">
            <v>44119</v>
          </cell>
          <cell r="N34">
            <v>44119</v>
          </cell>
          <cell r="P34">
            <v>1337498</v>
          </cell>
          <cell r="Q34">
            <v>3432912</v>
          </cell>
          <cell r="R34">
            <v>0.46666666632518172</v>
          </cell>
          <cell r="S34" t="str">
            <v>1 PERSONA NATURAL</v>
          </cell>
          <cell r="T34" t="str">
            <v>3 CÉDULA DE CIUDADANÍA</v>
          </cell>
          <cell r="U34">
            <v>1024547545</v>
          </cell>
          <cell r="V34" t="str">
            <v>N/A</v>
          </cell>
          <cell r="W34" t="str">
            <v>11 NO SE DILIGENCIA INFORMACIÓN PARA ESTE FORMULARIO EN ESTE PERÍODO DE REPORTE</v>
          </cell>
          <cell r="X34" t="str">
            <v>N/A</v>
          </cell>
          <cell r="Y34" t="str">
            <v>JUAN RAUL CUPAQUE BISCUE</v>
          </cell>
          <cell r="Z34" t="str">
            <v>1 PÓLIZA</v>
          </cell>
          <cell r="AA34" t="str">
            <v>12 SEGUROS DEL ESTADO</v>
          </cell>
          <cell r="AB34" t="str">
            <v>2 CUMPLIMIENTO</v>
          </cell>
          <cell r="AC34">
            <v>44119</v>
          </cell>
          <cell r="AD34" t="str">
            <v xml:space="preserve">	12-46-101041124</v>
          </cell>
          <cell r="AE34" t="str">
            <v>PNN NEVADO DEL HUILA - Grupo Planeación y Manejo</v>
          </cell>
          <cell r="AF34" t="str">
            <v>2 SUPERVISOR</v>
          </cell>
          <cell r="AG34" t="str">
            <v>3 CÉDULA DE CIUDADANÍA</v>
          </cell>
          <cell r="AH34">
            <v>52854468</v>
          </cell>
          <cell r="AI34" t="str">
            <v>ADRIANA MARGARITA ROZO MELO</v>
          </cell>
          <cell r="AJ34">
            <v>14221943</v>
          </cell>
          <cell r="AK34" t="str">
            <v>CARLOS ARTURO PAEZ OLAYA</v>
          </cell>
          <cell r="AL34">
            <v>77</v>
          </cell>
          <cell r="AM34" t="str">
            <v>3 NO PACTADOS</v>
          </cell>
          <cell r="AN34">
            <v>44119</v>
          </cell>
          <cell r="AO34">
            <v>44119</v>
          </cell>
          <cell r="AP34" t="str">
            <v>4 NO SE HA ADICIONADO NI EN VALOR y EN TIEMPO</v>
          </cell>
          <cell r="AQ34">
            <v>0</v>
          </cell>
          <cell r="AR34">
            <v>0</v>
          </cell>
          <cell r="AT34">
            <v>0</v>
          </cell>
          <cell r="AV34">
            <v>44119</v>
          </cell>
          <cell r="AW34">
            <v>44195</v>
          </cell>
          <cell r="AZ34" t="str">
            <v>2. NO</v>
          </cell>
          <cell r="BC34" t="str">
            <v>2. NO</v>
          </cell>
          <cell r="BD34">
            <v>0</v>
          </cell>
          <cell r="BH34" t="str">
            <v>2020420501900031E</v>
          </cell>
          <cell r="BI34">
            <v>3432912</v>
          </cell>
          <cell r="BK34" t="str">
            <v>https://www.secop.gov.co/CO1BusinessLine/Tendering/BuyerWorkArea/Index?docUniqueIdentifier=CO1.BDOS.1501003</v>
          </cell>
          <cell r="BL34" t="str">
            <v>VIGENTE</v>
          </cell>
        </row>
        <row r="35">
          <cell r="A35" t="str">
            <v>CPS-FONAM-032-2020</v>
          </cell>
          <cell r="B35" t="str">
            <v>1 FONAM</v>
          </cell>
          <cell r="C35" t="str">
            <v>CD-NC-301-2020</v>
          </cell>
          <cell r="D35">
            <v>32</v>
          </cell>
          <cell r="E35" t="str">
            <v>MARCO ANTONIO CUPAQUE CHILHUESO</v>
          </cell>
          <cell r="F35">
            <v>44125</v>
          </cell>
          <cell r="G35" t="str">
            <v>Prestación de servicios de apoyo a la gestión,mediante la contratación de un experto local, para apoyar el componente operativo, logístico y pedagógico en campo durante la caracterización, implementación y seguimiento a las acciones de restauración tendientes a fomentar un modelo de conservación y restauración ecológica con la comunidad de Gaitania Nasa We’sx al interior del PNN Nevado del Huila en el marco del proceso de implementación del REM.</v>
          </cell>
          <cell r="H35" t="str">
            <v>2 CONTRATACIÓN DIRECTA</v>
          </cell>
          <cell r="I35" t="str">
            <v>14 PRESTACIÓN DE SERVICIOS</v>
          </cell>
          <cell r="J35" t="str">
            <v>N/A</v>
          </cell>
          <cell r="K35">
            <v>5620</v>
          </cell>
          <cell r="L35">
            <v>4520</v>
          </cell>
          <cell r="M35">
            <v>44125</v>
          </cell>
          <cell r="N35">
            <v>44126</v>
          </cell>
          <cell r="P35">
            <v>1337498</v>
          </cell>
          <cell r="Q35">
            <v>3120829</v>
          </cell>
          <cell r="R35">
            <v>0.33333333302289248</v>
          </cell>
          <cell r="S35" t="str">
            <v>1 PERSONA NATURAL</v>
          </cell>
          <cell r="T35" t="str">
            <v>3 CÉDULA DE CIUDADANÍA</v>
          </cell>
          <cell r="U35">
            <v>14192778</v>
          </cell>
          <cell r="V35" t="str">
            <v>N/A</v>
          </cell>
          <cell r="W35" t="str">
            <v>11 NO SE DILIGENCIA INFORMACIÓN PARA ESTE FORMULARIO EN ESTE PERÍODO DE REPORTE</v>
          </cell>
          <cell r="X35" t="str">
            <v>N/A</v>
          </cell>
          <cell r="Y35" t="str">
            <v>MARCO ANTONIO CUPAQUE CHILHUESO</v>
          </cell>
          <cell r="Z35" t="str">
            <v>1 PÓLIZA</v>
          </cell>
          <cell r="AA35" t="str">
            <v>12 SEGUROS DEL ESTADO</v>
          </cell>
          <cell r="AB35" t="str">
            <v>2 CUMPLIMIENTO</v>
          </cell>
          <cell r="AC35">
            <v>44126</v>
          </cell>
          <cell r="AD35" t="str">
            <v>12-46-101041298</v>
          </cell>
          <cell r="AE35" t="str">
            <v>PNN NEVADO DEL HUILA - Grupo Planeación y Manejo</v>
          </cell>
          <cell r="AF35" t="str">
            <v>2 SUPERVISOR</v>
          </cell>
          <cell r="AG35" t="str">
            <v>3 CÉDULA DE CIUDADANÍA</v>
          </cell>
          <cell r="AH35">
            <v>52854468</v>
          </cell>
          <cell r="AI35" t="str">
            <v>ADRIANA MARGARITA ROZO MELO</v>
          </cell>
          <cell r="AJ35">
            <v>14221943</v>
          </cell>
          <cell r="AK35" t="str">
            <v>CARLOS ARTURO PAEZ OLAYA</v>
          </cell>
          <cell r="AL35">
            <v>70</v>
          </cell>
          <cell r="AM35" t="str">
            <v>3 NO PACTADOS</v>
          </cell>
          <cell r="AN35">
            <v>44126</v>
          </cell>
          <cell r="AO35">
            <v>44126</v>
          </cell>
          <cell r="AP35" t="str">
            <v>4 NO SE HA ADICIONADO NI EN VALOR y EN TIEMPO</v>
          </cell>
          <cell r="AQ35">
            <v>0</v>
          </cell>
          <cell r="AR35">
            <v>0</v>
          </cell>
          <cell r="AT35">
            <v>0</v>
          </cell>
          <cell r="AV35">
            <v>44126</v>
          </cell>
          <cell r="AW35">
            <v>44195</v>
          </cell>
          <cell r="AZ35" t="str">
            <v>2. NO</v>
          </cell>
          <cell r="BC35" t="str">
            <v>2. NO</v>
          </cell>
          <cell r="BD35">
            <v>0</v>
          </cell>
          <cell r="BH35" t="str">
            <v>2020420501900032E</v>
          </cell>
          <cell r="BI35">
            <v>3120829</v>
          </cell>
          <cell r="BK35" t="str">
            <v>https://www.secop.gov.co/CO1BusinessLine/Tendering/BuyerWorkArea/Index?docUniqueIdentifier=CO1.BDOS.1512967</v>
          </cell>
          <cell r="BL35" t="str">
            <v>VIGENTE</v>
          </cell>
        </row>
        <row r="36">
          <cell r="A36" t="str">
            <v>CPS-FONAM-033-2020</v>
          </cell>
          <cell r="B36" t="str">
            <v>1 FONAM</v>
          </cell>
          <cell r="C36" t="str">
            <v>CD-NC-302-2020</v>
          </cell>
          <cell r="D36">
            <v>33</v>
          </cell>
          <cell r="E36" t="str">
            <v>JAIRO ANDRES PEÑA TORRE</v>
          </cell>
          <cell r="F36">
            <v>44130</v>
          </cell>
          <cell r="G36" t="str">
            <v>Prestación de servicios profesionales y de apoyo a la gestión para la implementación, seguimiento y monitoreo en campo de las acciones de restauración en el área protegida en el marco del proyecto del desincentivo de uso de agua en el PNN Nevado del Huila.</v>
          </cell>
          <cell r="H36" t="str">
            <v>2 CONTRATACIÓN DIRECTA</v>
          </cell>
          <cell r="I36" t="str">
            <v>14 PRESTACIÓN DE SERVICIOS</v>
          </cell>
          <cell r="J36" t="str">
            <v>N/A</v>
          </cell>
          <cell r="K36">
            <v>4420</v>
          </cell>
          <cell r="L36">
            <v>4620</v>
          </cell>
          <cell r="M36">
            <v>44130</v>
          </cell>
          <cell r="N36">
            <v>44131</v>
          </cell>
          <cell r="P36">
            <v>3852124</v>
          </cell>
          <cell r="Q36">
            <v>8731481</v>
          </cell>
          <cell r="R36">
            <v>-6.666666641831398E-2</v>
          </cell>
          <cell r="S36" t="str">
            <v>1 PERSONA NATURAL</v>
          </cell>
          <cell r="T36" t="str">
            <v>3 CÉDULA DE CIUDADANÍA</v>
          </cell>
          <cell r="U36">
            <v>1032430787</v>
          </cell>
          <cell r="V36" t="str">
            <v>N/A</v>
          </cell>
          <cell r="W36" t="str">
            <v>11 NO SE DILIGENCIA INFORMACIÓN PARA ESTE FORMULARIO EN ESTE PERÍODO DE REPORTE</v>
          </cell>
          <cell r="X36" t="str">
            <v>N/A</v>
          </cell>
          <cell r="Y36" t="str">
            <v>JAIRO ANDRES PEÑA TORRE</v>
          </cell>
          <cell r="Z36" t="str">
            <v>1 PÓLIZA</v>
          </cell>
          <cell r="AA36" t="str">
            <v>12 SEGUROS DEL ESTADO</v>
          </cell>
          <cell r="AB36" t="str">
            <v>2 CUMPLIMIENTO</v>
          </cell>
          <cell r="AC36">
            <v>44131</v>
          </cell>
          <cell r="AD36" t="str">
            <v>12-46-101041425</v>
          </cell>
          <cell r="AE36" t="str">
            <v>PNN NEVADO DEL HUILA - Grupo Planeación y Manejo</v>
          </cell>
          <cell r="AF36" t="str">
            <v>2 SUPERVISOR</v>
          </cell>
          <cell r="AG36" t="str">
            <v>3 CÉDULA DE CIUDADANÍA</v>
          </cell>
          <cell r="AH36">
            <v>52854468</v>
          </cell>
          <cell r="AI36" t="str">
            <v>ADRIANA MARGARITA ROZO MELO</v>
          </cell>
          <cell r="AJ36">
            <v>14221943</v>
          </cell>
          <cell r="AK36" t="str">
            <v>CARLOS ARTURO PAEZ OLAYA</v>
          </cell>
          <cell r="AL36">
            <v>68</v>
          </cell>
          <cell r="AM36" t="str">
            <v>3 NO PACTADOS</v>
          </cell>
          <cell r="AN36">
            <v>44131</v>
          </cell>
          <cell r="AO36">
            <v>44131</v>
          </cell>
          <cell r="AP36" t="str">
            <v>4 NO SE HA ADICIONADO NI EN VALOR y EN TIEMPO</v>
          </cell>
          <cell r="AQ36">
            <v>0</v>
          </cell>
          <cell r="AR36">
            <v>0</v>
          </cell>
          <cell r="AT36">
            <v>0</v>
          </cell>
          <cell r="AV36">
            <v>44131</v>
          </cell>
          <cell r="AW36">
            <v>44195</v>
          </cell>
          <cell r="AZ36" t="str">
            <v>2. NO</v>
          </cell>
          <cell r="BC36" t="str">
            <v>2. NO</v>
          </cell>
          <cell r="BD36">
            <v>0</v>
          </cell>
          <cell r="BH36" t="str">
            <v>2020420501900033E</v>
          </cell>
          <cell r="BI36">
            <v>8731481</v>
          </cell>
          <cell r="BK36" t="str">
            <v>https://www.secop.gov.co/CO1BusinessLine/Tendering/BuyerWorkArea/Index?docUniqueIdentifier=CO1.BDOS.1517891</v>
          </cell>
          <cell r="BL36" t="str">
            <v>VIGENTE</v>
          </cell>
        </row>
        <row r="37">
          <cell r="A37" t="str">
            <v>CPS-FONAM-034-2020</v>
          </cell>
          <cell r="B37" t="str">
            <v>1 FONAM</v>
          </cell>
          <cell r="C37" t="str">
            <v>CD-NC-304-2020</v>
          </cell>
          <cell r="D37">
            <v>34</v>
          </cell>
          <cell r="E37" t="str">
            <v>LUIS EDUARDO ANACONA ANACONA</v>
          </cell>
          <cell r="F37">
            <v>44131</v>
          </cell>
          <cell r="G37" t="str">
            <v>Prestación de servicios operativos y de apoyo a la gestión para desarrollar actividades de restauración ecológica, participación comunitaria y control territorial entre el PNN Puracé enmarcado dentro del proyecto a implementar con los recursos del “desincentivo por uso del agua”.</v>
          </cell>
          <cell r="H37" t="str">
            <v>2 CONTRATACIÓN DIRECTA</v>
          </cell>
          <cell r="I37" t="str">
            <v>14 PRESTACIÓN DE SERVICIOS</v>
          </cell>
          <cell r="J37" t="str">
            <v>N/A</v>
          </cell>
          <cell r="K37">
            <v>4620</v>
          </cell>
          <cell r="L37">
            <v>4820</v>
          </cell>
          <cell r="M37">
            <v>44131</v>
          </cell>
          <cell r="N37">
            <v>44131</v>
          </cell>
          <cell r="P37">
            <v>1337498</v>
          </cell>
          <cell r="Q37">
            <v>2853329</v>
          </cell>
          <cell r="R37">
            <v>-6.6666666883975267E-2</v>
          </cell>
          <cell r="S37" t="str">
            <v>1 PERSONA NATURAL</v>
          </cell>
          <cell r="T37" t="str">
            <v>3 CÉDULA DE CIUDADANÍA</v>
          </cell>
          <cell r="U37">
            <v>1065097220</v>
          </cell>
          <cell r="V37" t="str">
            <v>N/A</v>
          </cell>
          <cell r="W37" t="str">
            <v>11 NO SE DILIGENCIA INFORMACIÓN PARA ESTE FORMULARIO EN ESTE PERÍODO DE REPORTE</v>
          </cell>
          <cell r="X37" t="str">
            <v>N/A</v>
          </cell>
          <cell r="Y37" t="str">
            <v>LUIS EDUARDO ANACONA ANACONA</v>
          </cell>
          <cell r="Z37" t="str">
            <v>1 PÓLIZA</v>
          </cell>
          <cell r="AA37" t="str">
            <v>12 SEGUROS DEL ESTADO</v>
          </cell>
          <cell r="AB37" t="str">
            <v>2 CUMPLIMIENTO</v>
          </cell>
          <cell r="AC37">
            <v>44132</v>
          </cell>
          <cell r="AD37" t="str">
            <v>12-46-101041465</v>
          </cell>
          <cell r="AE37" t="str">
            <v>PNN NEVADO DEL HUILA - Grupo Planeación y Manejo</v>
          </cell>
          <cell r="AF37" t="str">
            <v>2 SUPERVISOR</v>
          </cell>
          <cell r="AG37" t="str">
            <v>3 CÉDULA DE CIUDADANÍA</v>
          </cell>
          <cell r="AH37">
            <v>52964691</v>
          </cell>
          <cell r="AI37" t="str">
            <v>IRENE ACONCHA ABRIL</v>
          </cell>
          <cell r="AJ37">
            <v>10537064</v>
          </cell>
          <cell r="AK37" t="str">
            <v>ISAAC BEDOYA DORADO</v>
          </cell>
          <cell r="AL37">
            <v>64</v>
          </cell>
          <cell r="AM37" t="str">
            <v>3 NO PACTADOS</v>
          </cell>
          <cell r="AN37">
            <v>44132</v>
          </cell>
          <cell r="AO37">
            <v>44131</v>
          </cell>
          <cell r="AP37" t="str">
            <v>4 NO SE HA ADICIONADO NI EN VALOR y EN TIEMPO</v>
          </cell>
          <cell r="AQ37">
            <v>0</v>
          </cell>
          <cell r="AR37">
            <v>0</v>
          </cell>
          <cell r="AT37">
            <v>0</v>
          </cell>
          <cell r="AV37">
            <v>44132</v>
          </cell>
          <cell r="AW37">
            <v>44195</v>
          </cell>
          <cell r="AZ37" t="str">
            <v>2. NO</v>
          </cell>
          <cell r="BC37" t="str">
            <v>2. NO</v>
          </cell>
          <cell r="BD37">
            <v>0</v>
          </cell>
          <cell r="BH37" t="str">
            <v>2020420501900034E</v>
          </cell>
          <cell r="BI37">
            <v>2853329</v>
          </cell>
          <cell r="BK37" t="str">
            <v>https://www.secop.gov.co/CO1BusinessLine/Tendering/BuyerWorkArea/Index?docUniqueIdentifier=CO1.BDOS.1525210</v>
          </cell>
          <cell r="BL37" t="str">
            <v>VIGENTE</v>
          </cell>
        </row>
        <row r="38">
          <cell r="A38" t="str">
            <v>CPS-FONAM-035-2020</v>
          </cell>
          <cell r="B38" t="str">
            <v>1 FONAM</v>
          </cell>
          <cell r="C38" t="str">
            <v>CD-NC-305-2020</v>
          </cell>
          <cell r="D38">
            <v>35</v>
          </cell>
          <cell r="E38" t="str">
            <v>DIANA PATRICIA BOBADILLA TANGARIFE</v>
          </cell>
          <cell r="F38">
            <v>44131</v>
          </cell>
          <cell r="G38" t="str">
            <v>Prestación de servicios operativos y de apoyo a la gestión para apoyar la ejecución de actividades de restauración ecológica enmarcadas dentro del proyecto a implementar con los recursos del “desincentivo por uso del agua”, en el Parque Nacional Natural Tatamá</v>
          </cell>
          <cell r="H38" t="str">
            <v>2 CONTRATACIÓN DIRECTA</v>
          </cell>
          <cell r="I38" t="str">
            <v>14 PRESTACIÓN DE SERVICIOS</v>
          </cell>
          <cell r="J38" t="str">
            <v>N/A</v>
          </cell>
          <cell r="K38">
            <v>6420</v>
          </cell>
          <cell r="L38">
            <v>4720</v>
          </cell>
          <cell r="M38">
            <v>44131</v>
          </cell>
          <cell r="N38">
            <v>44131</v>
          </cell>
          <cell r="P38">
            <v>1337498</v>
          </cell>
          <cell r="Q38">
            <v>2853329</v>
          </cell>
          <cell r="R38">
            <v>-6.6666666883975267E-2</v>
          </cell>
          <cell r="S38" t="str">
            <v>1 PERSONA NATURAL</v>
          </cell>
          <cell r="T38" t="str">
            <v>3 CÉDULA DE CIUDADANÍA</v>
          </cell>
          <cell r="U38">
            <v>1114787235</v>
          </cell>
          <cell r="V38" t="str">
            <v>N/A</v>
          </cell>
          <cell r="W38" t="str">
            <v>11 NO SE DILIGENCIA INFORMACIÓN PARA ESTE FORMULARIO EN ESTE PERÍODO DE REPORTE</v>
          </cell>
          <cell r="X38" t="str">
            <v>N/A</v>
          </cell>
          <cell r="Y38" t="str">
            <v>DIANA PATRICIA BOBADILLA TANGARIFE</v>
          </cell>
          <cell r="Z38" t="str">
            <v>1 PÓLIZA</v>
          </cell>
          <cell r="AA38" t="str">
            <v>12 SEGUROS DEL ESTADO</v>
          </cell>
          <cell r="AB38" t="str">
            <v>2 CUMPLIMIENTO</v>
          </cell>
          <cell r="AC38">
            <v>44131</v>
          </cell>
          <cell r="AD38" t="str">
            <v xml:space="preserve">	65-44-101189625</v>
          </cell>
          <cell r="AE38" t="str">
            <v>PNN TATAMÁ - SGMAP</v>
          </cell>
          <cell r="AF38" t="str">
            <v>2 SUPERVISOR</v>
          </cell>
          <cell r="AG38" t="str">
            <v>3 CÉDULA DE CIUDADANÍA</v>
          </cell>
          <cell r="AH38">
            <v>52197050</v>
          </cell>
          <cell r="AI38" t="str">
            <v>EDNA MARIA CAROLINA JARRO FAJARDO</v>
          </cell>
          <cell r="AJ38">
            <v>79125719</v>
          </cell>
          <cell r="AK38" t="str">
            <v>JUAN CARLOS TRONCOSO SAAVEDRA</v>
          </cell>
          <cell r="AL38">
            <v>64</v>
          </cell>
          <cell r="AM38" t="str">
            <v>3 NO PACTADOS</v>
          </cell>
          <cell r="AN38">
            <v>44132</v>
          </cell>
          <cell r="AO38">
            <v>44131</v>
          </cell>
          <cell r="AP38" t="str">
            <v>4 NO SE HA ADICIONADO NI EN VALOR y EN TIEMPO</v>
          </cell>
          <cell r="AQ38">
            <v>0</v>
          </cell>
          <cell r="AR38">
            <v>0</v>
          </cell>
          <cell r="AT38">
            <v>0</v>
          </cell>
          <cell r="AV38">
            <v>44132</v>
          </cell>
          <cell r="AW38">
            <v>44195</v>
          </cell>
          <cell r="AZ38" t="str">
            <v>2. NO</v>
          </cell>
          <cell r="BC38" t="str">
            <v>2. NO</v>
          </cell>
          <cell r="BD38">
            <v>0</v>
          </cell>
          <cell r="BH38" t="str">
            <v>2020420501900035E</v>
          </cell>
          <cell r="BI38">
            <v>2853329</v>
          </cell>
          <cell r="BK38" t="str">
            <v>https://www.secop.gov.co/CO1BusinessLine/Tendering/BuyerWorkArea/Index?docUniqueIdentifier=CO1.BDOS.1525214</v>
          </cell>
          <cell r="BL38" t="str">
            <v>VIGENTE</v>
          </cell>
        </row>
        <row r="39">
          <cell r="A39" t="str">
            <v>CPS-FONAM-036-2020</v>
          </cell>
          <cell r="B39" t="str">
            <v>1 FONAM</v>
          </cell>
          <cell r="C39" t="str">
            <v>CD-NC-303-2020</v>
          </cell>
          <cell r="D39">
            <v>36</v>
          </cell>
          <cell r="E39" t="str">
            <v>WILDERMAN OSORIO FORONDA</v>
          </cell>
          <cell r="F39">
            <v>44131</v>
          </cell>
          <cell r="G39" t="str">
            <v>Prestación de servicios operativos y de apoyo a la gestión para acompañar y apoyar la ejecución de actividades para la implementación de las acciones del programa de restauración ecológica en el Parque Nacional Natural Tatamá, en áreas prioritarias para la regulación y provisión del recurso hídrico.</v>
          </cell>
          <cell r="H39" t="str">
            <v>2 CONTRATACIÓN DIRECTA</v>
          </cell>
          <cell r="I39" t="str">
            <v>14 PRESTACIÓN DE SERVICIOS</v>
          </cell>
          <cell r="J39" t="str">
            <v>N/A</v>
          </cell>
          <cell r="K39">
            <v>6120</v>
          </cell>
          <cell r="L39">
            <v>4920</v>
          </cell>
          <cell r="M39">
            <v>44131</v>
          </cell>
          <cell r="N39">
            <v>44131</v>
          </cell>
          <cell r="P39">
            <v>1337498</v>
          </cell>
          <cell r="Q39">
            <v>2897912</v>
          </cell>
          <cell r="R39">
            <v>89166.199999999721</v>
          </cell>
          <cell r="S39" t="str">
            <v>1 PERSONA NATURAL</v>
          </cell>
          <cell r="T39" t="str">
            <v>3 CÉDULA DE CIUDADANÍA</v>
          </cell>
          <cell r="U39">
            <v>1086279232</v>
          </cell>
          <cell r="V39" t="str">
            <v>N/A</v>
          </cell>
          <cell r="W39" t="str">
            <v>11 NO SE DILIGENCIA INFORMACIÓN PARA ESTE FORMULARIO EN ESTE PERÍODO DE REPORTE</v>
          </cell>
          <cell r="X39" t="str">
            <v>N/A</v>
          </cell>
          <cell r="Y39" t="str">
            <v>WILDERMAN OSORIO FORONDA</v>
          </cell>
          <cell r="Z39" t="str">
            <v>1 PÓLIZA</v>
          </cell>
          <cell r="AA39" t="str">
            <v>12 SEGUROS DEL ESTADO</v>
          </cell>
          <cell r="AB39" t="str">
            <v>2 CUMPLIMIENTO</v>
          </cell>
          <cell r="AC39">
            <v>44131</v>
          </cell>
          <cell r="AD39" t="str">
            <v>65-44-101189626</v>
          </cell>
          <cell r="AE39" t="str">
            <v>PNN TATAMÁ - SGMAP</v>
          </cell>
          <cell r="AF39" t="str">
            <v>2 SUPERVISOR</v>
          </cell>
          <cell r="AG39" t="str">
            <v>3 CÉDULA DE CIUDADANÍA</v>
          </cell>
          <cell r="AH39">
            <v>52197050</v>
          </cell>
          <cell r="AI39" t="str">
            <v>EDNA MARIA CAROLINA JARRO FAJARDO</v>
          </cell>
          <cell r="AJ39">
            <v>79125719</v>
          </cell>
          <cell r="AK39" t="str">
            <v>JUAN CARLOS TRONCOSO SAAVEDRA</v>
          </cell>
          <cell r="AL39">
            <v>63</v>
          </cell>
          <cell r="AM39" t="str">
            <v>3 NO PACTADOS</v>
          </cell>
          <cell r="AN39">
            <v>44132</v>
          </cell>
          <cell r="AO39">
            <v>44131</v>
          </cell>
          <cell r="AP39" t="str">
            <v>4 NO SE HA ADICIONADO NI EN VALOR y EN TIEMPO</v>
          </cell>
          <cell r="AQ39">
            <v>0</v>
          </cell>
          <cell r="AR39">
            <v>0</v>
          </cell>
          <cell r="AT39">
            <v>0</v>
          </cell>
          <cell r="AV39">
            <v>44132</v>
          </cell>
          <cell r="AW39">
            <v>44195</v>
          </cell>
          <cell r="AZ39" t="str">
            <v>2. NO</v>
          </cell>
          <cell r="BC39" t="str">
            <v>2. NO</v>
          </cell>
          <cell r="BD39">
            <v>0</v>
          </cell>
          <cell r="BH39" t="str">
            <v>2020420501900036E</v>
          </cell>
          <cell r="BI39">
            <v>2897912</v>
          </cell>
          <cell r="BK39" t="str">
            <v>https://www.secop.gov.co/CO1BusinessLine/Tendering/BuyerWorkArea/Index?docUniqueIdentifier=CO1.BDOS.1523830</v>
          </cell>
          <cell r="BL39" t="str">
            <v>VIGENTE</v>
          </cell>
        </row>
        <row r="40">
          <cell r="A40" t="str">
            <v>CPS-FONAM-037-2020</v>
          </cell>
          <cell r="B40" t="str">
            <v>1 FONAM</v>
          </cell>
          <cell r="C40" t="str">
            <v>CD-NC-307-2020</v>
          </cell>
          <cell r="D40">
            <v>37</v>
          </cell>
          <cell r="E40" t="str">
            <v>MARLON BETANCOURT RESTREPO</v>
          </cell>
          <cell r="F40">
            <v>44134</v>
          </cell>
          <cell r="G40" t="str">
            <v>Prestación de servicios operativos y de apoyo a la gestión para la ejecución de actividades de restauración ecológica pasiva y activa en cumplimiento del programa de restauración del Parque Nacional Natural Tatamá en jurisdicción del municipio de El Águila –Valle delCauca.</v>
          </cell>
          <cell r="H40" t="str">
            <v>2 CONTRATACIÓN DIRECTA</v>
          </cell>
          <cell r="I40" t="str">
            <v>14 PRESTACIÓN DE SERVICIOS</v>
          </cell>
          <cell r="J40" t="str">
            <v>N/A</v>
          </cell>
          <cell r="K40">
            <v>6220</v>
          </cell>
          <cell r="L40">
            <v>5020</v>
          </cell>
          <cell r="M40">
            <v>44134</v>
          </cell>
          <cell r="N40">
            <v>44134</v>
          </cell>
          <cell r="P40">
            <v>1337498</v>
          </cell>
          <cell r="Q40">
            <v>2764163</v>
          </cell>
          <cell r="R40">
            <v>0.46666666632518172</v>
          </cell>
          <cell r="S40" t="str">
            <v>1 PERSONA NATURAL</v>
          </cell>
          <cell r="T40" t="str">
            <v>3 CÉDULA DE CIUDADANÍA</v>
          </cell>
          <cell r="U40">
            <v>1007348084</v>
          </cell>
          <cell r="V40" t="str">
            <v>N/A</v>
          </cell>
          <cell r="W40" t="str">
            <v>11 NO SE DILIGENCIA INFORMACIÓN PARA ESTE FORMULARIO EN ESTE PERÍODO DE REPORTE</v>
          </cell>
          <cell r="X40" t="str">
            <v>N/A</v>
          </cell>
          <cell r="Y40" t="str">
            <v>MARLON BETANCOURT RESTREPO</v>
          </cell>
          <cell r="Z40" t="str">
            <v>1 PÓLIZA</v>
          </cell>
          <cell r="AA40" t="str">
            <v>12 SEGUROS DEL ESTADO</v>
          </cell>
          <cell r="AB40" t="str">
            <v>2 CUMPLIMIENTO</v>
          </cell>
          <cell r="AC40">
            <v>44134</v>
          </cell>
          <cell r="AD40" t="str">
            <v>65-44-101189802</v>
          </cell>
          <cell r="AE40" t="str">
            <v>PNN TATAMÁ - SGMAP</v>
          </cell>
          <cell r="AF40" t="str">
            <v>2 SUPERVISOR</v>
          </cell>
          <cell r="AG40" t="str">
            <v>3 CÉDULA DE CIUDADANÍA</v>
          </cell>
          <cell r="AH40">
            <v>52197050</v>
          </cell>
          <cell r="AI40" t="str">
            <v>EDNA MARIA CAROLINA JARRO FAJARDO</v>
          </cell>
          <cell r="AJ40">
            <v>79125719</v>
          </cell>
          <cell r="AK40" t="str">
            <v>JUAN CARLOS TRONCOSO SAAVEDRA</v>
          </cell>
          <cell r="AL40">
            <v>62</v>
          </cell>
          <cell r="AM40" t="str">
            <v>3 NO PACTADOS</v>
          </cell>
          <cell r="AN40">
            <v>44138</v>
          </cell>
          <cell r="AO40">
            <v>44134</v>
          </cell>
          <cell r="AP40" t="str">
            <v>4 NO SE HA ADICIONADO NI EN VALOR y EN TIEMPO</v>
          </cell>
          <cell r="AQ40">
            <v>0</v>
          </cell>
          <cell r="AR40">
            <v>0</v>
          </cell>
          <cell r="AT40">
            <v>0</v>
          </cell>
          <cell r="AV40">
            <v>44138</v>
          </cell>
          <cell r="AW40">
            <v>44195</v>
          </cell>
          <cell r="AZ40" t="str">
            <v>2. NO</v>
          </cell>
          <cell r="BC40" t="str">
            <v>2. NO</v>
          </cell>
          <cell r="BD40">
            <v>0</v>
          </cell>
          <cell r="BH40" t="str">
            <v>2020420501900037E</v>
          </cell>
          <cell r="BI40">
            <v>2764163</v>
          </cell>
          <cell r="BK40" t="str">
            <v>https://www.secop.gov.co/CO1BusinessLine/Tendering/BuyerWorkArea/Index?docUniqueIdentifier=CO1.BDOS.1529672</v>
          </cell>
          <cell r="BL40" t="str">
            <v>VIGENTE</v>
          </cell>
        </row>
        <row r="41">
          <cell r="A41" t="str">
            <v>CPS-FONAM-038-2020</v>
          </cell>
          <cell r="B41" t="str">
            <v>1 FONAM</v>
          </cell>
          <cell r="C41" t="str">
            <v>CD-NC-306-2020</v>
          </cell>
          <cell r="D41">
            <v>38</v>
          </cell>
          <cell r="E41" t="str">
            <v>JHON ALEXANDER BOBADILLA TANGARIFE</v>
          </cell>
          <cell r="F41">
            <v>44134</v>
          </cell>
          <cell r="G41" t="str">
            <v>Prestación de servicios de apoyo a la gestión como parte del acompañamiento en la implementación de actividades de restauración ecológica tales como capacitaciones, aislamientos y siembras en cumplimiento del programa de restauración del Parque Nacional Natural Tatamá en jurisdicción del municipio de El Águila-Valle del Cauca.</v>
          </cell>
          <cell r="H41" t="str">
            <v>2 CONTRATACIÓN DIRECTA</v>
          </cell>
          <cell r="I41" t="str">
            <v>14 PRESTACIÓN DE SERVICIOS</v>
          </cell>
          <cell r="J41" t="str">
            <v>N/A</v>
          </cell>
          <cell r="K41">
            <v>6320</v>
          </cell>
          <cell r="L41">
            <v>5120</v>
          </cell>
          <cell r="M41">
            <v>44134</v>
          </cell>
          <cell r="N41">
            <v>44134</v>
          </cell>
          <cell r="P41">
            <v>1337498</v>
          </cell>
          <cell r="Q41">
            <v>2764163</v>
          </cell>
          <cell r="R41">
            <v>0.46666666632518172</v>
          </cell>
          <cell r="S41" t="str">
            <v>1 PERSONA NATURAL</v>
          </cell>
          <cell r="T41" t="str">
            <v>3 CÉDULA DE CIUDADANÍA</v>
          </cell>
          <cell r="U41">
            <v>1114787117</v>
          </cell>
          <cell r="V41" t="str">
            <v>N/A</v>
          </cell>
          <cell r="W41" t="str">
            <v>11 NO SE DILIGENCIA INFORMACIÓN PARA ESTE FORMULARIO EN ESTE PERÍODO DE REPORTE</v>
          </cell>
          <cell r="X41" t="str">
            <v>N/A</v>
          </cell>
          <cell r="Y41" t="str">
            <v>JHON ALEXANDER BOBADILLA TANGARIFE</v>
          </cell>
          <cell r="Z41" t="str">
            <v>1 PÓLIZA</v>
          </cell>
          <cell r="AA41" t="str">
            <v>12 SEGUROS DEL ESTADO</v>
          </cell>
          <cell r="AB41" t="str">
            <v>2 CUMPLIMIENTO</v>
          </cell>
          <cell r="AC41">
            <v>44134</v>
          </cell>
          <cell r="AD41" t="str">
            <v xml:space="preserve">	65-44-101189803</v>
          </cell>
          <cell r="AE41" t="str">
            <v>PNN TATAMÁ - SGMAP</v>
          </cell>
          <cell r="AF41" t="str">
            <v>2 SUPERVISOR</v>
          </cell>
          <cell r="AG41" t="str">
            <v>3 CÉDULA DE CIUDADANÍA</v>
          </cell>
          <cell r="AH41">
            <v>52197050</v>
          </cell>
          <cell r="AI41" t="str">
            <v>EDNA MARIA CAROLINA JARRO FAJARDO</v>
          </cell>
          <cell r="AJ41">
            <v>79125719</v>
          </cell>
          <cell r="AK41" t="str">
            <v>JUAN CARLOS TRONCOSO SAAVEDRA</v>
          </cell>
          <cell r="AL41">
            <v>62</v>
          </cell>
          <cell r="AM41" t="str">
            <v>3 NO PACTADOS</v>
          </cell>
          <cell r="AN41">
            <v>44138</v>
          </cell>
          <cell r="AO41">
            <v>44134</v>
          </cell>
          <cell r="AP41" t="str">
            <v>4 NO SE HA ADICIONADO NI EN VALOR y EN TIEMPO</v>
          </cell>
          <cell r="AQ41">
            <v>0</v>
          </cell>
          <cell r="AR41">
            <v>0</v>
          </cell>
          <cell r="AT41">
            <v>0</v>
          </cell>
          <cell r="AV41">
            <v>44138</v>
          </cell>
          <cell r="AW41">
            <v>44195</v>
          </cell>
          <cell r="AZ41" t="str">
            <v>2. NO</v>
          </cell>
          <cell r="BC41" t="str">
            <v>2. NO</v>
          </cell>
          <cell r="BD41">
            <v>0</v>
          </cell>
          <cell r="BH41" t="str">
            <v>2020420501900038E</v>
          </cell>
          <cell r="BI41">
            <v>2764163</v>
          </cell>
          <cell r="BK41" t="str">
            <v>https://www.secop.gov.co/CO1BusinessLine/Tendering/BuyerWorkArea/Index?docUniqueIdentifier=CO1.BDOS.1530049</v>
          </cell>
          <cell r="BL41" t="str">
            <v>VIGENTE</v>
          </cell>
        </row>
        <row r="42">
          <cell r="A42" t="str">
            <v>CPS-FONAM-039-2020</v>
          </cell>
          <cell r="B42" t="str">
            <v>1 FONAM</v>
          </cell>
          <cell r="C42" t="str">
            <v>CD-NC-309-2020</v>
          </cell>
          <cell r="D42">
            <v>39</v>
          </cell>
          <cell r="E42" t="str">
            <v>EDGAR FABIAN PESCADOR CASTILLO</v>
          </cell>
          <cell r="F42">
            <v>44141</v>
          </cell>
          <cell r="G42" t="str">
            <v>Prestación de servicios técnicos y de apoyo a la gestión para acompañar la ejecución de las actividades de res- tauración ecológicas del área protegida, por medio de la planificación, caracterización, implementación y segui- miento, mediante técnicas y acuerdos tendientes a fomentar un modelo de conservación y restauración ecológi- ca al interior del Parque Nacional Natural Tatamá, municipio de El Águila, Valle del Cauca.</v>
          </cell>
          <cell r="H42" t="str">
            <v>2 CONTRATACIÓN DIRECTA</v>
          </cell>
          <cell r="I42" t="str">
            <v>14 PRESTACIÓN DE SERVICIOS</v>
          </cell>
          <cell r="J42" t="str">
            <v>N/A</v>
          </cell>
          <cell r="K42">
            <v>6520</v>
          </cell>
          <cell r="L42">
            <v>5420</v>
          </cell>
          <cell r="M42">
            <v>44141</v>
          </cell>
          <cell r="N42">
            <v>44141</v>
          </cell>
          <cell r="P42">
            <v>2206872</v>
          </cell>
          <cell r="Q42">
            <v>4045932</v>
          </cell>
          <cell r="R42">
            <v>220687.20000000019</v>
          </cell>
          <cell r="S42" t="str">
            <v>1 PERSONA NATURAL</v>
          </cell>
          <cell r="T42" t="str">
            <v>3 CÉDULA DE CIUDADANÍA</v>
          </cell>
          <cell r="U42">
            <v>80222817</v>
          </cell>
          <cell r="V42" t="str">
            <v>N/A</v>
          </cell>
          <cell r="W42" t="str">
            <v>11 NO SE DILIGENCIA INFORMACIÓN PARA ESTE FORMULARIO EN ESTE PERÍODO DE REPORTE</v>
          </cell>
          <cell r="X42" t="str">
            <v>N/A</v>
          </cell>
          <cell r="Y42" t="str">
            <v>EDGAR FABIAN PESCADOR CASTILLO</v>
          </cell>
          <cell r="Z42" t="str">
            <v>1 PÓLIZA</v>
          </cell>
          <cell r="AA42" t="str">
            <v>12 SEGUROS DEL ESTADO</v>
          </cell>
          <cell r="AB42" t="str">
            <v>2 CUMPLIMIENTO</v>
          </cell>
          <cell r="AC42">
            <v>44141</v>
          </cell>
          <cell r="AD42" t="str">
            <v>65-44-101190139</v>
          </cell>
          <cell r="AE42" t="str">
            <v>PNN TATAMÁ - SGMAP</v>
          </cell>
          <cell r="AF42" t="str">
            <v>2 SUPERVISOR</v>
          </cell>
          <cell r="AG42" t="str">
            <v>3 CÉDULA DE CIUDADANÍA</v>
          </cell>
          <cell r="AH42">
            <v>52197050</v>
          </cell>
          <cell r="AI42" t="str">
            <v>EDNA MARIA CAROLINA JARRO FAJARDO</v>
          </cell>
          <cell r="AJ42">
            <v>79125719</v>
          </cell>
          <cell r="AK42" t="str">
            <v>JUAN CARLOS TRONCOSO SAAVEDRA</v>
          </cell>
          <cell r="AL42">
            <v>52</v>
          </cell>
          <cell r="AM42" t="str">
            <v>3 NO PACTADOS</v>
          </cell>
          <cell r="AN42">
            <v>44144</v>
          </cell>
          <cell r="AO42">
            <v>44141</v>
          </cell>
          <cell r="AP42" t="str">
            <v>4 NO SE HA ADICIONADO NI EN VALOR y EN TIEMPO</v>
          </cell>
          <cell r="AQ42">
            <v>0</v>
          </cell>
          <cell r="AR42">
            <v>0</v>
          </cell>
          <cell r="AT42">
            <v>0</v>
          </cell>
          <cell r="AV42">
            <v>44144</v>
          </cell>
          <cell r="AW42">
            <v>44195</v>
          </cell>
          <cell r="AZ42" t="str">
            <v>2. NO</v>
          </cell>
          <cell r="BC42" t="str">
            <v>2. NO</v>
          </cell>
          <cell r="BD42">
            <v>0</v>
          </cell>
          <cell r="BH42" t="str">
            <v>2020420501900039E</v>
          </cell>
          <cell r="BI42">
            <v>4045932</v>
          </cell>
          <cell r="BK42" t="str">
            <v>https://www.secop.gov.co/CO1BusinessLine/Tendering/BuyerWorkArea/Index?docUniqueIdentifier=CO1.BDOS.1544214</v>
          </cell>
          <cell r="BL42" t="str">
            <v>VIGENTE</v>
          </cell>
        </row>
        <row r="43">
          <cell r="A43" t="str">
            <v>CSU-FONAM-001-2020</v>
          </cell>
          <cell r="B43" t="str">
            <v>1 FONAM</v>
          </cell>
          <cell r="C43" t="str">
            <v>IPMC-NC-007-2020</v>
          </cell>
          <cell r="D43">
            <v>1</v>
          </cell>
          <cell r="E43" t="str">
            <v>GRUPO ARKS PREMIER SAS</v>
          </cell>
          <cell r="F43">
            <v>44006</v>
          </cell>
          <cell r="G43" t="str">
            <v>Suministrar productos de impresión digital de gran formato para apoyar los procesos de educación y divulgación que permitan la apropiación de conocimiento que movilicen a los ciudadanos para que apoyen la conservación del Sistema de Parques Nacionales Naturales de Colombia en los ámbitos local, regional, nacional e internacional, de acuerdo con las especificaciones técnicas descritas y bajo los principios de transparencia, solidaridad, equidad, participación y respeto a la diversidad cultural.</v>
          </cell>
          <cell r="H43" t="str">
            <v>5 MÍNIMA CUANTÍA</v>
          </cell>
          <cell r="I43" t="str">
            <v>3 COMPRAVENTA y/o SUMINISTRO</v>
          </cell>
          <cell r="J43" t="str">
            <v>SUMINISTRO</v>
          </cell>
          <cell r="K43">
            <v>520</v>
          </cell>
          <cell r="L43">
            <v>1320</v>
          </cell>
          <cell r="M43">
            <v>44006</v>
          </cell>
          <cell r="N43">
            <v>44007</v>
          </cell>
          <cell r="P43">
            <v>0</v>
          </cell>
          <cell r="Q43">
            <v>39500000</v>
          </cell>
          <cell r="R43">
            <v>39500000</v>
          </cell>
          <cell r="S43" t="str">
            <v>2 PERSONA JURIDICA</v>
          </cell>
          <cell r="T43" t="str">
            <v>1 NIT</v>
          </cell>
          <cell r="U43" t="str">
            <v>N/A</v>
          </cell>
          <cell r="V43">
            <v>900684554</v>
          </cell>
          <cell r="W43" t="str">
            <v>9 DV 8</v>
          </cell>
          <cell r="X43" t="str">
            <v>N/A</v>
          </cell>
          <cell r="Y43" t="str">
            <v>GRUPO ARKS PREMIER SAS</v>
          </cell>
          <cell r="Z43" t="str">
            <v>1 PÓLIZA</v>
          </cell>
          <cell r="AA43" t="str">
            <v>14 ASEGURADORA SOLIDARIA</v>
          </cell>
          <cell r="AB43" t="str">
            <v>2 CUMPLIMIENTO</v>
          </cell>
          <cell r="AC43">
            <v>44008</v>
          </cell>
          <cell r="AD43" t="str">
            <v>980 47 994000013876</v>
          </cell>
          <cell r="AE43" t="str">
            <v>GRUPO DE COMUNICACIONES Y EDUCACION AMBIENTAL</v>
          </cell>
          <cell r="AF43" t="str">
            <v>2 SUPERVISOR</v>
          </cell>
          <cell r="AG43" t="str">
            <v>3 CÉDULA DE CIUDADANÍA</v>
          </cell>
          <cell r="AH43">
            <v>11342150</v>
          </cell>
          <cell r="AI43" t="str">
            <v>LUIS ALFONSO CANO RAMIREZ</v>
          </cell>
          <cell r="AL43">
            <v>165</v>
          </cell>
          <cell r="AM43" t="str">
            <v>3 NO PACTADOS</v>
          </cell>
          <cell r="AN43">
            <v>44008</v>
          </cell>
          <cell r="AO43" t="str">
            <v>N-A</v>
          </cell>
          <cell r="AP43" t="str">
            <v>4 NO SE HA ADICIONADO NI EN VALOR y EN TIEMPO</v>
          </cell>
          <cell r="AQ43">
            <v>0</v>
          </cell>
          <cell r="AR43">
            <v>0</v>
          </cell>
          <cell r="AT43">
            <v>0</v>
          </cell>
          <cell r="AV43">
            <v>44008</v>
          </cell>
          <cell r="AW43">
            <v>44175</v>
          </cell>
          <cell r="AZ43" t="str">
            <v>2. NO</v>
          </cell>
          <cell r="BC43" t="str">
            <v>2. NO</v>
          </cell>
          <cell r="BD43">
            <v>0</v>
          </cell>
          <cell r="BH43" t="str">
            <v>2020420502000001E</v>
          </cell>
          <cell r="BI43">
            <v>39500000</v>
          </cell>
          <cell r="BK43" t="str">
            <v>https://www.secop.gov.co/CO1BusinessLine/Tendering/BuyerWorkArea/Index?docUniqueIdentifier=CO1.BDOS.1260692</v>
          </cell>
          <cell r="BL43" t="str">
            <v>VIGENTE</v>
          </cell>
        </row>
        <row r="44">
          <cell r="A44" t="str">
            <v>CSU-FONAM-002-2020</v>
          </cell>
          <cell r="B44" t="str">
            <v>1 FONAM</v>
          </cell>
          <cell r="C44" t="str">
            <v>IPMC-NC-016-2020</v>
          </cell>
          <cell r="D44">
            <v>2</v>
          </cell>
          <cell r="E44" t="str">
            <v>GRUPO EMPRESARIAL EFRATA S.A.S</v>
          </cell>
          <cell r="F44">
            <v>44139</v>
          </cell>
          <cell r="G44" t="str">
            <v>Suministro de equipos de monitoreo necesarios para la restauración ecológica en las áreas PNN Selva de Florencia y SFF Otún Quimbaya en el marco del proyecto “Implementación de acciones de restauración ecológica en las áreas protegidas priorizadas para la regulación y provisión del recurso hídrico”.</v>
          </cell>
          <cell r="H44" t="str">
            <v>5 MÍNIMA CUANTÍA</v>
          </cell>
          <cell r="I44" t="str">
            <v>3 COMPRAVENTA y/o SUMINISTRO</v>
          </cell>
          <cell r="J44" t="str">
            <v>SUMINISTRO</v>
          </cell>
          <cell r="K44">
            <v>6620</v>
          </cell>
          <cell r="L44">
            <v>5220</v>
          </cell>
          <cell r="M44">
            <v>44139</v>
          </cell>
          <cell r="N44">
            <v>44139</v>
          </cell>
          <cell r="P44">
            <v>0</v>
          </cell>
          <cell r="Q44">
            <v>5100000</v>
          </cell>
          <cell r="R44">
            <v>5100000</v>
          </cell>
          <cell r="S44" t="str">
            <v>2 PERSONA JURIDICA</v>
          </cell>
          <cell r="T44" t="str">
            <v>1 NIT</v>
          </cell>
          <cell r="U44" t="str">
            <v>N/A</v>
          </cell>
          <cell r="V44">
            <v>901043728</v>
          </cell>
          <cell r="W44" t="str">
            <v>7 DV 6</v>
          </cell>
          <cell r="X44" t="str">
            <v>N/A</v>
          </cell>
          <cell r="Y44" t="str">
            <v>GRUPO EMPRESARIAL EFRATA S.A.S</v>
          </cell>
          <cell r="Z44" t="str">
            <v>1 PÓLIZA</v>
          </cell>
          <cell r="AA44" t="str">
            <v>12 SEGUROS DEL ESTADO</v>
          </cell>
          <cell r="AB44" t="str">
            <v>44 CUMPLIM+ CALIDAD_CORRECTO FUNCIONAM D LOS BIENES SUMIN</v>
          </cell>
          <cell r="AC44">
            <v>44144</v>
          </cell>
          <cell r="AD44" t="str">
            <v>65-46-101015321</v>
          </cell>
          <cell r="AE44" t="str">
            <v>SFF OTUN QUIMBAYA - PNN SELVA FLORENCIA</v>
          </cell>
          <cell r="AF44" t="str">
            <v>2 SUPERVISOR</v>
          </cell>
          <cell r="AG44" t="str">
            <v>3 CÉDULA DE CIUDADANÍA</v>
          </cell>
          <cell r="AH44">
            <v>52197050</v>
          </cell>
          <cell r="AI44" t="str">
            <v>EDNA MARIA CAROLINA JARRO FAJARDO</v>
          </cell>
          <cell r="AJ44">
            <v>10258001</v>
          </cell>
          <cell r="AK44" t="str">
            <v>HUGO FERNANDO BALLESTEROS BOTERO 52.110.135	GLORIA TERESITA SERNA ALZATE</v>
          </cell>
          <cell r="AL44">
            <v>51</v>
          </cell>
          <cell r="AM44" t="str">
            <v>3 NO PACTADOS</v>
          </cell>
          <cell r="AN44">
            <v>44145</v>
          </cell>
          <cell r="AO44" t="str">
            <v>N-A</v>
          </cell>
          <cell r="AP44" t="str">
            <v>4 NO SE HA ADICIONADO NI EN VALOR y EN TIEMPO</v>
          </cell>
          <cell r="AQ44">
            <v>0</v>
          </cell>
          <cell r="AR44">
            <v>0</v>
          </cell>
          <cell r="AT44">
            <v>0</v>
          </cell>
          <cell r="AV44">
            <v>44145</v>
          </cell>
          <cell r="AW44">
            <v>44195</v>
          </cell>
          <cell r="AZ44" t="str">
            <v>2. NO</v>
          </cell>
          <cell r="BC44" t="str">
            <v>2. NO</v>
          </cell>
          <cell r="BD44">
            <v>0</v>
          </cell>
          <cell r="BH44" t="str">
            <v>2020420502000002E</v>
          </cell>
          <cell r="BI44">
            <v>5100000</v>
          </cell>
          <cell r="BK44" t="str">
            <v>https://www.secop.gov.co/CO1BusinessLine/Tendering/BuyerWorkArea/Index?docUniqueIdentifier=CO1.BDOS.1509838</v>
          </cell>
          <cell r="BL44" t="str">
            <v>VIGENTE</v>
          </cell>
        </row>
        <row r="45">
          <cell r="A45" t="str">
            <v>CSU-FONAM-003-2020</v>
          </cell>
          <cell r="B45" t="str">
            <v>1 FONAM</v>
          </cell>
          <cell r="C45" t="str">
            <v>LP-003-2020</v>
          </cell>
          <cell r="D45">
            <v>3</v>
          </cell>
          <cell r="E45" t="str">
            <v>TIERRA VIVA</v>
          </cell>
          <cell r="F45">
            <v>44152</v>
          </cell>
          <cell r="G45" t="str">
            <v>Suministro, plantación y mantenimiento de material vegetal en los Parques Nacionales Naturales Selva de Florencia, Cocuy y Serranía de los Yariguies de Parques Nacionales Naturales de Colombia, que contribuyan a la restauración ecológica de áreas al interior de los Parques.</v>
          </cell>
          <cell r="H45" t="str">
            <v>3 LICITACIÓN PÚBLICA</v>
          </cell>
          <cell r="I45" t="str">
            <v>3 COMPRAVENTA y/o SUMINISTRO</v>
          </cell>
          <cell r="J45" t="str">
            <v>SUMINISTRO</v>
          </cell>
          <cell r="K45">
            <v>5220</v>
          </cell>
          <cell r="L45">
            <v>5920</v>
          </cell>
          <cell r="M45">
            <v>44152</v>
          </cell>
          <cell r="N45">
            <v>44153</v>
          </cell>
          <cell r="P45">
            <v>0</v>
          </cell>
          <cell r="Q45">
            <v>185631670</v>
          </cell>
          <cell r="R45">
            <v>185631670</v>
          </cell>
          <cell r="S45" t="str">
            <v>2 PERSONA JURIDICA</v>
          </cell>
          <cell r="T45" t="str">
            <v>1 NIT</v>
          </cell>
          <cell r="U45" t="str">
            <v>N/A</v>
          </cell>
          <cell r="V45">
            <v>809008133</v>
          </cell>
          <cell r="X45" t="str">
            <v>N/A</v>
          </cell>
          <cell r="Y45" t="str">
            <v>TIERRA VIVA</v>
          </cell>
          <cell r="Z45" t="str">
            <v>1 PÓLIZA</v>
          </cell>
          <cell r="AA45" t="str">
            <v>8 MUNDIAL SEGUROS</v>
          </cell>
          <cell r="AB45" t="str">
            <v>78 PAGO D SALARIOS_PRESTAC SOC LEG + CALIDAD_CORRECTO FUNCIONAM D LOS BIENES SUMIN</v>
          </cell>
          <cell r="AC45">
            <v>44155</v>
          </cell>
          <cell r="AD45" t="str">
            <v>M-100127309</v>
          </cell>
          <cell r="AE45" t="str">
            <v>SUBDIRECCIÓN DE GESTIÓN Y MANEJO DE AREAS PROTEGIDAS</v>
          </cell>
          <cell r="AF45" t="str">
            <v>2 SUPERVISOR</v>
          </cell>
          <cell r="AG45" t="str">
            <v>3 CÉDULA DE CIUDADANÍA</v>
          </cell>
          <cell r="AH45">
            <v>52197050</v>
          </cell>
          <cell r="AI45" t="str">
            <v>EDNA MARIA CAROLINA JARRO FAJARDO</v>
          </cell>
          <cell r="AK45" t="str">
            <v>para el Grupo 1 Jefe del Parque Nacional Natural Selva de Florencia, para el Grupo 3 Jefe del Parque Nacional Natural El Cocuy, y para el Grupo 5 Jefe del Parque Nacional Natural Serranía de los Yariguíes</v>
          </cell>
          <cell r="AL45">
            <v>41</v>
          </cell>
          <cell r="AM45" t="str">
            <v>3 NO PACTADOS</v>
          </cell>
          <cell r="AN45">
            <v>44155</v>
          </cell>
          <cell r="AO45" t="str">
            <v>N-A</v>
          </cell>
          <cell r="AP45" t="str">
            <v>4 NO SE HA ADICIONADO NI EN VALOR y EN TIEMPO</v>
          </cell>
          <cell r="AQ45">
            <v>0</v>
          </cell>
          <cell r="AR45">
            <v>0</v>
          </cell>
          <cell r="AT45">
            <v>0</v>
          </cell>
          <cell r="AV45">
            <v>44155</v>
          </cell>
          <cell r="AW45">
            <v>44195</v>
          </cell>
          <cell r="AZ45" t="str">
            <v>2. NO</v>
          </cell>
          <cell r="BC45" t="str">
            <v>2. NO</v>
          </cell>
          <cell r="BD45">
            <v>0</v>
          </cell>
          <cell r="BH45" t="str">
            <v>2020420502000003E</v>
          </cell>
          <cell r="BI45">
            <v>185631670</v>
          </cell>
          <cell r="BK45" t="str">
            <v>https://www.secop.gov.co/CO1BusinessLine/Tendering/BuyerWorkArea/Index?docUniqueIdentifier=CO1.BDOS.1457167</v>
          </cell>
          <cell r="BL45" t="str">
            <v>VIGENTE</v>
          </cell>
        </row>
        <row r="46">
          <cell r="A46" t="str">
            <v>CSU-FONAM-004-2020</v>
          </cell>
          <cell r="B46" t="str">
            <v>1 FONAM</v>
          </cell>
          <cell r="C46" t="str">
            <v>LP-001-2020</v>
          </cell>
          <cell r="D46">
            <v>4</v>
          </cell>
          <cell r="E46" t="str">
            <v>2C CONSULTORIA Y CONSTRUCCIONES SAS</v>
          </cell>
          <cell r="F46">
            <v>44154</v>
          </cell>
          <cell r="G46" t="str">
            <v>Suministro, instalación y mantenimiento de cercados en los Parques Nacionales Naturales Selva de Florencia y Los Nevados, con el fin de controlar factores tensionantes para iniciar procesos de restauración ecológica en áreas prioritarias para la regulación y abastecimiento hídrico.</v>
          </cell>
          <cell r="H46" t="str">
            <v>3 LICITACIÓN PÚBLICA</v>
          </cell>
          <cell r="I46" t="str">
            <v>3 COMPRAVENTA y/o SUMINISTRO</v>
          </cell>
          <cell r="J46" t="str">
            <v>SUMINISTRO</v>
          </cell>
          <cell r="K46">
            <v>5120</v>
          </cell>
          <cell r="L46">
            <v>6120</v>
          </cell>
          <cell r="M46">
            <v>44154</v>
          </cell>
          <cell r="N46">
            <v>44154</v>
          </cell>
          <cell r="P46">
            <v>0</v>
          </cell>
          <cell r="Q46">
            <v>416514299</v>
          </cell>
          <cell r="R46">
            <v>416514299</v>
          </cell>
          <cell r="S46" t="str">
            <v>2 PERSONA JURIDICA</v>
          </cell>
          <cell r="T46" t="str">
            <v>1 NIT</v>
          </cell>
          <cell r="U46" t="str">
            <v>N/A</v>
          </cell>
          <cell r="V46">
            <v>901343834</v>
          </cell>
          <cell r="W46" t="str">
            <v>7 DV 6</v>
          </cell>
          <cell r="X46" t="str">
            <v>N/A</v>
          </cell>
          <cell r="Y46" t="str">
            <v>2C CONSULTORIA Y CONSTRUCCIONES SAS</v>
          </cell>
          <cell r="Z46" t="str">
            <v>1 PÓLIZA</v>
          </cell>
          <cell r="AA46" t="str">
            <v>12 SEGUROS DEL ESTADO</v>
          </cell>
          <cell r="AB46" t="str">
            <v>78 PAGO D SALARIOS_PRESTAC SOC LEG + CALIDAD_CORRECTO FUNCIONAM D LOS BIENES SUMIN</v>
          </cell>
          <cell r="AC46">
            <v>44155</v>
          </cell>
          <cell r="AD46" t="str">
            <v>61-44-101036199</v>
          </cell>
          <cell r="AE46" t="str">
            <v>SUBDIRECCIÓN DE GESTIÓN Y MANEJO DE AREAS PROTEGIDAS</v>
          </cell>
          <cell r="AF46" t="str">
            <v>2 SUPERVISOR</v>
          </cell>
          <cell r="AG46" t="str">
            <v>3 CÉDULA DE CIUDADANÍA</v>
          </cell>
          <cell r="AH46">
            <v>52197050</v>
          </cell>
          <cell r="AI46" t="str">
            <v>EDNA MARIA CAROLINA JARRO FAJARDO</v>
          </cell>
          <cell r="AK46" t="str">
            <v>Grupo 2. JEFE PNN SELVA DE FLORENCIA-Grupo 3. JEFE PNN LOS NEVADOS</v>
          </cell>
          <cell r="AL46">
            <v>38</v>
          </cell>
          <cell r="AM46" t="str">
            <v>3 NO PACTADOS</v>
          </cell>
          <cell r="AN46">
            <v>44158</v>
          </cell>
          <cell r="AO46" t="str">
            <v>N-A</v>
          </cell>
          <cell r="AP46" t="str">
            <v>4 NO SE HA ADICIONADO NI EN VALOR y EN TIEMPO</v>
          </cell>
          <cell r="AQ46">
            <v>0</v>
          </cell>
          <cell r="AR46">
            <v>0</v>
          </cell>
          <cell r="AT46">
            <v>0</v>
          </cell>
          <cell r="AV46">
            <v>44158</v>
          </cell>
          <cell r="AW46">
            <v>44195</v>
          </cell>
          <cell r="AZ46" t="str">
            <v>2. NO</v>
          </cell>
          <cell r="BC46" t="str">
            <v>2. NO</v>
          </cell>
          <cell r="BD46">
            <v>0</v>
          </cell>
          <cell r="BH46" t="str">
            <v>2020420502000004E</v>
          </cell>
          <cell r="BI46">
            <v>416514299</v>
          </cell>
          <cell r="BK46" t="str">
            <v>https://www.secop.gov.co/CO1BusinessLine/Tendering/BuyerWorkArea/Index?docUniqueIdentifier=CO1.BDOS.1450123</v>
          </cell>
          <cell r="BL46" t="str">
            <v>VIGENTE</v>
          </cell>
        </row>
        <row r="47">
          <cell r="A47" t="str">
            <v>CSU-FONAM-005-2020</v>
          </cell>
          <cell r="B47" t="str">
            <v>1 FONAM</v>
          </cell>
          <cell r="C47" t="str">
            <v>LP-001-2020</v>
          </cell>
          <cell r="D47">
            <v>5</v>
          </cell>
          <cell r="E47" t="str">
            <v>CORPORACIÓN SAN JORGE</v>
          </cell>
          <cell r="F47">
            <v>44154</v>
          </cell>
          <cell r="G47" t="str">
            <v>Suministro, instalación y mantenimiento de cercados en los Parques Nacionales Naturales Orquídeas, Nevado del Huila y Los Farallones de Cali así como en el Santuario de Flora y Fauna Galeras de Parques Nacionales Naturales de Colombia, con el fin de controlar factores tensionantes para iniciar procesos de restauración ecológica en áreas prioritarias para la regulación y abastecimiento hídrico.</v>
          </cell>
          <cell r="H47" t="str">
            <v>3 LICITACIÓN PÚBLICA</v>
          </cell>
          <cell r="I47" t="str">
            <v>3 COMPRAVENTA y/o SUMINISTRO</v>
          </cell>
          <cell r="J47" t="str">
            <v>SUMINISTRO</v>
          </cell>
          <cell r="K47">
            <v>5120</v>
          </cell>
          <cell r="L47">
            <v>6020</v>
          </cell>
          <cell r="M47">
            <v>44154</v>
          </cell>
          <cell r="N47">
            <v>44154</v>
          </cell>
          <cell r="P47">
            <v>0</v>
          </cell>
          <cell r="Q47">
            <v>691243796</v>
          </cell>
          <cell r="R47">
            <v>691243796</v>
          </cell>
          <cell r="S47" t="str">
            <v>2 PERSONA JURIDICA</v>
          </cell>
          <cell r="T47" t="str">
            <v>1 NIT</v>
          </cell>
          <cell r="U47" t="str">
            <v>N/A</v>
          </cell>
          <cell r="V47">
            <v>809007626</v>
          </cell>
          <cell r="W47" t="str">
            <v>8 DV 7</v>
          </cell>
          <cell r="X47" t="str">
            <v>N/A</v>
          </cell>
          <cell r="Y47" t="str">
            <v>CORPORACIÓN SAN JORGE</v>
          </cell>
          <cell r="Z47" t="str">
            <v>1 PÓLIZA</v>
          </cell>
          <cell r="AA47" t="str">
            <v>8 MUNDIAL SEGUROS</v>
          </cell>
          <cell r="AB47" t="str">
            <v>78 PAGO D SALARIOS_PRESTAC SOC LEG + CALIDAD_CORRECTO FUNCIONAM D LOS BIENES SUMIN</v>
          </cell>
          <cell r="AC47">
            <v>44155</v>
          </cell>
          <cell r="AD47" t="str">
            <v xml:space="preserve">NB-100144704	</v>
          </cell>
          <cell r="AE47" t="str">
            <v>SUBDIRECCIÓN DE GESTIÓN Y MANEJO DE AREAS PROTEGIDAS</v>
          </cell>
          <cell r="AF47" t="str">
            <v>2 SUPERVISOR</v>
          </cell>
          <cell r="AG47" t="str">
            <v>3 CÉDULA DE CIUDADANÍA</v>
          </cell>
          <cell r="AH47">
            <v>52197050</v>
          </cell>
          <cell r="AI47" t="str">
            <v>EDNA MARIA CAROLINA JARRO FAJARDO</v>
          </cell>
          <cell r="AK47" t="str">
            <v>Grupo 1. JEFE PNN LAS ORQUÍDEAS, Grupo 4. JEFE SFF GALERAS, Grupo 5. JEFE PNN NEVADO DEL HUILA, Grupo 6. JEFE PNN FARALLONES DE CALI</v>
          </cell>
          <cell r="AL47">
            <v>42</v>
          </cell>
          <cell r="AM47" t="str">
            <v>3 NO PACTADOS</v>
          </cell>
          <cell r="AN47">
            <v>44158</v>
          </cell>
          <cell r="AO47" t="str">
            <v>N-A</v>
          </cell>
          <cell r="AP47" t="str">
            <v>4 NO SE HA ADICIONADO NI EN VALOR y EN TIEMPO</v>
          </cell>
          <cell r="AQ47">
            <v>0</v>
          </cell>
          <cell r="AR47">
            <v>0</v>
          </cell>
          <cell r="AT47">
            <v>0</v>
          </cell>
          <cell r="AV47">
            <v>44158</v>
          </cell>
          <cell r="AW47">
            <v>44195</v>
          </cell>
          <cell r="AZ47" t="str">
            <v>2. NO</v>
          </cell>
          <cell r="BC47" t="str">
            <v>2. NO</v>
          </cell>
          <cell r="BD47">
            <v>0</v>
          </cell>
          <cell r="BH47" t="str">
            <v>2020420502000005E</v>
          </cell>
          <cell r="BI47">
            <v>691243796</v>
          </cell>
          <cell r="BK47" t="str">
            <v>https://www.secop.gov.co/CO1BusinessLine/Tendering/BuyerWorkArea/Index?docUniqueIdentifier=CO1.BDOS.1450123</v>
          </cell>
          <cell r="BL47" t="str">
            <v>VIGENTE</v>
          </cell>
        </row>
        <row r="48">
          <cell r="A48" t="str">
            <v>CSU-FONAM-006-2020</v>
          </cell>
          <cell r="B48" t="str">
            <v>1 FONAM</v>
          </cell>
          <cell r="C48" t="str">
            <v>LP-003-2020</v>
          </cell>
          <cell r="D48">
            <v>6</v>
          </cell>
          <cell r="E48" t="str">
            <v>CONSORCIO FORESTAL PARQUES NATURALES “CFPN”</v>
          </cell>
          <cell r="F48">
            <v>44159</v>
          </cell>
          <cell r="G48" t="str">
            <v>Suministro, plantación y mantenimiento de material vegetal en los Parques Nacionales Naturales Selva de Florencia, Cocuy y Serranía de los Yariguies así como en el Santuario de Flora y Fauna Galeras y Guanentá Alto Rio Fonce de Parques Nacionales Naturales de Colombia, que contribuyan a la restauración ecológica de áreas al interior de los Parques.</v>
          </cell>
          <cell r="H48" t="str">
            <v>3 LICITACIÓN PÚBLICA</v>
          </cell>
          <cell r="I48" t="str">
            <v>3 COMPRAVENTA y/o SUMINISTRO</v>
          </cell>
          <cell r="J48" t="str">
            <v>SUMINISTRO</v>
          </cell>
          <cell r="K48">
            <v>5220</v>
          </cell>
          <cell r="L48">
            <v>6224</v>
          </cell>
          <cell r="M48">
            <v>44159</v>
          </cell>
          <cell r="N48">
            <v>44159</v>
          </cell>
          <cell r="P48">
            <v>0</v>
          </cell>
          <cell r="Q48">
            <v>187812845</v>
          </cell>
          <cell r="R48">
            <v>187812845</v>
          </cell>
          <cell r="S48" t="str">
            <v>2 PERSONA JURIDICA</v>
          </cell>
          <cell r="T48" t="str">
            <v>1 NIT</v>
          </cell>
          <cell r="U48" t="str">
            <v>N/A</v>
          </cell>
          <cell r="V48">
            <v>901432292</v>
          </cell>
          <cell r="W48" t="str">
            <v>7 DV 6</v>
          </cell>
          <cell r="X48" t="str">
            <v>N/A</v>
          </cell>
          <cell r="Y48" t="str">
            <v>CONSORCIO FORESTAL PARQUES NATURALES “CFPN”</v>
          </cell>
          <cell r="Z48" t="str">
            <v>1 PÓLIZA</v>
          </cell>
          <cell r="AA48" t="str">
            <v>12 SEGUROS DEL ESTADO</v>
          </cell>
          <cell r="AB48" t="str">
            <v>78 PAGO D SALARIOS_PRESTAC SOC LEG + CALIDAD_CORRECTO FUNCIONAM D LOS BIENES SUMIN</v>
          </cell>
          <cell r="AC48">
            <v>44159</v>
          </cell>
          <cell r="AD48" t="str">
            <v>25-44-101148660</v>
          </cell>
          <cell r="AE48" t="str">
            <v>SUBDIRECCIÓN DE GESTIÓN Y MANEJO DE AREAS PROTEGIDAS</v>
          </cell>
          <cell r="AF48" t="str">
            <v>2 SUPERVISOR</v>
          </cell>
          <cell r="AG48" t="str">
            <v>3 CÉDULA DE CIUDADANÍA</v>
          </cell>
          <cell r="AH48">
            <v>52197050</v>
          </cell>
          <cell r="AI48" t="str">
            <v>EDNA MARIA CAROLINA JARRO FAJARDO</v>
          </cell>
          <cell r="AL48">
            <v>37</v>
          </cell>
          <cell r="AM48" t="str">
            <v>3 NO PACTADOS</v>
          </cell>
          <cell r="AN48">
            <v>44161</v>
          </cell>
          <cell r="AO48" t="str">
            <v>N-A</v>
          </cell>
          <cell r="AP48" t="str">
            <v>4 NO SE HA ADICIONADO NI EN VALOR y EN TIEMPO</v>
          </cell>
          <cell r="AQ48">
            <v>0</v>
          </cell>
          <cell r="AR48">
            <v>0</v>
          </cell>
          <cell r="AT48">
            <v>0</v>
          </cell>
          <cell r="AV48">
            <v>44161</v>
          </cell>
          <cell r="AW48">
            <v>44195</v>
          </cell>
          <cell r="AZ48" t="str">
            <v>2. NO</v>
          </cell>
          <cell r="BC48" t="str">
            <v>2. NO</v>
          </cell>
          <cell r="BD48">
            <v>0</v>
          </cell>
          <cell r="BH48" t="str">
            <v>2020420502000006E</v>
          </cell>
          <cell r="BI48">
            <v>187812845</v>
          </cell>
          <cell r="BK48" t="str">
            <v>https://www.secop.gov.co/CO1BusinessLine/Tendering/BuyerWorkArea/Index?docUniqueIdentifier=CO1.BDOS.1457167</v>
          </cell>
          <cell r="BL48" t="str">
            <v>VIGENTE</v>
          </cell>
        </row>
        <row r="49">
          <cell r="A49" t="str">
            <v>CSU-FONAM-007-2020</v>
          </cell>
          <cell r="B49" t="str">
            <v>1 FONAM</v>
          </cell>
          <cell r="C49" t="str">
            <v>SEL-ABREV-SI-003-2020</v>
          </cell>
          <cell r="D49">
            <v>7</v>
          </cell>
          <cell r="E49" t="str">
            <v>CORSEING SOCIEDAD POR ACCIONES SIMPLIFICADAS</v>
          </cell>
          <cell r="F49">
            <v>44172</v>
          </cell>
          <cell r="G49" t="str">
            <v>Suministro e instalación de vallas como elementos de difusión generados para educación ambiental con mensaje alusivos a la importancia y cuidado del recurso hídrico, restauración ecológica y retroceso glaciar en el PNN el Cocuy, PNN Los Nevados, PNN Serranía de los Yariguies, SFF Guanenta Alto río Fonce, PNN Puracé y PNN Farallones de Cali.</v>
          </cell>
          <cell r="H49" t="str">
            <v>4 SELECCIÓN ABREVIADA</v>
          </cell>
          <cell r="I49" t="str">
            <v>3 COMPRAVENTA y/o SUMINISTRO</v>
          </cell>
          <cell r="J49" t="str">
            <v>SUMINISTRO</v>
          </cell>
          <cell r="K49">
            <v>6720</v>
          </cell>
          <cell r="L49">
            <v>6420</v>
          </cell>
          <cell r="M49">
            <v>44172</v>
          </cell>
          <cell r="N49">
            <v>44172</v>
          </cell>
          <cell r="P49">
            <v>0</v>
          </cell>
          <cell r="Q49">
            <v>10422130</v>
          </cell>
          <cell r="R49">
            <v>10422130</v>
          </cell>
          <cell r="S49" t="str">
            <v>2 PERSONA JURIDICA</v>
          </cell>
          <cell r="T49" t="str">
            <v>1 NIT</v>
          </cell>
          <cell r="U49" t="str">
            <v>N/A</v>
          </cell>
          <cell r="V49">
            <v>900278384</v>
          </cell>
          <cell r="W49" t="str">
            <v>2 DV 1</v>
          </cell>
          <cell r="X49" t="str">
            <v>N/A</v>
          </cell>
          <cell r="Y49" t="str">
            <v>CORSEING SOCIEDAD POR ACCIONES SIMPLIFICADAS</v>
          </cell>
          <cell r="Z49" t="str">
            <v>1 PÓLIZA</v>
          </cell>
          <cell r="AA49" t="str">
            <v>12 SEGUROS DEL ESTADO</v>
          </cell>
          <cell r="AB49" t="str">
            <v>78 PAGO D SALARIOS_PRESTAC SOC LEG + CALIDAD_CORRECTO FUNCIONAM D LOS BIENES SUMIN</v>
          </cell>
          <cell r="AC49">
            <v>44174</v>
          </cell>
          <cell r="AD49" t="str">
            <v xml:space="preserve">	51-44-101016757</v>
          </cell>
          <cell r="AE49" t="str">
            <v>SUBDIRECCIÓN DE GESTIÓN Y MANEJO DE AREAS PROTEGIDAS</v>
          </cell>
          <cell r="AF49" t="str">
            <v>2 SUPERVISOR</v>
          </cell>
          <cell r="AG49" t="str">
            <v>3 CÉDULA DE CIUDADANÍA</v>
          </cell>
          <cell r="AH49">
            <v>52197050</v>
          </cell>
          <cell r="AI49" t="str">
            <v>EDNA MARIA CAROLINA JARRO FAJARDO</v>
          </cell>
          <cell r="AL49">
            <v>24</v>
          </cell>
          <cell r="AM49" t="str">
            <v>3 NO PACTADOS</v>
          </cell>
          <cell r="AN49">
            <v>44177</v>
          </cell>
          <cell r="AO49" t="str">
            <v>N-A</v>
          </cell>
          <cell r="AP49" t="str">
            <v>4 NO SE HA ADICIONADO NI EN VALOR y EN TIEMPO</v>
          </cell>
          <cell r="AQ49">
            <v>0</v>
          </cell>
          <cell r="AR49">
            <v>0</v>
          </cell>
          <cell r="AT49">
            <v>0</v>
          </cell>
          <cell r="AV49">
            <v>44177</v>
          </cell>
          <cell r="AW49">
            <v>44195</v>
          </cell>
          <cell r="AZ49" t="str">
            <v>2. NO</v>
          </cell>
          <cell r="BC49" t="str">
            <v>2. NO</v>
          </cell>
          <cell r="BD49">
            <v>0</v>
          </cell>
          <cell r="BH49" t="str">
            <v>2020420502000007E</v>
          </cell>
          <cell r="BI49">
            <v>10422130</v>
          </cell>
          <cell r="BK49" t="str">
            <v>https://www.secop.gov.co/CO1BusinessLine/Tendering/BuyerWorkArea/Index?docUniqueIdentifier=CO1.BDOS.1518668</v>
          </cell>
          <cell r="BL49" t="str">
            <v>VIGENTE</v>
          </cell>
        </row>
        <row r="50">
          <cell r="A50" t="str">
            <v>CI-FONAM-001-2020</v>
          </cell>
          <cell r="B50" t="str">
            <v>1 FONAM</v>
          </cell>
          <cell r="C50" t="str">
            <v>CD-NC-254-2020</v>
          </cell>
          <cell r="D50">
            <v>1</v>
          </cell>
          <cell r="E50" t="str">
            <v>SERVICIOS POSTALES NACIONALES S.A.</v>
          </cell>
          <cell r="F50">
            <v>44172</v>
          </cell>
          <cell r="G50" t="str">
            <v>Prestar los servicios postales certificados, que incluyen los servicios de recolección, clasificación, transporte y entrega de objetos postales a través de redes postales para Nivel Central de Parques Nacionales Naturales de Colombia.</v>
          </cell>
          <cell r="H50" t="str">
            <v>2 CONTRATACIÓN DIRECTA</v>
          </cell>
          <cell r="I50" t="str">
            <v>20 OTROS</v>
          </cell>
          <cell r="J50" t="str">
            <v>INTERADMINISTRATIVO</v>
          </cell>
          <cell r="K50">
            <v>2120</v>
          </cell>
          <cell r="L50">
            <v>1920</v>
          </cell>
          <cell r="M50">
            <v>44019</v>
          </cell>
          <cell r="N50">
            <v>44019</v>
          </cell>
          <cell r="P50">
            <v>0</v>
          </cell>
          <cell r="Q50">
            <v>55000000</v>
          </cell>
          <cell r="R50">
            <v>55000000</v>
          </cell>
          <cell r="S50" t="str">
            <v>2 PERSONA JURIDICA</v>
          </cell>
          <cell r="T50" t="str">
            <v>1 NIT</v>
          </cell>
          <cell r="U50" t="str">
            <v>N/A</v>
          </cell>
          <cell r="V50">
            <v>900062917</v>
          </cell>
          <cell r="W50" t="str">
            <v>10 DV 9</v>
          </cell>
          <cell r="X50" t="str">
            <v>N/A</v>
          </cell>
          <cell r="Y50" t="str">
            <v>SERVICIOS POSTALES NACIONALES S.A.</v>
          </cell>
          <cell r="Z50" t="str">
            <v>6 NO CONSTITUYÓ GARANTÍAS</v>
          </cell>
          <cell r="AE50" t="str">
            <v>GRUPO DE PROCESOS CORPORATIVOS</v>
          </cell>
          <cell r="AF50" t="str">
            <v>2 SUPERVISOR</v>
          </cell>
          <cell r="AG50" t="str">
            <v>3 CÉDULA DE CIUDADANÍA</v>
          </cell>
          <cell r="AH50">
            <v>16356940</v>
          </cell>
          <cell r="AI50" t="str">
            <v>LUIS ALBERTO ORTIZ MORALES</v>
          </cell>
          <cell r="AL50">
            <v>147</v>
          </cell>
          <cell r="AM50" t="str">
            <v>3 NO PACTADOS</v>
          </cell>
          <cell r="AN50" t="str">
            <v>N-A</v>
          </cell>
          <cell r="AO50" t="str">
            <v>N-A</v>
          </cell>
          <cell r="AP50" t="str">
            <v>4 NO SE HA ADICIONADO NI EN VALOR y EN TIEMPO</v>
          </cell>
          <cell r="AQ50">
            <v>0</v>
          </cell>
          <cell r="AR50">
            <v>0</v>
          </cell>
          <cell r="AT50">
            <v>0</v>
          </cell>
          <cell r="AV50">
            <v>44019</v>
          </cell>
          <cell r="AW50">
            <v>44165</v>
          </cell>
          <cell r="AZ50" t="str">
            <v>2. NO</v>
          </cell>
          <cell r="BC50" t="str">
            <v>2. NO</v>
          </cell>
          <cell r="BD50">
            <v>0</v>
          </cell>
          <cell r="BH50" t="str">
            <v>2020420502100001E</v>
          </cell>
          <cell r="BI50">
            <v>55000000</v>
          </cell>
          <cell r="BK50" t="str">
            <v>https://www.secop.gov.co/CO1BusinessLine/Tendering/BuyerWorkArea/Index?docUniqueIdentifier=CO1.BDOS.1325093</v>
          </cell>
          <cell r="BL50" t="str">
            <v>VIGENTE</v>
          </cell>
        </row>
        <row r="51">
          <cell r="A51" t="str">
            <v>CS-009-2020</v>
          </cell>
          <cell r="B51" t="str">
            <v>1 FONAM</v>
          </cell>
          <cell r="C51" t="str">
            <v>IPMC-NC-023-2020</v>
          </cell>
          <cell r="D51">
            <v>9</v>
          </cell>
          <cell r="E51" t="str">
            <v>C&amp;S PANAMERICANA SAS</v>
          </cell>
          <cell r="F51">
            <v>44168</v>
          </cell>
          <cell r="G51" t="str">
            <v>Elaboración de Mojón-hombre de piedra como parte de la sensibilización del retroceso glaciar y la importancia del cuidado del agua en el Parque Nacional Natural El Cocuy, en el marco de campañas de ahorro y uso eficiente del agua.</v>
          </cell>
          <cell r="H51" t="str">
            <v>5 MÍNIMA CUANTÍA</v>
          </cell>
          <cell r="I51" t="str">
            <v>20 OTROS</v>
          </cell>
          <cell r="J51" t="str">
            <v>SERVICIOS</v>
          </cell>
          <cell r="K51">
            <v>6920</v>
          </cell>
          <cell r="L51">
            <v>6320</v>
          </cell>
          <cell r="M51">
            <v>44168</v>
          </cell>
          <cell r="N51">
            <v>44169</v>
          </cell>
          <cell r="P51">
            <v>0</v>
          </cell>
          <cell r="Q51">
            <v>14487320</v>
          </cell>
          <cell r="R51">
            <v>14487320</v>
          </cell>
          <cell r="S51" t="str">
            <v>2 PERSONA JURIDICA</v>
          </cell>
          <cell r="T51" t="str">
            <v>1 NIT</v>
          </cell>
          <cell r="U51" t="str">
            <v>N/A</v>
          </cell>
          <cell r="V51">
            <v>900585835</v>
          </cell>
          <cell r="W51" t="str">
            <v>9 DV 8</v>
          </cell>
          <cell r="X51" t="str">
            <v>N/A</v>
          </cell>
          <cell r="Y51" t="str">
            <v>C&amp;S PANAMERICANA SAS</v>
          </cell>
          <cell r="Z51" t="str">
            <v>1 PÓLIZA</v>
          </cell>
          <cell r="AA51" t="str">
            <v>12 SEGUROS DEL ESTADO</v>
          </cell>
          <cell r="AB51" t="str">
            <v>44 CUMPLIM+ CALIDAD_CORRECTO FUNCIONAM D LOS BIENES SUMIN</v>
          </cell>
          <cell r="AC51">
            <v>44169</v>
          </cell>
          <cell r="AD51" t="str">
            <v>39-44-101120121</v>
          </cell>
          <cell r="AE51" t="str">
            <v>PNN El Cocuy</v>
          </cell>
          <cell r="AF51" t="str">
            <v>2 SUPERVISOR</v>
          </cell>
          <cell r="AG51" t="str">
            <v>3 CÉDULA DE CIUDADANÍA</v>
          </cell>
          <cell r="AH51">
            <v>52197050</v>
          </cell>
          <cell r="AI51" t="str">
            <v>EDNA MARIA CAROLINA JARRO FAJARDO</v>
          </cell>
          <cell r="AJ51">
            <v>13062311</v>
          </cell>
          <cell r="AK51" t="str">
            <v>OCTAVIO SEGUNDO ERASO PAGUAY</v>
          </cell>
          <cell r="AL51">
            <v>27</v>
          </cell>
          <cell r="AM51" t="str">
            <v>3 NO PACTADOS</v>
          </cell>
          <cell r="AN51">
            <v>44174</v>
          </cell>
          <cell r="AO51" t="str">
            <v>N-A</v>
          </cell>
          <cell r="AP51" t="str">
            <v>4 NO SE HA ADICIONADO NI EN VALOR y EN TIEMPO</v>
          </cell>
          <cell r="AQ51">
            <v>0</v>
          </cell>
          <cell r="AR51">
            <v>0</v>
          </cell>
          <cell r="AT51">
            <v>0</v>
          </cell>
          <cell r="AV51">
            <v>44174</v>
          </cell>
          <cell r="AW51">
            <v>44165</v>
          </cell>
          <cell r="AZ51" t="str">
            <v>2. NO</v>
          </cell>
          <cell r="BC51" t="str">
            <v>2. NO</v>
          </cell>
          <cell r="BD51">
            <v>0</v>
          </cell>
          <cell r="BH51" t="str">
            <v>2020420502400009E</v>
          </cell>
          <cell r="BI51">
            <v>14487320</v>
          </cell>
          <cell r="BK51" t="str">
            <v>https://www.secop.gov.co/CO1BusinessLine/Tendering/BuyerWorkArea/Index?docUniqueIdentifier=CO1.BDOS.1570057</v>
          </cell>
          <cell r="BL51" t="str">
            <v>VIGENTE</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smilena_gomez@hotmail.com" TargetMode="External"/><Relationship Id="rId1" Type="http://schemas.openxmlformats.org/officeDocument/2006/relationships/hyperlink" Target="http://asrinconq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C83F2-890A-48AB-AB8A-50D9E74463EE}">
  <sheetPr>
    <outlinePr summaryBelow="0" summaryRight="0"/>
  </sheetPr>
  <dimension ref="A1:Z785"/>
  <sheetViews>
    <sheetView tabSelected="1" workbookViewId="0">
      <pane xSplit="4" ySplit="1" topLeftCell="E2" activePane="bottomRight" state="frozen"/>
      <selection pane="topRight" activeCell="E1" sqref="E1"/>
      <selection pane="bottomLeft" activeCell="A2" sqref="A2"/>
      <selection pane="bottomRight" activeCell="E2" sqref="E2"/>
    </sheetView>
  </sheetViews>
  <sheetFormatPr defaultColWidth="17.28515625" defaultRowHeight="15" customHeight="1"/>
  <cols>
    <col min="1" max="1" width="7.28515625" customWidth="1"/>
    <col min="2" max="2" width="24.140625" customWidth="1"/>
    <col min="3" max="3" width="24.85546875" customWidth="1"/>
    <col min="4" max="4" width="27.85546875" customWidth="1"/>
    <col min="22" max="22" width="36" customWidth="1"/>
  </cols>
  <sheetData>
    <row r="1" spans="1:26" ht="15" customHeight="1">
      <c r="A1" s="40" t="s">
        <v>1622</v>
      </c>
      <c r="B1" s="39" t="s">
        <v>1621</v>
      </c>
      <c r="C1" s="36" t="s">
        <v>1620</v>
      </c>
      <c r="D1" s="36" t="s">
        <v>1619</v>
      </c>
      <c r="E1" s="36" t="s">
        <v>1618</v>
      </c>
      <c r="F1" s="36" t="s">
        <v>1617</v>
      </c>
      <c r="G1" s="38" t="s">
        <v>1616</v>
      </c>
      <c r="H1" s="37" t="s">
        <v>1615</v>
      </c>
      <c r="I1" s="36" t="s">
        <v>1614</v>
      </c>
      <c r="J1" s="36" t="s">
        <v>1613</v>
      </c>
      <c r="K1" s="36" t="s">
        <v>1612</v>
      </c>
      <c r="L1" s="36" t="s">
        <v>1611</v>
      </c>
      <c r="M1" s="36" t="s">
        <v>1610</v>
      </c>
      <c r="N1" s="36" t="s">
        <v>1609</v>
      </c>
      <c r="O1" s="36" t="s">
        <v>1608</v>
      </c>
      <c r="P1" s="36" t="s">
        <v>1607</v>
      </c>
      <c r="Q1" s="36" t="s">
        <v>7</v>
      </c>
      <c r="R1" s="37" t="s">
        <v>1606</v>
      </c>
      <c r="S1" s="36" t="s">
        <v>1605</v>
      </c>
      <c r="T1" s="36" t="s">
        <v>1604</v>
      </c>
      <c r="U1" s="36" t="s">
        <v>1603</v>
      </c>
      <c r="V1" s="36" t="s">
        <v>1602</v>
      </c>
      <c r="W1" s="35"/>
      <c r="X1" s="35"/>
      <c r="Y1" s="35"/>
      <c r="Z1" s="35"/>
    </row>
    <row r="2" spans="1:26" ht="15" customHeight="1">
      <c r="A2" s="8">
        <v>1</v>
      </c>
      <c r="B2" s="8" t="s">
        <v>1601</v>
      </c>
      <c r="C2" s="7" t="s">
        <v>1600</v>
      </c>
      <c r="D2" s="7" t="s">
        <v>1599</v>
      </c>
      <c r="E2" s="12">
        <f>VLOOKUP(B2,'[1]2. NACIONAL'!A:BK,21,0)</f>
        <v>53029037</v>
      </c>
      <c r="F2" s="7" t="s">
        <v>11</v>
      </c>
      <c r="G2" s="20">
        <v>31020</v>
      </c>
      <c r="H2" s="7" t="s">
        <v>11</v>
      </c>
      <c r="I2" s="18" t="s">
        <v>174</v>
      </c>
      <c r="J2" s="32" t="s">
        <v>141</v>
      </c>
      <c r="K2" s="8" t="str">
        <f>VLOOKUP(B2,'[1]2. NACIONAL'!A:BK,7,0)</f>
        <v>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operatividad del SECOP II.</v>
      </c>
      <c r="L2" s="7" t="s">
        <v>1598</v>
      </c>
      <c r="M2" s="7">
        <v>3006812637</v>
      </c>
      <c r="N2" s="9">
        <f>VLOOKUP(B2,'[1]2. NACIONAL'!A:BK,16,0)</f>
        <v>2663850</v>
      </c>
      <c r="O2" s="8" t="str">
        <f>VLOOKUP(B2,'[1]2. NACIONAL'!A:BK,31,0)</f>
        <v>GRUPO DE CONTRATOS</v>
      </c>
      <c r="P2" s="8">
        <f>VLOOKUP(B2,'[1]2. NACIONAL'!A:BK,36,0)</f>
        <v>341</v>
      </c>
      <c r="Q2" s="7" t="s">
        <v>7</v>
      </c>
      <c r="R2" s="29" t="s">
        <v>1597</v>
      </c>
      <c r="S2" s="18" t="s">
        <v>5</v>
      </c>
      <c r="T2" s="6" t="str">
        <f>VLOOKUP(B2,'[1]2. NACIONAL'!A:BK,61,0)</f>
        <v>VIGENTE</v>
      </c>
      <c r="V2" s="34">
        <f>VLOOKUP(B2,'[1]2. NACIONAL'!A:BK,46,0)</f>
        <v>43844</v>
      </c>
    </row>
    <row r="3" spans="1:26" ht="15" customHeight="1">
      <c r="A3" s="8">
        <v>2</v>
      </c>
      <c r="B3" s="8" t="s">
        <v>1596</v>
      </c>
      <c r="C3" s="7" t="s">
        <v>1595</v>
      </c>
      <c r="D3" s="7" t="s">
        <v>1594</v>
      </c>
      <c r="E3" s="12">
        <f>VLOOKUP(B3,'[1]2. NACIONAL'!A:BK,21,0)</f>
        <v>51889049</v>
      </c>
      <c r="F3" s="7" t="s">
        <v>11</v>
      </c>
      <c r="G3" s="20">
        <v>24825</v>
      </c>
      <c r="H3" s="7" t="s">
        <v>11</v>
      </c>
      <c r="I3" s="18" t="s">
        <v>265</v>
      </c>
      <c r="J3" s="32" t="s">
        <v>1593</v>
      </c>
      <c r="K3" s="8" t="str">
        <f>VLOOKUP(B3,'[1]2. NACIONAL'!A:BK,7,0)</f>
        <v>Prestación de Servicios Profesionales y de apoyo a la gestión para adelantar en el área de contratos los diversos procedimientos legales relacionados con los trámites precontractuales, contractuales y poscontractuales en el Nivel Central.</v>
      </c>
      <c r="L3" s="7" t="s">
        <v>1592</v>
      </c>
      <c r="M3" s="7">
        <v>3138133462</v>
      </c>
      <c r="N3" s="9">
        <f>VLOOKUP(B3,'[1]2. NACIONAL'!A:BK,16,0)</f>
        <v>5397388</v>
      </c>
      <c r="O3" s="8" t="str">
        <f>VLOOKUP(B3,'[1]2. NACIONAL'!A:BK,31,0)</f>
        <v>GRUPO DE CONTRATOS</v>
      </c>
      <c r="P3" s="8">
        <f>VLOOKUP(B3,'[1]2. NACIONAL'!A:BK,36,0)</f>
        <v>341</v>
      </c>
      <c r="Q3" s="7" t="s">
        <v>7</v>
      </c>
      <c r="R3" s="29" t="s">
        <v>276</v>
      </c>
      <c r="S3" s="18" t="s">
        <v>5</v>
      </c>
      <c r="T3" s="6" t="str">
        <f>VLOOKUP(B3,'[1]2. NACIONAL'!A:BK,61,0)</f>
        <v>VIGENTE</v>
      </c>
    </row>
    <row r="4" spans="1:26" ht="15" customHeight="1">
      <c r="A4" s="8">
        <v>3</v>
      </c>
      <c r="B4" s="8" t="s">
        <v>1591</v>
      </c>
      <c r="C4" s="7" t="s">
        <v>1590</v>
      </c>
      <c r="D4" s="7" t="s">
        <v>1589</v>
      </c>
      <c r="E4" s="12">
        <f>VLOOKUP(B4,'[1]2. NACIONAL'!A:BK,21,0)</f>
        <v>80073591</v>
      </c>
      <c r="F4" s="7" t="s">
        <v>11</v>
      </c>
      <c r="G4" s="20">
        <v>30954</v>
      </c>
      <c r="H4" s="7" t="s">
        <v>11</v>
      </c>
      <c r="I4" s="18" t="s">
        <v>265</v>
      </c>
      <c r="J4" s="32" t="s">
        <v>1588</v>
      </c>
      <c r="K4" s="8" t="str">
        <f>VLOOKUP(B4,'[1]2. NACIONAL'!A:BK,7,0)</f>
        <v>Prestación de Servicios Profesionales y de apoyo a la gestión para adelantar en el área de contratos los diversos procedimientos legales relacionados con los trámites precontractuales, contractuales y poscontractuales en el Nivel Central.</v>
      </c>
      <c r="L4" s="7" t="s">
        <v>1587</v>
      </c>
      <c r="M4" s="7">
        <v>3213453483</v>
      </c>
      <c r="N4" s="9">
        <f>VLOOKUP(B4,'[1]2. NACIONAL'!A:BK,16,0)</f>
        <v>5397388</v>
      </c>
      <c r="O4" s="8" t="str">
        <f>VLOOKUP(B4,'[1]2. NACIONAL'!A:BK,31,0)</f>
        <v>GRUPO DE CONTRATOS</v>
      </c>
      <c r="P4" s="8">
        <f>VLOOKUP(B4,'[1]2. NACIONAL'!A:BK,36,0)</f>
        <v>341</v>
      </c>
      <c r="Q4" s="7" t="s">
        <v>7</v>
      </c>
      <c r="R4" s="29" t="s">
        <v>270</v>
      </c>
      <c r="S4" s="18" t="s">
        <v>5</v>
      </c>
      <c r="T4" s="6" t="str">
        <f>VLOOKUP(B4,'[1]2. NACIONAL'!A:BK,61,0)</f>
        <v>VIGENTE</v>
      </c>
    </row>
    <row r="5" spans="1:26" ht="15" customHeight="1">
      <c r="A5" s="8">
        <v>4</v>
      </c>
      <c r="B5" s="8" t="s">
        <v>1586</v>
      </c>
      <c r="C5" s="7" t="s">
        <v>1585</v>
      </c>
      <c r="D5" s="7" t="s">
        <v>1584</v>
      </c>
      <c r="E5" s="12">
        <f>VLOOKUP(B5,'[1]2. NACIONAL'!A:BK,21,0)</f>
        <v>51760900</v>
      </c>
      <c r="F5" s="7" t="s">
        <v>11</v>
      </c>
      <c r="G5" s="20">
        <v>23279</v>
      </c>
      <c r="H5" s="7" t="s">
        <v>11</v>
      </c>
      <c r="I5" s="18" t="s">
        <v>10</v>
      </c>
      <c r="J5" s="32" t="s">
        <v>1583</v>
      </c>
      <c r="K5" s="8" t="str">
        <f>VLOOKUP(B5,'[1]2. NACIONAL'!A:BK,7,0)</f>
        <v>Prestación de servicios profesionales y de apoyo a la gestión para adelantar las liquidaciones de común acuerdo y unilaterales que sean necesarias de los contratos de tracto sucesivo, aquellos cuya ejecución o cumplimiento se prolongue en el tiempo y los demás que lo exijan, de conformidad a las disposiciones legales que regulan la materia, así como apoyar jurídicamente en el tema de seguros cuando se requiera.</v>
      </c>
      <c r="L5" s="7" t="s">
        <v>1582</v>
      </c>
      <c r="M5" s="7">
        <v>3124901175</v>
      </c>
      <c r="N5" s="9">
        <f>VLOOKUP(B5,'[1]2. NACIONAL'!A:BK,16,0)</f>
        <v>3852124</v>
      </c>
      <c r="O5" s="8" t="str">
        <f>VLOOKUP(B5,'[1]2. NACIONAL'!A:BK,31,0)</f>
        <v>GRUPO DE CONTRATOS</v>
      </c>
      <c r="P5" s="8">
        <f>VLOOKUP(B5,'[1]2. NACIONAL'!A:BK,36,0)</f>
        <v>335</v>
      </c>
      <c r="Q5" s="7" t="s">
        <v>7</v>
      </c>
      <c r="R5" s="29" t="s">
        <v>276</v>
      </c>
      <c r="S5" s="18" t="s">
        <v>5</v>
      </c>
      <c r="T5" s="6" t="str">
        <f>VLOOKUP(B5,'[1]2. NACIONAL'!A:BK,61,0)</f>
        <v>VIGENTE</v>
      </c>
    </row>
    <row r="6" spans="1:26" ht="15" customHeight="1">
      <c r="A6" s="8">
        <v>5</v>
      </c>
      <c r="B6" s="8" t="s">
        <v>1581</v>
      </c>
      <c r="C6" s="4" t="s">
        <v>1580</v>
      </c>
      <c r="D6" s="7" t="s">
        <v>1579</v>
      </c>
      <c r="E6" s="12">
        <f>VLOOKUP(B6,'[1]2. NACIONAL'!A:BK,21,0)</f>
        <v>1016071808</v>
      </c>
      <c r="F6" s="7" t="s">
        <v>11</v>
      </c>
      <c r="G6" s="20">
        <v>34674</v>
      </c>
      <c r="H6" s="7" t="s">
        <v>11</v>
      </c>
      <c r="I6" s="18" t="s">
        <v>10</v>
      </c>
      <c r="J6" s="32" t="s">
        <v>1578</v>
      </c>
      <c r="K6" s="8" t="str">
        <f>VLOOKUP(B6,'[1]2. NACIONAL'!A:BK,7,0)</f>
        <v>Prestación de Servicios Profesionales para apoyar la gestión contractual de Parques Nacionales Naturales de Colombia Nivel Central.</v>
      </c>
      <c r="L6" s="7" t="s">
        <v>1577</v>
      </c>
      <c r="M6" s="28">
        <v>3118703648</v>
      </c>
      <c r="N6" s="9">
        <f>VLOOKUP(B6,'[1]2. NACIONAL'!A:BK,16,0)</f>
        <v>3156754</v>
      </c>
      <c r="O6" s="8" t="str">
        <f>VLOOKUP(B6,'[1]2. NACIONAL'!A:BK,31,0)</f>
        <v>GRUPO DE CONTRATOS</v>
      </c>
      <c r="P6" s="8">
        <f>VLOOKUP(B6,'[1]2. NACIONAL'!A:BK,36,0)</f>
        <v>341</v>
      </c>
      <c r="Q6" s="7" t="s">
        <v>7</v>
      </c>
      <c r="R6" s="29" t="s">
        <v>276</v>
      </c>
      <c r="S6" s="18" t="s">
        <v>5</v>
      </c>
      <c r="T6" s="6" t="str">
        <f>VLOOKUP(B6,'[1]2. NACIONAL'!A:BK,61,0)</f>
        <v>VIGENTE</v>
      </c>
    </row>
    <row r="7" spans="1:26" ht="15" customHeight="1">
      <c r="A7" s="8">
        <v>6</v>
      </c>
      <c r="B7" s="8" t="s">
        <v>1576</v>
      </c>
      <c r="C7" s="7" t="s">
        <v>1575</v>
      </c>
      <c r="D7" s="7" t="s">
        <v>1574</v>
      </c>
      <c r="E7" s="12">
        <f>VLOOKUP(B7,'[1]2. NACIONAL'!A:BK,21,0)</f>
        <v>43035809</v>
      </c>
      <c r="F7" s="7" t="s">
        <v>122</v>
      </c>
      <c r="G7" s="20">
        <v>22761</v>
      </c>
      <c r="H7" s="7" t="s">
        <v>11</v>
      </c>
      <c r="I7" s="18" t="s">
        <v>265</v>
      </c>
      <c r="J7" s="32" t="s">
        <v>1573</v>
      </c>
      <c r="K7" s="8" t="str">
        <f>VLOOKUP(B7,'[1]2. NACIONAL'!A:BK,7,0)</f>
        <v>Prestación de servicios profesionales y de apoyo a la gestión en los diferentes tramites precontractuales, contractuales y postcontractuales, asi como la elaboración, seguimiento y liquidación de convenios, que adelante parques nacionales naturales de colombia y generación de conceptos jurídicos que se requieran</v>
      </c>
      <c r="L7" s="29" t="s">
        <v>1572</v>
      </c>
      <c r="M7" s="7">
        <v>3183591375</v>
      </c>
      <c r="N7" s="9">
        <f>VLOOKUP(B7,'[1]2. NACIONAL'!A:BK,16,0)</f>
        <v>5971344</v>
      </c>
      <c r="O7" s="8" t="str">
        <f>VLOOKUP(B7,'[1]2. NACIONAL'!A:BK,31,0)</f>
        <v>GRUPO DE CONTRATOS</v>
      </c>
      <c r="P7" s="8">
        <f>VLOOKUP(B7,'[1]2. NACIONAL'!A:BK,36,0)</f>
        <v>335</v>
      </c>
      <c r="Q7" s="7" t="s">
        <v>7</v>
      </c>
      <c r="R7" s="29" t="s">
        <v>276</v>
      </c>
      <c r="S7" s="18" t="s">
        <v>5</v>
      </c>
      <c r="T7" s="6" t="str">
        <f>VLOOKUP(B7,'[1]2. NACIONAL'!A:BK,61,0)</f>
        <v>VIGENTE</v>
      </c>
    </row>
    <row r="8" spans="1:26" ht="15" customHeight="1">
      <c r="A8" s="8">
        <v>7</v>
      </c>
      <c r="B8" s="8" t="s">
        <v>1571</v>
      </c>
      <c r="C8" s="7" t="s">
        <v>1570</v>
      </c>
      <c r="D8" s="7" t="s">
        <v>1569</v>
      </c>
      <c r="E8" s="12">
        <f>VLOOKUP(B8,'[1]2. NACIONAL'!A:BK,21,0)</f>
        <v>93414563</v>
      </c>
      <c r="F8" s="7" t="s">
        <v>77</v>
      </c>
      <c r="G8" s="20">
        <v>29170</v>
      </c>
      <c r="H8" s="29" t="s">
        <v>77</v>
      </c>
      <c r="I8" s="1" t="s">
        <v>10</v>
      </c>
      <c r="J8" s="32" t="s">
        <v>1568</v>
      </c>
      <c r="K8" s="8" t="str">
        <f>VLOOKUP(B8,'[1]2. NACIONAL'!A:BK,7,0)</f>
        <v>Prestación de Servicios Profesionales y de apoyo a la gestión para adelantar en el área de contratos los diversos procedimientos legales relacionados con los trámites precontractuales, contractuales y poscontractuales en el Nivel Central.</v>
      </c>
      <c r="L8" s="7" t="s">
        <v>1567</v>
      </c>
      <c r="M8" s="7">
        <v>3174292841</v>
      </c>
      <c r="N8" s="9">
        <f>VLOOKUP(B8,'[1]2. NACIONAL'!A:BK,16,0)</f>
        <v>5397388</v>
      </c>
      <c r="O8" s="8" t="str">
        <f>VLOOKUP(B8,'[1]2. NACIONAL'!A:BK,31,0)</f>
        <v>GRUPO DE CONTRATOS</v>
      </c>
      <c r="P8" s="8">
        <f>VLOOKUP(B8,'[1]2. NACIONAL'!A:BK,36,0)</f>
        <v>335</v>
      </c>
      <c r="Q8" s="7" t="s">
        <v>7</v>
      </c>
      <c r="R8" s="29" t="s">
        <v>270</v>
      </c>
      <c r="S8" s="18" t="s">
        <v>5</v>
      </c>
      <c r="T8" s="6" t="str">
        <f>VLOOKUP(B8,'[1]2. NACIONAL'!A:BK,61,0)</f>
        <v>VIGENTE</v>
      </c>
    </row>
    <row r="9" spans="1:26" ht="15" customHeight="1">
      <c r="A9" s="8">
        <v>8</v>
      </c>
      <c r="B9" s="8" t="s">
        <v>1566</v>
      </c>
      <c r="C9" s="7" t="s">
        <v>1565</v>
      </c>
      <c r="D9" s="7" t="s">
        <v>1564</v>
      </c>
      <c r="E9" s="12">
        <f>VLOOKUP(B9,'[1]2. NACIONAL'!A:BK,21,0)</f>
        <v>1101177000</v>
      </c>
      <c r="F9" s="7" t="s">
        <v>1563</v>
      </c>
      <c r="G9" s="20">
        <v>33935</v>
      </c>
      <c r="H9" s="29" t="s">
        <v>1562</v>
      </c>
      <c r="I9" s="18" t="s">
        <v>265</v>
      </c>
      <c r="J9" s="1" t="s">
        <v>1561</v>
      </c>
      <c r="K9" s="8" t="str">
        <f>VLOOKUP(B9,'[1]2. NACIONAL'!A:BK,7,0)</f>
        <v>Prestar servicios profesionales y de apoyo a la gestión en el Grupo de Procesos Corporativos para el desarrollo de las etapas precontractuales, contractuales y poscontractuales que se adelanten en la Dependencia y apoyo en las actividades de materia jurídica a cargo del Grupo.</v>
      </c>
      <c r="L9" s="7" t="s">
        <v>1560</v>
      </c>
      <c r="M9" s="28">
        <v>3214168171</v>
      </c>
      <c r="N9" s="9">
        <f>VLOOKUP(B9,'[1]2. NACIONAL'!A:BK,16,0)</f>
        <v>3852124</v>
      </c>
      <c r="O9" s="8" t="str">
        <f>VLOOKUP(B9,'[1]2. NACIONAL'!A:BK,31,0)</f>
        <v>GRUPO DE PROCESOS CORPORATIVOS</v>
      </c>
      <c r="P9" s="8">
        <f>VLOOKUP(B9,'[1]2. NACIONAL'!A:BK,36,0)</f>
        <v>330</v>
      </c>
      <c r="Q9" s="7" t="s">
        <v>7</v>
      </c>
      <c r="R9" s="29" t="s">
        <v>270</v>
      </c>
      <c r="S9" s="18" t="s">
        <v>5</v>
      </c>
      <c r="T9" s="6" t="str">
        <f>VLOOKUP(B9,'[1]2. NACIONAL'!A:BK,61,0)</f>
        <v>VIGENTE</v>
      </c>
    </row>
    <row r="10" spans="1:26" ht="15" customHeight="1">
      <c r="A10" s="8">
        <v>9</v>
      </c>
      <c r="B10" s="8" t="s">
        <v>1559</v>
      </c>
      <c r="C10" s="7" t="s">
        <v>1558</v>
      </c>
      <c r="D10" s="7" t="s">
        <v>1557</v>
      </c>
      <c r="E10" s="12">
        <f>VLOOKUP(B10,'[1]2. NACIONAL'!A:BK,21,0)</f>
        <v>1032458354</v>
      </c>
      <c r="F10" s="7" t="s">
        <v>11</v>
      </c>
      <c r="G10" s="20">
        <v>34172</v>
      </c>
      <c r="H10" s="29" t="s">
        <v>11</v>
      </c>
      <c r="I10" s="18" t="s">
        <v>10</v>
      </c>
      <c r="J10" s="32" t="s">
        <v>1556</v>
      </c>
      <c r="K10" s="8" t="str">
        <f>VLOOKUP(B10,'[1]2. NACIONAL'!A:BK,7,0)</f>
        <v>Prestar servicios profesionales y de apoyo a la gestión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v>
      </c>
      <c r="L10" s="7" t="s">
        <v>1555</v>
      </c>
      <c r="M10" s="28">
        <v>3213507406</v>
      </c>
      <c r="N10" s="9">
        <f>VLOOKUP(B10,'[1]2. NACIONAL'!A:BK,16,0)</f>
        <v>3852124</v>
      </c>
      <c r="O10" s="8" t="str">
        <f>VLOOKUP(B10,'[1]2. NACIONAL'!A:BK,31,0)</f>
        <v>GRUPO DE PROCESOS CORPORATIVOS</v>
      </c>
      <c r="P10" s="8">
        <f>VLOOKUP(B10,'[1]2. NACIONAL'!A:BK,36,0)</f>
        <v>330</v>
      </c>
      <c r="Q10" s="7" t="s">
        <v>7</v>
      </c>
      <c r="R10" s="29" t="s">
        <v>276</v>
      </c>
      <c r="S10" s="18" t="s">
        <v>5</v>
      </c>
      <c r="T10" s="6" t="str">
        <f>VLOOKUP(B10,'[1]2. NACIONAL'!A:BK,61,0)</f>
        <v>VIGENTE</v>
      </c>
    </row>
    <row r="11" spans="1:26" ht="15" customHeight="1">
      <c r="A11" s="8">
        <v>10</v>
      </c>
      <c r="B11" s="8" t="s">
        <v>1554</v>
      </c>
      <c r="C11" s="7" t="s">
        <v>1553</v>
      </c>
      <c r="D11" s="7" t="s">
        <v>1552</v>
      </c>
      <c r="E11" s="12">
        <f>VLOOKUP(B11,'[1]2. NACIONAL'!A:BK,21,0)</f>
        <v>1020742868</v>
      </c>
      <c r="F11" s="7" t="s">
        <v>11</v>
      </c>
      <c r="G11" s="20">
        <v>32704</v>
      </c>
      <c r="H11" s="29" t="s">
        <v>11</v>
      </c>
      <c r="I11" s="18" t="s">
        <v>232</v>
      </c>
      <c r="J11" s="32" t="s">
        <v>1551</v>
      </c>
      <c r="K11" s="8" t="str">
        <f>VLOOKUP(B11,'[1]2. NACIONAL'!A:BK,7,0)</f>
        <v>Prestación de servicios profesionales y de apoyo a la gestión para articular el proceso de presupuesto orientado a resultados, así como realizar las acciones inherentes al marco de competencias de la Oficina Asesora de Planeación.</v>
      </c>
      <c r="L11" s="7" t="s">
        <v>1550</v>
      </c>
      <c r="M11" s="28">
        <v>3012794128</v>
      </c>
      <c r="N11" s="9">
        <f>VLOOKUP(B11,'[1]2. NACIONAL'!A:BK,16,0)</f>
        <v>7174442</v>
      </c>
      <c r="O11" s="8" t="str">
        <f>VLOOKUP(B11,'[1]2. NACIONAL'!A:BK,31,0)</f>
        <v>OFICINA ASESORA PLANEACIÓN</v>
      </c>
      <c r="P11" s="8">
        <f>VLOOKUP(B11,'[1]2. NACIONAL'!A:BK,36,0)</f>
        <v>334</v>
      </c>
      <c r="Q11" s="7" t="s">
        <v>7</v>
      </c>
      <c r="R11" s="29" t="s">
        <v>244</v>
      </c>
      <c r="S11" s="18" t="s">
        <v>5</v>
      </c>
      <c r="T11" s="6" t="str">
        <f>VLOOKUP(B11,'[1]2. NACIONAL'!A:BK,61,0)</f>
        <v>VIGENTE</v>
      </c>
    </row>
    <row r="12" spans="1:26" ht="15" customHeight="1">
      <c r="A12" s="8">
        <v>11</v>
      </c>
      <c r="B12" s="8" t="s">
        <v>1549</v>
      </c>
      <c r="C12" s="7" t="s">
        <v>1548</v>
      </c>
      <c r="D12" s="7" t="s">
        <v>1547</v>
      </c>
      <c r="E12" s="12">
        <f>VLOOKUP(B12,'[1]2. NACIONAL'!A:BK,21,0)</f>
        <v>79806408</v>
      </c>
      <c r="F12" s="7" t="s">
        <v>11</v>
      </c>
      <c r="G12" s="20">
        <v>27995</v>
      </c>
      <c r="H12" s="29" t="s">
        <v>11</v>
      </c>
      <c r="I12" s="18" t="s">
        <v>10</v>
      </c>
      <c r="J12" s="32" t="s">
        <v>1546</v>
      </c>
      <c r="K12" s="8" t="str">
        <f>VLOOKUP(B12,'[1]2. NACIONAL'!A:BK,7,0)</f>
        <v>Prestar servicios profesionales y de apoyo a la gestión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v>
      </c>
      <c r="L12" s="7" t="s">
        <v>1545</v>
      </c>
      <c r="M12" s="28">
        <v>3102929925</v>
      </c>
      <c r="N12" s="9">
        <f>VLOOKUP(B12,'[1]2. NACIONAL'!A:BK,16,0)</f>
        <v>4426079</v>
      </c>
      <c r="O12" s="31" t="str">
        <f>VLOOKUP(B12,'[1]2. NACIONAL'!A:BK,31,0)</f>
        <v>GRUPO DE PROCESOS CORPORATIVOS</v>
      </c>
      <c r="P12" s="8">
        <f>VLOOKUP(B12,'[1]2. NACIONAL'!A:BK,36,0)</f>
        <v>330</v>
      </c>
      <c r="Q12" s="7" t="s">
        <v>7</v>
      </c>
      <c r="R12" s="29" t="s">
        <v>1544</v>
      </c>
      <c r="S12" s="18" t="s">
        <v>5</v>
      </c>
      <c r="T12" s="6" t="str">
        <f>VLOOKUP(B12,'[1]2. NACIONAL'!A:BK,61,0)</f>
        <v>VIGENTE</v>
      </c>
    </row>
    <row r="13" spans="1:26" ht="15" customHeight="1">
      <c r="A13" s="8">
        <v>12</v>
      </c>
      <c r="B13" s="8" t="s">
        <v>1543</v>
      </c>
      <c r="C13" s="7" t="s">
        <v>1542</v>
      </c>
      <c r="D13" s="7" t="s">
        <v>1541</v>
      </c>
      <c r="E13" s="12">
        <f>VLOOKUP(B13,'[1]2. NACIONAL'!A:BK,21,0)</f>
        <v>65586489</v>
      </c>
      <c r="F13" s="7" t="s">
        <v>1540</v>
      </c>
      <c r="G13" s="20">
        <v>25154</v>
      </c>
      <c r="H13" s="29" t="s">
        <v>1539</v>
      </c>
      <c r="I13" s="18" t="s">
        <v>10</v>
      </c>
      <c r="J13" s="32" t="s">
        <v>1538</v>
      </c>
      <c r="K13" s="8" t="str">
        <f>VLOOKUP(B13,'[1]2. NACIONAL'!A:BK,7,0)</f>
        <v>Prestar servicios profesionales y de apoyo a la gestión en el Grupo de Procesos Corporativos en el seguimiento contable a movimientos registrados en las cuentas de propiedad planta y equipo, bienes entregados a terceros, intangibles y responsabilidades, para la consolidación y reportes, así como las depreciaciones individuales a que haya lugar en el Nivel Central.</v>
      </c>
      <c r="L13" s="7" t="s">
        <v>1537</v>
      </c>
      <c r="M13" s="28">
        <v>3175052182</v>
      </c>
      <c r="N13" s="9">
        <f>VLOOKUP(B13,'[1]2. NACIONAL'!A:BK,16,0)</f>
        <v>4426079</v>
      </c>
      <c r="O13" s="8" t="str">
        <f>VLOOKUP(B13,'[1]2. NACIONAL'!A:BK,31,0)</f>
        <v>GRUPO DE PROCESOS CORPORATIVOS</v>
      </c>
      <c r="P13" s="8">
        <f>VLOOKUP(B13,'[1]2. NACIONAL'!A:BK,36,0)</f>
        <v>330</v>
      </c>
      <c r="Q13" s="7" t="s">
        <v>7</v>
      </c>
      <c r="R13" s="29" t="s">
        <v>361</v>
      </c>
      <c r="S13" s="18" t="s">
        <v>5</v>
      </c>
      <c r="T13" s="6" t="str">
        <f>VLOOKUP(B13,'[1]2. NACIONAL'!A:BK,61,0)</f>
        <v>VIGENTE</v>
      </c>
    </row>
    <row r="14" spans="1:26" ht="15" customHeight="1">
      <c r="A14" s="8">
        <v>13</v>
      </c>
      <c r="B14" s="8" t="s">
        <v>1536</v>
      </c>
      <c r="C14" s="7" t="s">
        <v>1535</v>
      </c>
      <c r="D14" s="7" t="s">
        <v>1534</v>
      </c>
      <c r="E14" s="12">
        <f>VLOOKUP(B14,'[1]2. NACIONAL'!A:BK,21,0)</f>
        <v>52072983</v>
      </c>
      <c r="F14" s="7" t="s">
        <v>11</v>
      </c>
      <c r="G14" s="20">
        <v>26378</v>
      </c>
      <c r="H14" s="29" t="s">
        <v>38</v>
      </c>
      <c r="I14" s="18" t="s">
        <v>10</v>
      </c>
      <c r="J14" s="32" t="s">
        <v>1533</v>
      </c>
      <c r="K14" s="8" t="str">
        <f>VLOOKUP(B14,'[1]2. NACIONAL'!A:BK,7,0)</f>
        <v>Prestar servicios profesionales y de apoyo a la gestión en los temas relacionados con el desarrollo de las políticas y directrices de seguridad vial dictados por el Gobierno Nacional que sean de competencia del Grupo de Procesos Corporativos, así como el control y seguimiento de las actividades de carácter logístico y operativo del Nivel Central, el apoyo a la supervisión de las actividades de seguridad y aseo de la Sede Central de PNNC y austeridad del gasto.</v>
      </c>
      <c r="L14" s="29" t="s">
        <v>1532</v>
      </c>
      <c r="M14" s="28">
        <v>3102622167</v>
      </c>
      <c r="N14" s="9">
        <f>VLOOKUP(B14,'[1]2. NACIONAL'!A:BK,16,0)</f>
        <v>3156754</v>
      </c>
      <c r="O14" s="8" t="str">
        <f>VLOOKUP(B14,'[1]2. NACIONAL'!A:BK,31,0)</f>
        <v>GRUPO DE PROCESOS CORPORATIVOS</v>
      </c>
      <c r="P14" s="8">
        <f>VLOOKUP(B14,'[1]2. NACIONAL'!A:BK,36,0)</f>
        <v>330</v>
      </c>
      <c r="Q14" s="7" t="s">
        <v>7</v>
      </c>
      <c r="R14" s="29" t="s">
        <v>244</v>
      </c>
      <c r="S14" s="18" t="s">
        <v>5</v>
      </c>
      <c r="T14" s="6" t="str">
        <f>VLOOKUP(B14,'[1]2. NACIONAL'!A:BK,61,0)</f>
        <v>VIGENTE</v>
      </c>
    </row>
    <row r="15" spans="1:26" ht="15" customHeight="1">
      <c r="A15" s="8">
        <v>14</v>
      </c>
      <c r="B15" s="8" t="s">
        <v>1531</v>
      </c>
      <c r="C15" s="7" t="s">
        <v>1530</v>
      </c>
      <c r="D15" s="7" t="s">
        <v>1529</v>
      </c>
      <c r="E15" s="12">
        <f>VLOOKUP(B15,'[1]2. NACIONAL'!A:BK,21,0)</f>
        <v>24081439</v>
      </c>
      <c r="F15" s="7" t="s">
        <v>1528</v>
      </c>
      <c r="G15" s="20">
        <v>29182</v>
      </c>
      <c r="H15" s="29" t="s">
        <v>1527</v>
      </c>
      <c r="I15" s="18" t="s">
        <v>174</v>
      </c>
      <c r="J15" s="32" t="s">
        <v>141</v>
      </c>
      <c r="K15" s="8" t="str">
        <f>VLOOKUP(B15,'[1]2. NACIONAL'!A:BK,7,0)</f>
        <v>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v>
      </c>
      <c r="L15" s="7" t="s">
        <v>1526</v>
      </c>
      <c r="M15" s="28">
        <v>3123871389</v>
      </c>
      <c r="N15" s="9">
        <f>VLOOKUP(B15,'[1]2. NACIONAL'!A:BK,16,0)</f>
        <v>2663850</v>
      </c>
      <c r="O15" s="8" t="str">
        <f>VLOOKUP(B15,'[1]2. NACIONAL'!A:BK,31,0)</f>
        <v>GRUPO DE PROCESOS CORPORATIVOS</v>
      </c>
      <c r="P15" s="8">
        <f>VLOOKUP(B15,'[1]2. NACIONAL'!A:BK,36,0)</f>
        <v>330</v>
      </c>
      <c r="Q15" s="7" t="s">
        <v>7</v>
      </c>
      <c r="R15" s="29" t="s">
        <v>1525</v>
      </c>
      <c r="S15" s="18" t="s">
        <v>5</v>
      </c>
      <c r="T15" s="6" t="str">
        <f>VLOOKUP(B15,'[1]2. NACIONAL'!A:BK,61,0)</f>
        <v>VIGENTE</v>
      </c>
    </row>
    <row r="16" spans="1:26" ht="15" customHeight="1">
      <c r="A16" s="8">
        <v>15</v>
      </c>
      <c r="B16" s="8" t="s">
        <v>1524</v>
      </c>
      <c r="C16" s="7" t="s">
        <v>1523</v>
      </c>
      <c r="D16" s="7" t="s">
        <v>1522</v>
      </c>
      <c r="E16" s="12">
        <f>VLOOKUP(B16,'[1]2. NACIONAL'!A:BK,21,0)</f>
        <v>52896623</v>
      </c>
      <c r="F16" s="7" t="s">
        <v>11</v>
      </c>
      <c r="G16" s="20" t="s">
        <v>1521</v>
      </c>
      <c r="H16" s="29" t="s">
        <v>11</v>
      </c>
      <c r="I16" s="18" t="s">
        <v>10</v>
      </c>
      <c r="J16" s="32" t="s">
        <v>1520</v>
      </c>
      <c r="K16" s="8" t="s">
        <v>1519</v>
      </c>
      <c r="L16" s="7" t="s">
        <v>1518</v>
      </c>
      <c r="M16" s="28">
        <v>8123442</v>
      </c>
      <c r="N16" s="9">
        <f>VLOOKUP(B16,'[1]2. NACIONAL'!A:BK,16,0)</f>
        <v>5397388</v>
      </c>
      <c r="O16" s="8" t="str">
        <f>VLOOKUP(B16,'[1]2. NACIONAL'!A:BK,31,0)</f>
        <v>SUBDIRECCIÓN ADMINISTRATIVA Y FINANCIERA</v>
      </c>
      <c r="P16" s="8">
        <f>VLOOKUP(B16,'[1]2. NACIONAL'!A:BK,36,0)</f>
        <v>330</v>
      </c>
      <c r="Q16" s="7" t="s">
        <v>7</v>
      </c>
      <c r="R16" s="29" t="s">
        <v>244</v>
      </c>
      <c r="S16" s="18" t="s">
        <v>5</v>
      </c>
      <c r="T16" s="6" t="str">
        <f>VLOOKUP(B16,'[1]2. NACIONAL'!A:BK,61,0)</f>
        <v>VIGENTE</v>
      </c>
    </row>
    <row r="17" spans="1:22" ht="15" customHeight="1">
      <c r="A17" s="8">
        <v>16</v>
      </c>
      <c r="B17" s="8" t="s">
        <v>1517</v>
      </c>
      <c r="C17" s="7" t="s">
        <v>1516</v>
      </c>
      <c r="D17" s="7" t="s">
        <v>1515</v>
      </c>
      <c r="E17" s="12">
        <f>VLOOKUP(B17,'[1]2. NACIONAL'!A:BK,21,0)</f>
        <v>1049610293</v>
      </c>
      <c r="F17" s="7" t="s">
        <v>1095</v>
      </c>
      <c r="G17" s="20">
        <v>32130</v>
      </c>
      <c r="H17" s="29" t="s">
        <v>1263</v>
      </c>
      <c r="I17" s="18" t="s">
        <v>265</v>
      </c>
      <c r="J17" s="1" t="s">
        <v>1514</v>
      </c>
      <c r="K17" s="8" t="str">
        <f>VLOOKUP(B17,'[1]2. NACIONAL'!A:BK,7,0)</f>
        <v>Prestación de servicios profesionales de apoyo a la gestión de la Oficina de Gestión del Riesgo de la Dirección General para apoyar en la estructuración de estrategias o propuestas que conlleven a la intervención interagencial sobre los factores que propician afectaciones ambientales en las áreas protegidas del Sistema de Parques Nacionales Naturales, así como apoyar la implementación de los lineamientos del sistema de gestión integrado de la entidad en la Oficina de Gestión del Riesgo.</v>
      </c>
      <c r="L17" s="7" t="s">
        <v>1513</v>
      </c>
      <c r="M17" s="28">
        <v>3103409509</v>
      </c>
      <c r="N17" s="9">
        <f>VLOOKUP(B17,'[1]2. NACIONAL'!A:BK,16,0)</f>
        <v>5397388</v>
      </c>
      <c r="O17" s="8" t="str">
        <f>VLOOKUP(B17,'[1]2. NACIONAL'!A:BK,31,0)</f>
        <v>OFICINA DE GESTION DEL RIESGO</v>
      </c>
      <c r="P17" s="8">
        <f>VLOOKUP(B17,'[1]2. NACIONAL'!A:BK,36,0)</f>
        <v>330</v>
      </c>
      <c r="Q17" s="7" t="s">
        <v>7</v>
      </c>
      <c r="R17" s="29" t="s">
        <v>1512</v>
      </c>
      <c r="S17" s="18" t="s">
        <v>5</v>
      </c>
      <c r="T17" s="6" t="str">
        <f>VLOOKUP(B17,'[1]2. NACIONAL'!A:BK,61,0)</f>
        <v>VIGENTE</v>
      </c>
    </row>
    <row r="18" spans="1:22" ht="15" customHeight="1">
      <c r="A18" s="8">
        <v>17</v>
      </c>
      <c r="B18" s="8" t="s">
        <v>1511</v>
      </c>
      <c r="C18" s="7" t="s">
        <v>1510</v>
      </c>
      <c r="D18" s="7" t="s">
        <v>1509</v>
      </c>
      <c r="E18" s="12">
        <f>VLOOKUP(B18,'[1]2. NACIONAL'!A:BK,21,0)</f>
        <v>1010229854</v>
      </c>
      <c r="F18" s="7" t="s">
        <v>11</v>
      </c>
      <c r="G18" s="20">
        <v>35327</v>
      </c>
      <c r="H18" s="29" t="s">
        <v>11</v>
      </c>
      <c r="I18" s="18" t="s">
        <v>10</v>
      </c>
      <c r="J18" s="1" t="s">
        <v>1508</v>
      </c>
      <c r="K18" s="8" t="str">
        <f>VLOOKUP(B18,'[1]2. NACIONAL'!A:BK,7,0)</f>
        <v>Prestación de servicios profesionales de apoyo a la gestión de la Oficina de Gestión del Riesgo de la Dirección General orientados a procesar y analizar la información proveniente de fuentes internas y externas, que aporten insumos técnicos para la gestión de las acciones que desarrolla la oficina en el marco de los procesos a cargo.</v>
      </c>
      <c r="L18" s="7" t="s">
        <v>1507</v>
      </c>
      <c r="M18" s="28">
        <v>3125833778</v>
      </c>
      <c r="N18" s="9">
        <f>VLOOKUP(B18,'[1]2. NACIONAL'!A:BK,16,0)</f>
        <v>3156754</v>
      </c>
      <c r="O18" s="8" t="str">
        <f>VLOOKUP(B18,'[1]2. NACIONAL'!A:BK,31,0)</f>
        <v>OFICINA DE GESTION DEL RIESGO</v>
      </c>
      <c r="P18" s="8">
        <f>VLOOKUP(B18,'[1]2. NACIONAL'!A:BK,36,0)</f>
        <v>333</v>
      </c>
      <c r="Q18" s="7" t="s">
        <v>7</v>
      </c>
      <c r="R18" s="29" t="s">
        <v>349</v>
      </c>
      <c r="S18" s="18" t="s">
        <v>5</v>
      </c>
      <c r="T18" s="6" t="str">
        <f>VLOOKUP(B18,'[1]2. NACIONAL'!A:BK,61,0)</f>
        <v>VIGENTE</v>
      </c>
    </row>
    <row r="19" spans="1:22" ht="15" customHeight="1">
      <c r="A19" s="8">
        <v>18</v>
      </c>
      <c r="B19" s="8" t="s">
        <v>1506</v>
      </c>
      <c r="C19" s="7" t="s">
        <v>1505</v>
      </c>
      <c r="D19" s="7" t="s">
        <v>1504</v>
      </c>
      <c r="E19" s="12">
        <f>VLOOKUP(B19,'[1]2. NACIONAL'!A:BK,21,0)</f>
        <v>52539990</v>
      </c>
      <c r="F19" s="7" t="s">
        <v>11</v>
      </c>
      <c r="G19" s="20">
        <v>29156</v>
      </c>
      <c r="H19" s="29" t="s">
        <v>11</v>
      </c>
      <c r="I19" s="18" t="s">
        <v>174</v>
      </c>
      <c r="J19" s="1" t="s">
        <v>141</v>
      </c>
      <c r="K19" s="8" t="str">
        <f>VLOOKUP(B19,'[1]2. NACIONAL'!A:BK,7,0)</f>
        <v>Prestación de servicios técnicos y de apoyo a la gestión para el seguimiento base de datos del grupo de predios, apoyo en respuesta a peticiones de información, actualización de sistemas de información predial y apoyo en gestiones administrativas de la OAJ.</v>
      </c>
      <c r="L19" s="7" t="s">
        <v>1503</v>
      </c>
      <c r="M19" s="28">
        <v>5213425</v>
      </c>
      <c r="N19" s="9">
        <f>VLOOKUP(B19,'[1]2. NACIONAL'!A:BK,16,0)</f>
        <v>2663850</v>
      </c>
      <c r="O19" s="8" t="str">
        <f>VLOOKUP(B19,'[1]2. NACIONAL'!A:BK,31,0)</f>
        <v>GRUPO DE PREDIOS</v>
      </c>
      <c r="P19" s="8">
        <f>VLOOKUP(B19,'[1]2. NACIONAL'!A:BK,36,0)</f>
        <v>330</v>
      </c>
      <c r="Q19" s="7" t="s">
        <v>7</v>
      </c>
      <c r="R19" s="29" t="s">
        <v>1502</v>
      </c>
      <c r="S19" s="18" t="s">
        <v>5</v>
      </c>
      <c r="T19" s="6" t="str">
        <f>VLOOKUP(B19,'[1]2. NACIONAL'!A:BK,61,0)</f>
        <v>VIGENTE</v>
      </c>
    </row>
    <row r="20" spans="1:22" ht="15" customHeight="1">
      <c r="A20" s="8">
        <v>19</v>
      </c>
      <c r="B20" s="8" t="s">
        <v>1501</v>
      </c>
      <c r="C20" s="7" t="s">
        <v>1500</v>
      </c>
      <c r="D20" s="7" t="s">
        <v>1499</v>
      </c>
      <c r="E20" s="12">
        <f>VLOOKUP(B20,'[1]2. NACIONAL'!A:BK,21,0)</f>
        <v>51838162</v>
      </c>
      <c r="F20" s="7" t="s">
        <v>11</v>
      </c>
      <c r="G20" s="20">
        <v>24314</v>
      </c>
      <c r="H20" s="29" t="s">
        <v>11</v>
      </c>
      <c r="I20" s="18" t="s">
        <v>265</v>
      </c>
      <c r="J20" s="1" t="s">
        <v>1498</v>
      </c>
      <c r="K20" s="8" t="str">
        <f>VLOOKUP(B20,'[1]2. NACIONAL'!A:BK,7,0)</f>
        <v>Prestación de servicios profesionales para apoyar la coordinación con los actores institucionales, organizaciones no gubernamentales, e instancias internas, asi como la revisión de actos administrativos y demás documentos con el fin de generar acciones para la conservación de las áreas protegidas</v>
      </c>
      <c r="L20" s="7" t="s">
        <v>1497</v>
      </c>
      <c r="M20" s="7">
        <v>3202196706</v>
      </c>
      <c r="N20" s="9">
        <f>VLOOKUP(B20,'[1]2. NACIONAL'!A:BK,16,0)</f>
        <v>8498954</v>
      </c>
      <c r="O20" s="8" t="str">
        <f>VLOOKUP(B20,'[1]2. NACIONAL'!A:BK,31,0)</f>
        <v>DIRECCIÓN GENERAL</v>
      </c>
      <c r="P20" s="8">
        <f>VLOOKUP(B20,'[1]2. NACIONAL'!A:BK,36,0)</f>
        <v>344</v>
      </c>
      <c r="Q20" s="7" t="s">
        <v>7</v>
      </c>
      <c r="R20" s="29" t="s">
        <v>276</v>
      </c>
      <c r="S20" s="18" t="s">
        <v>5</v>
      </c>
      <c r="T20" s="6" t="str">
        <f>VLOOKUP(B20,'[1]2. NACIONAL'!A:BK,61,0)</f>
        <v>VIGENTE</v>
      </c>
    </row>
    <row r="21" spans="1:22" ht="15" customHeight="1">
      <c r="A21" s="8">
        <v>20</v>
      </c>
      <c r="B21" s="8" t="s">
        <v>1496</v>
      </c>
      <c r="C21" s="7" t="s">
        <v>1495</v>
      </c>
      <c r="D21" s="7" t="s">
        <v>392</v>
      </c>
      <c r="E21" s="12">
        <f>VLOOKUP(B21,'[1]2. NACIONAL'!A:BK,21,0)</f>
        <v>52490210</v>
      </c>
      <c r="F21" s="7" t="s">
        <v>11</v>
      </c>
      <c r="G21" s="20">
        <v>28405</v>
      </c>
      <c r="H21" s="29" t="s">
        <v>11</v>
      </c>
      <c r="I21" s="18" t="s">
        <v>174</v>
      </c>
      <c r="J21" s="1" t="s">
        <v>141</v>
      </c>
      <c r="K21" s="8" t="str">
        <f>VLOOKUP(B21,'[1]2. NACIONAL'!A:BK,7,0)</f>
        <v>Prestación de Servicios Técnicos de apoyo en el Grupo de Comunicaciones y Educación Ambiental para la realización de las actividades necesarias en la implementación de la Estrategia de comunicación y educación para la conservación de Parques Nacionales Naturales a través del Centro de Documentación de Parques Nacionales, para una adecuada atención al público, organización de la agenda ambiental del Centro y la catalogación de la documentación del Centro de Documentación de Parques Nacionales</v>
      </c>
      <c r="L21" s="7" t="s">
        <v>1494</v>
      </c>
      <c r="M21" s="28">
        <v>3103841380</v>
      </c>
      <c r="N21" s="9">
        <f>VLOOKUP(B21,'[1]2. NACIONAL'!A:BK,16,0)</f>
        <v>2663850</v>
      </c>
      <c r="O21" s="8" t="str">
        <f>VLOOKUP(B21,'[1]2. NACIONAL'!A:BK,31,0)</f>
        <v>GRUPO DE COMUNICACIONES Y EDUCACION AMBIENTAL</v>
      </c>
      <c r="P21" s="8">
        <f>VLOOKUP(B21,'[1]2. NACIONAL'!A:BK,36,0)</f>
        <v>330</v>
      </c>
      <c r="Q21" s="7" t="s">
        <v>7</v>
      </c>
      <c r="R21" s="29" t="s">
        <v>1493</v>
      </c>
      <c r="S21" s="18" t="s">
        <v>5</v>
      </c>
      <c r="T21" s="6" t="str">
        <f>VLOOKUP(B21,'[1]2. NACIONAL'!A:BK,61,0)</f>
        <v>VIGENTE</v>
      </c>
    </row>
    <row r="22" spans="1:22" ht="15" customHeight="1">
      <c r="A22" s="8">
        <v>21</v>
      </c>
      <c r="B22" s="8" t="s">
        <v>1492</v>
      </c>
      <c r="C22" s="7" t="s">
        <v>1491</v>
      </c>
      <c r="D22" s="7" t="s">
        <v>659</v>
      </c>
      <c r="E22" s="12">
        <f>VLOOKUP(B22,'[1]2. NACIONAL'!A:BK,21,0)</f>
        <v>1113622677</v>
      </c>
      <c r="F22" s="7" t="s">
        <v>640</v>
      </c>
      <c r="G22" s="20">
        <v>31687</v>
      </c>
      <c r="H22" s="29" t="s">
        <v>639</v>
      </c>
      <c r="I22" s="18" t="s">
        <v>265</v>
      </c>
      <c r="J22" s="1" t="s">
        <v>1490</v>
      </c>
      <c r="K22" s="8" t="str">
        <f>VLOOKUP(B22,'[1]2. NACIONAL'!A:BK,7,0)</f>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asesorar en el análisis de los aspectos legales que demande la Oficina de Gestión del Riesgo en el marco de sus funciones</v>
      </c>
      <c r="L22" s="7" t="s">
        <v>1489</v>
      </c>
      <c r="M22" s="28">
        <v>6032172</v>
      </c>
      <c r="N22" s="9">
        <f>VLOOKUP(B22,'[1]2. NACIONAL'!A:BK,16,0)</f>
        <v>8498954</v>
      </c>
      <c r="O22" s="8" t="str">
        <f>VLOOKUP(B22,'[1]2. NACIONAL'!A:BK,31,0)</f>
        <v>OFICINA DE GESTION DEL RIESGO</v>
      </c>
      <c r="P22" s="8">
        <f>VLOOKUP(B22,'[1]2. NACIONAL'!A:BK,36,0)</f>
        <v>199</v>
      </c>
      <c r="Q22" s="7" t="s">
        <v>7</v>
      </c>
      <c r="R22" s="29" t="s">
        <v>270</v>
      </c>
      <c r="S22" s="18" t="s">
        <v>5</v>
      </c>
      <c r="T22" s="6" t="str">
        <f>VLOOKUP(B22,'[1]2. NACIONAL'!A:BK,61,0)</f>
        <v>VIGENTE</v>
      </c>
      <c r="V22" s="4" t="s">
        <v>1488</v>
      </c>
    </row>
    <row r="23" spans="1:22" ht="15" customHeight="1">
      <c r="A23" s="8">
        <v>22</v>
      </c>
      <c r="B23" s="8" t="s">
        <v>1487</v>
      </c>
      <c r="C23" s="7" t="s">
        <v>1486</v>
      </c>
      <c r="D23" s="7" t="s">
        <v>1485</v>
      </c>
      <c r="E23" s="12">
        <f>VLOOKUP(B23,'[1]2. NACIONAL'!A:BK,21,0)</f>
        <v>65784202</v>
      </c>
      <c r="F23" s="7" t="s">
        <v>77</v>
      </c>
      <c r="G23" s="20">
        <v>28907</v>
      </c>
      <c r="H23" s="29" t="s">
        <v>50</v>
      </c>
      <c r="I23" s="18" t="s">
        <v>265</v>
      </c>
      <c r="J23" s="1" t="s">
        <v>1484</v>
      </c>
      <c r="K23" s="8" t="str">
        <f>VLOOKUP(B23,'[1]2. NACIONAL'!A:BK,7,0)</f>
        <v>Prestación de servicios profesionales especializados y de apoyo a la gestión para asesorar y coordinar a nivel nacional la implementación administrativa, técnica y financiera de las Fases I y II del Programa Áreas Protegidas y Diversidad Biológica, cofinanciado por el gobierno alemán a través del KfW.</v>
      </c>
      <c r="L23" s="7" t="s">
        <v>1483</v>
      </c>
      <c r="M23" s="28">
        <v>3108420973</v>
      </c>
      <c r="N23" s="9">
        <f>VLOOKUP(B23,'[1]2. NACIONAL'!A:BK,16,0)</f>
        <v>11655710</v>
      </c>
      <c r="O23" s="8" t="str">
        <f>VLOOKUP(B23,'[1]2. NACIONAL'!A:BK,31,0)</f>
        <v>DIRECCIÓN GENERAL</v>
      </c>
      <c r="P23" s="8">
        <f>VLOOKUP(B23,'[1]2. NACIONAL'!A:BK,36,0)</f>
        <v>45</v>
      </c>
      <c r="Q23" s="7" t="s">
        <v>7</v>
      </c>
      <c r="R23" s="29" t="s">
        <v>216</v>
      </c>
      <c r="S23" s="18" t="s">
        <v>5</v>
      </c>
      <c r="T23" s="22" t="str">
        <f>VLOOKUP(B23,'[1]2. NACIONAL'!A:BK,61,0)</f>
        <v>TERMINADO NORMALMENTE</v>
      </c>
    </row>
    <row r="24" spans="1:22" ht="15" customHeight="1">
      <c r="A24" s="8">
        <v>23</v>
      </c>
      <c r="B24" s="8" t="s">
        <v>1482</v>
      </c>
      <c r="C24" s="7" t="s">
        <v>1481</v>
      </c>
      <c r="D24" s="7" t="s">
        <v>1480</v>
      </c>
      <c r="E24" s="12">
        <f>VLOOKUP(B24,'[1]2. NACIONAL'!A:BK,21,0)</f>
        <v>52018404</v>
      </c>
      <c r="F24" s="7" t="s">
        <v>11</v>
      </c>
      <c r="G24" s="20">
        <v>25223</v>
      </c>
      <c r="H24" s="29" t="s">
        <v>11</v>
      </c>
      <c r="I24" s="18" t="s">
        <v>174</v>
      </c>
      <c r="J24" s="1" t="s">
        <v>141</v>
      </c>
      <c r="K24" s="8" t="str">
        <f>VLOOKUP(B24,'[1]2. NACIONAL'!A:BK,7,0)</f>
        <v>Prestación de servicios técnicos para que realice el seguimiento y análisis a la ejecución del presupuesto de gastos de personal, elabore las proyecciones financieras, así como la revisión de las nóminas de las seis (6) Direcciones Territoriales y sus temas inherentes, conforme los lineamientos internos y del Ministerio de Hacienda</v>
      </c>
      <c r="L24" s="29" t="s">
        <v>1479</v>
      </c>
      <c r="M24" s="28">
        <v>3012743911</v>
      </c>
      <c r="N24" s="9">
        <f>VLOOKUP(B24,'[1]2. NACIONAL'!A:BK,16,0)</f>
        <v>2663850</v>
      </c>
      <c r="O24" s="8" t="str">
        <f>VLOOKUP(B24,'[1]2. NACIONAL'!A:BK,31,0)</f>
        <v>GRUPO DE GESTIÓN HUMANA</v>
      </c>
      <c r="P24" s="8">
        <f>VLOOKUP(B24,'[1]2. NACIONAL'!A:BK,36,0)</f>
        <v>330</v>
      </c>
      <c r="Q24" s="7" t="s">
        <v>7</v>
      </c>
      <c r="R24" s="29" t="s">
        <v>1478</v>
      </c>
      <c r="S24" s="18" t="s">
        <v>5</v>
      </c>
      <c r="T24" s="6" t="str">
        <f>VLOOKUP(B24,'[1]2. NACIONAL'!A:BK,61,0)</f>
        <v>VIGENTE</v>
      </c>
    </row>
    <row r="25" spans="1:22" ht="15" customHeight="1">
      <c r="A25" s="8">
        <v>24</v>
      </c>
      <c r="B25" s="8" t="s">
        <v>1477</v>
      </c>
      <c r="C25" s="7" t="s">
        <v>1476</v>
      </c>
      <c r="D25" s="7" t="s">
        <v>1475</v>
      </c>
      <c r="E25" s="12">
        <f>VLOOKUP(B25,'[1]2. NACIONAL'!A:BK,21,0)</f>
        <v>80198100</v>
      </c>
      <c r="F25" s="7" t="s">
        <v>11</v>
      </c>
      <c r="G25" s="20">
        <v>30672</v>
      </c>
      <c r="H25" s="29" t="s">
        <v>11</v>
      </c>
      <c r="I25" s="18" t="s">
        <v>10</v>
      </c>
      <c r="J25" s="1" t="s">
        <v>1474</v>
      </c>
      <c r="K25" s="8" t="str">
        <f>VLOOKUP(B25,'[1]2. NACIONAL'!A:BK,7,0)</f>
        <v>Prestación de servicios profesionales y de apoyo a la gestión de la Oficina de Gestión del Riesgo de la Dirección General para adelantar la representación de la entidad en los procesos policivos en el marco del ejercicio de la autoridad ambiental; así como la atención y preparación de los documentos e intervenciones que demanden los organismos de control y demás autoridades que conlleven la participación de la Oficina de Gestión del Riesgo.</v>
      </c>
      <c r="L25" s="7" t="s">
        <v>1473</v>
      </c>
      <c r="M25" s="28">
        <v>3105674046</v>
      </c>
      <c r="N25" s="9">
        <f>VLOOKUP(B25,'[1]2. NACIONAL'!A:BK,16,0)</f>
        <v>4823432</v>
      </c>
      <c r="O25" s="8" t="str">
        <f>VLOOKUP(B25,'[1]2. NACIONAL'!A:BK,31,0)</f>
        <v>OFICINA DE GESTION DEL RIESGO</v>
      </c>
      <c r="P25" s="8">
        <f>VLOOKUP(B25,'[1]2. NACIONAL'!A:BK,36,0)</f>
        <v>330</v>
      </c>
      <c r="Q25" s="7" t="s">
        <v>7</v>
      </c>
      <c r="R25" s="29" t="s">
        <v>270</v>
      </c>
      <c r="S25" s="18" t="s">
        <v>5</v>
      </c>
      <c r="T25" s="6" t="str">
        <f>VLOOKUP(B25,'[1]2. NACIONAL'!A:BK,61,0)</f>
        <v>VIGENTE</v>
      </c>
    </row>
    <row r="26" spans="1:22" ht="15" customHeight="1">
      <c r="A26" s="8">
        <v>25</v>
      </c>
      <c r="B26" s="8" t="s">
        <v>1472</v>
      </c>
      <c r="C26" s="7" t="s">
        <v>1471</v>
      </c>
      <c r="D26" s="7" t="s">
        <v>1470</v>
      </c>
      <c r="E26" s="12">
        <v>93437545</v>
      </c>
      <c r="F26" s="29" t="s">
        <v>1469</v>
      </c>
      <c r="G26" s="20">
        <v>29132</v>
      </c>
      <c r="H26" s="29" t="s">
        <v>286</v>
      </c>
      <c r="I26" s="18" t="s">
        <v>265</v>
      </c>
      <c r="J26" s="1" t="s">
        <v>1468</v>
      </c>
      <c r="K26" s="8" t="s">
        <v>1467</v>
      </c>
      <c r="L26" s="7" t="s">
        <v>1466</v>
      </c>
      <c r="M26" s="28">
        <v>3214525401</v>
      </c>
      <c r="N26" s="33" t="s">
        <v>1465</v>
      </c>
      <c r="O26" s="8" t="s">
        <v>1464</v>
      </c>
      <c r="P26" s="8">
        <v>332</v>
      </c>
      <c r="Q26" s="7" t="s">
        <v>7</v>
      </c>
      <c r="R26" s="29" t="s">
        <v>87</v>
      </c>
      <c r="S26" s="18" t="s">
        <v>5</v>
      </c>
      <c r="T26" s="6" t="str">
        <f>VLOOKUP(B26,'[1]2. NACIONAL'!A:BK,61,0)</f>
        <v>VIGENTE</v>
      </c>
    </row>
    <row r="27" spans="1:22" ht="15" customHeight="1">
      <c r="A27" s="8">
        <v>26</v>
      </c>
      <c r="B27" s="8" t="s">
        <v>1463</v>
      </c>
      <c r="C27" s="7" t="s">
        <v>1462</v>
      </c>
      <c r="D27" s="7" t="s">
        <v>1461</v>
      </c>
      <c r="E27" s="12">
        <f>VLOOKUP(B27,'[1]2. NACIONAL'!A:BK,21,0)</f>
        <v>51748041</v>
      </c>
      <c r="F27" s="7" t="s">
        <v>11</v>
      </c>
      <c r="G27" s="20">
        <v>23663</v>
      </c>
      <c r="H27" s="29" t="s">
        <v>11</v>
      </c>
      <c r="I27" s="18" t="s">
        <v>10</v>
      </c>
      <c r="J27" s="1" t="s">
        <v>1460</v>
      </c>
      <c r="K27" s="8" t="str">
        <f>VLOOKUP(B27,'[1]2. NACIONAL'!A:BK,7,0)</f>
        <v>Prestación de servicios profesionales para la planeación, ejecución y seguimiento de los diferentes procesos organizacionales que se adelantan en el Grupo de Gestión Humana, conforme las políticas contenidas en el Plan Estratégico del Talento Humano –PETH, el Modelo Integrado de Planeación y Gestión – MIPG y los lineamientos de la entidad.</v>
      </c>
      <c r="L27" s="7" t="s">
        <v>1459</v>
      </c>
      <c r="M27" s="28">
        <v>2693706</v>
      </c>
      <c r="N27" s="9">
        <f>VLOOKUP(B27,'[1]2. NACIONAL'!A:BK,16,0)</f>
        <v>6434923</v>
      </c>
      <c r="O27" s="8" t="str">
        <f>VLOOKUP(B27,'[1]2. NACIONAL'!A:BK,31,0)</f>
        <v>GRUPO DE GESTIÓN HUMANA</v>
      </c>
      <c r="P27" s="8">
        <f>VLOOKUP(B27,'[1]2. NACIONAL'!A:BK,36,0)</f>
        <v>330</v>
      </c>
      <c r="Q27" s="7" t="s">
        <v>7</v>
      </c>
      <c r="R27" s="29" t="s">
        <v>933</v>
      </c>
      <c r="S27" s="18" t="s">
        <v>5</v>
      </c>
      <c r="T27" s="6" t="str">
        <f>VLOOKUP(B27,'[1]2. NACIONAL'!A:BK,61,0)</f>
        <v>VIGENTE</v>
      </c>
    </row>
    <row r="28" spans="1:22" ht="15" customHeight="1">
      <c r="A28" s="8">
        <v>27</v>
      </c>
      <c r="B28" s="8" t="s">
        <v>1458</v>
      </c>
      <c r="C28" s="7" t="s">
        <v>1457</v>
      </c>
      <c r="D28" s="7" t="s">
        <v>1456</v>
      </c>
      <c r="E28" s="12">
        <f>VLOOKUP(B28,'[1]2. NACIONAL'!A:BK,21,0)</f>
        <v>79781725</v>
      </c>
      <c r="F28" s="7" t="s">
        <v>11</v>
      </c>
      <c r="G28" s="20">
        <v>27534</v>
      </c>
      <c r="H28" s="29" t="s">
        <v>11</v>
      </c>
      <c r="I28" s="18" t="s">
        <v>265</v>
      </c>
      <c r="J28" s="1" t="s">
        <v>1455</v>
      </c>
      <c r="K28" s="8" t="str">
        <f>VLOOKUP(B28,'[1]2. NACIONAL'!A:BK,7,0)</f>
        <v>Prestación de servicios profesionales y de apoyo a la gestión en la defensa judicial de la entidad, elaborar informes relacionados con la gestión y alimentar los sistemas de información pertinentes</v>
      </c>
      <c r="L28" s="29" t="s">
        <v>1454</v>
      </c>
      <c r="M28" s="7">
        <v>3115437641</v>
      </c>
      <c r="N28" s="9">
        <f>VLOOKUP(B28,'[1]2. NACIONAL'!A:BK,16,0)</f>
        <v>6434923</v>
      </c>
      <c r="O28" s="8" t="str">
        <f>VLOOKUP(B28,'[1]2. NACIONAL'!A:BK,31,0)</f>
        <v>OFICINA ASESORA JURIDICA</v>
      </c>
      <c r="P28" s="8">
        <f>VLOOKUP(B28,'[1]2. NACIONAL'!A:BK,36,0)</f>
        <v>330</v>
      </c>
      <c r="Q28" s="7" t="s">
        <v>7</v>
      </c>
      <c r="R28" s="29" t="s">
        <v>270</v>
      </c>
      <c r="S28" s="18" t="s">
        <v>147</v>
      </c>
      <c r="T28" s="6" t="str">
        <f>VLOOKUP(B28,'[1]2. NACIONAL'!A:BK,61,0)</f>
        <v>VIGENTE</v>
      </c>
    </row>
    <row r="29" spans="1:22" ht="15" customHeight="1">
      <c r="A29" s="8">
        <v>28</v>
      </c>
      <c r="B29" s="8" t="s">
        <v>1453</v>
      </c>
      <c r="C29" s="7" t="s">
        <v>1452</v>
      </c>
      <c r="D29" s="7" t="s">
        <v>1451</v>
      </c>
      <c r="E29" s="12">
        <f>VLOOKUP(B29,'[1]2. NACIONAL'!A:BK,21,0)</f>
        <v>53911075</v>
      </c>
      <c r="F29" s="7" t="s">
        <v>1274</v>
      </c>
      <c r="G29" s="20">
        <v>31060</v>
      </c>
      <c r="H29" s="29" t="s">
        <v>1450</v>
      </c>
      <c r="I29" s="18" t="s">
        <v>265</v>
      </c>
      <c r="J29" s="1" t="s">
        <v>1449</v>
      </c>
      <c r="K29" s="8" t="str">
        <f>VLOOKUP(B29,'[1]2. NACIONAL'!A:BK,7,0)</f>
        <v>Prestación de servicios profesionales y de apoyo jurídico para adelantar los trámites contractuales, legales y jurídicos que sean requeridos para implementar a nivel nacional las Fases I y II del Programa Áreas Protegidas y Diversidad Biológica, cofinanciado por el gobierno alemán a través del KfW.</v>
      </c>
      <c r="L29" s="7" t="s">
        <v>1448</v>
      </c>
      <c r="M29" s="28">
        <v>3144556212</v>
      </c>
      <c r="N29" s="9">
        <f>VLOOKUP(B29,'[1]2. NACIONAL'!A:BK,16,0)</f>
        <v>5397388</v>
      </c>
      <c r="O29" s="8" t="str">
        <f>VLOOKUP(B29,'[1]2. NACIONAL'!A:BK,31,0)</f>
        <v>DIRECCIÓN GENERAL</v>
      </c>
      <c r="P29" s="8">
        <f>VLOOKUP(B29,'[1]2. NACIONAL'!A:BK,36,0)</f>
        <v>330</v>
      </c>
      <c r="Q29" s="7" t="s">
        <v>7</v>
      </c>
      <c r="R29" s="29" t="s">
        <v>276</v>
      </c>
      <c r="S29" s="18" t="s">
        <v>5</v>
      </c>
      <c r="T29" s="6" t="str">
        <f>VLOOKUP(B29,'[1]2. NACIONAL'!A:BK,61,0)</f>
        <v>VIGENTE</v>
      </c>
    </row>
    <row r="30" spans="1:22" ht="15" customHeight="1">
      <c r="A30" s="8">
        <v>29</v>
      </c>
      <c r="B30" s="8" t="s">
        <v>1447</v>
      </c>
      <c r="C30" s="7" t="s">
        <v>1446</v>
      </c>
      <c r="D30" s="7" t="s">
        <v>1146</v>
      </c>
      <c r="E30" s="12">
        <f>VLOOKUP(B30,'[1]2. NACIONAL'!A:BK,21,0)</f>
        <v>79590259</v>
      </c>
      <c r="F30" s="7" t="s">
        <v>11</v>
      </c>
      <c r="G30" s="20">
        <v>26283</v>
      </c>
      <c r="H30" s="29" t="s">
        <v>11</v>
      </c>
      <c r="I30" s="18" t="s">
        <v>10</v>
      </c>
      <c r="J30" s="32" t="s">
        <v>1445</v>
      </c>
      <c r="K30" s="8" t="str">
        <f>VLOOKUP(B30,'[1]2. NACIONAL'!A:BK,7,0)</f>
        <v>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actualizar e implementar el plan de señalización de Parques Nacionales Naturales de Colombia, realizar el diseño de material impreso (litográfico y de gran formato) y hacer el concepto, diseño y seguimiento</v>
      </c>
      <c r="L30" s="7" t="s">
        <v>1444</v>
      </c>
      <c r="M30" s="7">
        <v>3115426865</v>
      </c>
      <c r="N30" s="9">
        <f>VLOOKUP(B30,'[1]2. NACIONAL'!A:BK,16,0)</f>
        <v>6313510</v>
      </c>
      <c r="O30" s="8" t="str">
        <f>VLOOKUP(B30,'[1]2. NACIONAL'!A:BK,31,0)</f>
        <v>GRUPO DE COMUNICACIONES Y EDUCACION AMBIENTAL</v>
      </c>
      <c r="P30" s="8">
        <f>VLOOKUP(B30,'[1]2. NACIONAL'!A:BK,36,0)</f>
        <v>330</v>
      </c>
      <c r="Q30" s="7" t="s">
        <v>7</v>
      </c>
      <c r="R30" s="29" t="s">
        <v>1443</v>
      </c>
      <c r="S30" s="18" t="s">
        <v>5</v>
      </c>
      <c r="T30" s="6" t="str">
        <f>VLOOKUP(B30,'[1]2. NACIONAL'!A:BK,61,0)</f>
        <v>VIGENTE</v>
      </c>
    </row>
    <row r="31" spans="1:22" ht="15" customHeight="1">
      <c r="A31" s="8">
        <v>30</v>
      </c>
      <c r="B31" s="8" t="s">
        <v>1442</v>
      </c>
      <c r="C31" s="7" t="s">
        <v>1441</v>
      </c>
      <c r="D31" s="7" t="s">
        <v>1440</v>
      </c>
      <c r="E31" s="12">
        <f>VLOOKUP(B31,'[1]2. NACIONAL'!A:BK,21,0)</f>
        <v>1018410526</v>
      </c>
      <c r="F31" s="7" t="s">
        <v>11</v>
      </c>
      <c r="G31" s="20" t="s">
        <v>1439</v>
      </c>
      <c r="H31" s="29" t="s">
        <v>1438</v>
      </c>
      <c r="I31" s="18" t="s">
        <v>265</v>
      </c>
      <c r="J31" s="32" t="s">
        <v>1437</v>
      </c>
      <c r="K31" s="8" t="str">
        <f>VLOOKUP(B31,'[1]2. NACIONAL'!A:BK,7,0)</f>
        <v>Prestación de servicios profesionales y apoyo a la gestión para que apoye temas regulatorios misionales, agenda normativa y elaboración del diagnóstico de necesidades normativas</v>
      </c>
      <c r="L31" s="7" t="s">
        <v>1436</v>
      </c>
      <c r="M31" s="28">
        <v>3012425716</v>
      </c>
      <c r="N31" s="9">
        <f>VLOOKUP(B31,'[1]2. NACIONAL'!A:BK,16,0)</f>
        <v>5397388</v>
      </c>
      <c r="O31" s="8" t="str">
        <f>VLOOKUP(B31,'[1]2. NACIONAL'!A:BK,31,0)</f>
        <v>OFICINA ASESORA JURIDICA</v>
      </c>
      <c r="P31" s="8">
        <f>VLOOKUP(B31,'[1]2. NACIONAL'!A:BK,36,0)</f>
        <v>330</v>
      </c>
      <c r="Q31" s="7" t="s">
        <v>7</v>
      </c>
      <c r="R31" s="29" t="s">
        <v>270</v>
      </c>
      <c r="S31" s="18" t="s">
        <v>147</v>
      </c>
      <c r="T31" s="6" t="str">
        <f>VLOOKUP(B31,'[1]2. NACIONAL'!A:BK,61,0)</f>
        <v>VIGENTE</v>
      </c>
    </row>
    <row r="32" spans="1:22" ht="15" customHeight="1">
      <c r="A32" s="8">
        <v>31</v>
      </c>
      <c r="B32" s="8" t="s">
        <v>1435</v>
      </c>
      <c r="C32" s="7" t="s">
        <v>1434</v>
      </c>
      <c r="D32" s="7" t="s">
        <v>1433</v>
      </c>
      <c r="E32" s="12">
        <f>VLOOKUP(B32,'[1]2. NACIONAL'!A:BK,21,0)</f>
        <v>46669762</v>
      </c>
      <c r="F32" s="7" t="s">
        <v>225</v>
      </c>
      <c r="G32" s="20">
        <v>27031</v>
      </c>
      <c r="H32" s="29" t="s">
        <v>225</v>
      </c>
      <c r="I32" s="18" t="s">
        <v>10</v>
      </c>
      <c r="J32" s="32" t="s">
        <v>1432</v>
      </c>
      <c r="K32" s="8" t="str">
        <f>VLOOKUP(B32,'[1]2. NACIONAL'!A:BK,7,0)</f>
        <v>Prestación de servicios profesionales para apoyar la articulación del SGI de Parques Nacionales Naturales de Colombia en el marco del Modelo Integrado de Planeación y Gestión MIPG.</v>
      </c>
      <c r="L32" s="7" t="s">
        <v>1431</v>
      </c>
      <c r="M32" s="28">
        <v>3118081477</v>
      </c>
      <c r="N32" s="9">
        <f>VLOOKUP(B32,'[1]2. NACIONAL'!A:BK,16,0)</f>
        <v>7174442</v>
      </c>
      <c r="O32" s="8" t="str">
        <f>VLOOKUP(B32,'[1]2. NACIONAL'!A:BK,31,0)</f>
        <v>SUBDIRECCIÓN DE GESTIÓN Y MANEJO DE AREAS PROTEGIDAS</v>
      </c>
      <c r="P32" s="8">
        <f>VLOOKUP(B32,'[1]2. NACIONAL'!A:BK,36,0)</f>
        <v>341</v>
      </c>
      <c r="Q32" s="7" t="s">
        <v>7</v>
      </c>
      <c r="R32" s="29" t="s">
        <v>960</v>
      </c>
      <c r="S32" s="18" t="s">
        <v>5</v>
      </c>
      <c r="T32" s="6" t="str">
        <f>VLOOKUP(B32,'[1]2. NACIONAL'!A:BK,61,0)</f>
        <v>VIGENTE</v>
      </c>
    </row>
    <row r="33" spans="1:20" ht="15" customHeight="1">
      <c r="A33" s="8">
        <v>32</v>
      </c>
      <c r="B33" s="31" t="s">
        <v>1430</v>
      </c>
      <c r="C33" s="30" t="s">
        <v>1429</v>
      </c>
      <c r="D33" s="30" t="s">
        <v>1428</v>
      </c>
      <c r="E33" s="12">
        <f>VLOOKUP(B33,'[1]2. NACIONAL'!A:BK,21,0)</f>
        <v>86003815</v>
      </c>
      <c r="F33" s="7" t="s">
        <v>1427</v>
      </c>
      <c r="G33" s="20">
        <v>24208</v>
      </c>
      <c r="H33" s="29" t="s">
        <v>646</v>
      </c>
      <c r="I33" s="18" t="s">
        <v>265</v>
      </c>
      <c r="J33" s="1" t="s">
        <v>1426</v>
      </c>
      <c r="K33" s="8" t="str">
        <f>VLOOKUP(B33,'[1]2. NACIONAL'!A:BK,7,0)</f>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asesorar en el análisis de los aspectos legales que demande la Oficina de Gestión del Riesgo en el marco de sus funciones</v>
      </c>
      <c r="L33" s="7" t="s">
        <v>1425</v>
      </c>
      <c r="M33" s="7">
        <v>3153327807</v>
      </c>
      <c r="N33" s="9">
        <f>VLOOKUP(B33,'[1]2. NACIONAL'!A:BK,16,0)</f>
        <v>8498954</v>
      </c>
      <c r="O33" s="8" t="str">
        <f>VLOOKUP(B33,'[1]2. NACIONAL'!A:BK,31,0)</f>
        <v>OFICINA DE GESTION DEL RIESGO</v>
      </c>
      <c r="P33" s="8">
        <f>VLOOKUP(B33,'[1]2. NACIONAL'!A:BK,36,0)</f>
        <v>330</v>
      </c>
      <c r="Q33" s="7" t="s">
        <v>7</v>
      </c>
      <c r="R33" s="29" t="s">
        <v>270</v>
      </c>
      <c r="S33" s="18" t="s">
        <v>5</v>
      </c>
      <c r="T33" s="26" t="str">
        <f>VLOOKUP(B33,'[1]2. NACIONAL'!A:BK,61,0)</f>
        <v>CEDIDO</v>
      </c>
    </row>
    <row r="34" spans="1:20" ht="15" customHeight="1">
      <c r="A34" s="8">
        <v>33</v>
      </c>
      <c r="B34" s="8" t="s">
        <v>1424</v>
      </c>
      <c r="C34" s="7" t="s">
        <v>1423</v>
      </c>
      <c r="D34" s="7" t="s">
        <v>84</v>
      </c>
      <c r="E34" s="12">
        <f>VLOOKUP(B34,'[1]2. NACIONAL'!A:BK,21,0)</f>
        <v>16072644</v>
      </c>
      <c r="F34" s="7" t="s">
        <v>130</v>
      </c>
      <c r="G34" s="20">
        <v>30223</v>
      </c>
      <c r="H34" s="29" t="s">
        <v>130</v>
      </c>
      <c r="I34" s="18" t="s">
        <v>265</v>
      </c>
      <c r="J34" s="1" t="s">
        <v>1422</v>
      </c>
      <c r="K34" s="8" t="str">
        <f>VLOOKUP(B34,'[1]2. NACIONAL'!A:BK,7,0)</f>
        <v>Prestación de servicios profesionales y de apoyo a la gestión para posicionar a Parques Nacionales Naturales de Colombia en el marco de la implementación del Mecanismo de Comunicación Externa, en la formulación de la estrategia de redes sociales y Web, su administración, manejo, monitoreo permanente, ejecución de campañas On line y rediseño de la página Web de Parques Nacionales Naturales de Colombia</v>
      </c>
      <c r="L34" s="7" t="s">
        <v>1421</v>
      </c>
      <c r="M34" s="28">
        <v>3137508266</v>
      </c>
      <c r="N34" s="9">
        <f>VLOOKUP(B34,'[1]2. NACIONAL'!A:BK,16,0)</f>
        <v>5397388</v>
      </c>
      <c r="O34" s="8" t="str">
        <f>VLOOKUP(B34,'[1]2. NACIONAL'!A:BK,31,0)</f>
        <v>GRUPO DE COMUNICACIONES Y EDUCACION AMBIENTAL</v>
      </c>
      <c r="P34" s="8">
        <f>VLOOKUP(B34,'[1]2. NACIONAL'!A:BK,36,0)</f>
        <v>330</v>
      </c>
      <c r="Q34" s="7" t="s">
        <v>7</v>
      </c>
      <c r="R34" s="29" t="s">
        <v>1420</v>
      </c>
      <c r="S34" s="18" t="s">
        <v>5</v>
      </c>
      <c r="T34" s="6" t="str">
        <f>VLOOKUP(B34,'[1]2. NACIONAL'!A:BK,61,0)</f>
        <v>VIGENTE</v>
      </c>
    </row>
    <row r="35" spans="1:20" ht="15" customHeight="1">
      <c r="A35" s="8">
        <v>34</v>
      </c>
      <c r="B35" s="8" t="s">
        <v>1419</v>
      </c>
      <c r="C35" s="7" t="s">
        <v>1418</v>
      </c>
      <c r="D35" s="7" t="s">
        <v>1417</v>
      </c>
      <c r="E35" s="12">
        <f>VLOOKUP(B35,'[1]2. NACIONAL'!A:BK,21,0)</f>
        <v>1016041939</v>
      </c>
      <c r="F35" s="7" t="s">
        <v>11</v>
      </c>
      <c r="G35" s="20">
        <v>33629</v>
      </c>
      <c r="H35" s="29" t="s">
        <v>11</v>
      </c>
      <c r="I35" s="18" t="s">
        <v>10</v>
      </c>
      <c r="J35" s="1" t="s">
        <v>141</v>
      </c>
      <c r="K35" s="8" t="str">
        <f>VLOOKUP(B35,'[1]2. NACIONAL'!A:BK,7,0)</f>
        <v>Prestar servicios técnicos y apoyo a la gestión del Grupo de Procesos Corporativos para la implementación la actualización de matrices de seguimiento al consumo de servicios públicos de las Direcciones Territorial y sus Áreas Protegidas, en la entrada y salida de elementos del Nivel Central, así como la consolidación del plan anual de adquisiciones y la ejecución del plan de compras. Igualmente realizar actividades para el control y seguimiento de los asuntos asignados, que sean de competencia</v>
      </c>
      <c r="L35" s="7" t="s">
        <v>1416</v>
      </c>
      <c r="M35" s="28">
        <v>3183773830</v>
      </c>
      <c r="N35" s="9">
        <f>VLOOKUP(B35,'[1]2. NACIONAL'!A:BK,16,0)</f>
        <v>2663850</v>
      </c>
      <c r="O35" s="8" t="str">
        <f>VLOOKUP(B35,'[1]2. NACIONAL'!A:BK,31,0)</f>
        <v>GRUPO DE PROCESOS CORPORATIVOS</v>
      </c>
      <c r="P35" s="8">
        <f>VLOOKUP(B35,'[1]2. NACIONAL'!A:BK,36,0)</f>
        <v>330</v>
      </c>
      <c r="Q35" s="7" t="s">
        <v>7</v>
      </c>
      <c r="R35" s="29" t="s">
        <v>1415</v>
      </c>
      <c r="S35" s="18" t="s">
        <v>5</v>
      </c>
      <c r="T35" s="6" t="str">
        <f>VLOOKUP(B35,'[1]2. NACIONAL'!A:BK,61,0)</f>
        <v>VIGENTE</v>
      </c>
    </row>
    <row r="36" spans="1:20" ht="15" customHeight="1">
      <c r="A36" s="8">
        <v>35</v>
      </c>
      <c r="B36" s="8" t="s">
        <v>1414</v>
      </c>
      <c r="C36" s="7" t="s">
        <v>1413</v>
      </c>
      <c r="D36" s="7" t="s">
        <v>1412</v>
      </c>
      <c r="E36" s="12">
        <f>VLOOKUP(B36,'[1]2. NACIONAL'!A:BK,21,0)</f>
        <v>1032452082</v>
      </c>
      <c r="F36" s="7" t="s">
        <v>11</v>
      </c>
      <c r="G36" s="20">
        <v>33862</v>
      </c>
      <c r="H36" s="29" t="s">
        <v>11</v>
      </c>
      <c r="I36" s="18" t="s">
        <v>265</v>
      </c>
      <c r="J36" s="1" t="s">
        <v>1411</v>
      </c>
      <c r="K36" s="8" t="str">
        <f>VLOOKUP(B36,'[1]2. NACIONAL'!A:BK,7,0)</f>
        <v>Prestación de servicios profesionales para apoyar en la implementación de la Política de Gestión Estratégica del Talento Humano (GETH) en el marco del MIPG, basado en el seguimiento de los diferentes programas, planes y actividades que se adelantan en el Grupo de Gestión Humana conforme al ciclo de vida del servidor público.</v>
      </c>
      <c r="L36" s="7" t="s">
        <v>1410</v>
      </c>
      <c r="M36" s="7">
        <v>3105830570</v>
      </c>
      <c r="N36" s="9">
        <f>VLOOKUP(B36,'[1]2. NACIONAL'!A:BK,16,0)</f>
        <v>5397388</v>
      </c>
      <c r="O36" s="8" t="str">
        <f>VLOOKUP(B36,'[1]2. NACIONAL'!A:BK,31,0)</f>
        <v>GRUPO DE GESTIÓN HUMANA</v>
      </c>
      <c r="P36" s="8">
        <f>VLOOKUP(B36,'[1]2. NACIONAL'!A:BK,36,0)</f>
        <v>330</v>
      </c>
      <c r="Q36" s="7" t="s">
        <v>7</v>
      </c>
      <c r="R36" s="29" t="s">
        <v>307</v>
      </c>
      <c r="S36" s="18" t="s">
        <v>5</v>
      </c>
      <c r="T36" s="6" t="str">
        <f>VLOOKUP(B36,'[1]2. NACIONAL'!A:BK,61,0)</f>
        <v>VIGENTE</v>
      </c>
    </row>
    <row r="37" spans="1:20" ht="15" customHeight="1">
      <c r="A37" s="8">
        <v>36</v>
      </c>
      <c r="B37" s="8" t="s">
        <v>1409</v>
      </c>
      <c r="C37" s="7" t="s">
        <v>1408</v>
      </c>
      <c r="D37" s="7" t="s">
        <v>1407</v>
      </c>
      <c r="E37" s="12">
        <f>VLOOKUP(B37,'[1]2. NACIONAL'!A:BK,21,0)</f>
        <v>53049305</v>
      </c>
      <c r="F37" s="7" t="s">
        <v>11</v>
      </c>
      <c r="G37" s="20">
        <v>31148</v>
      </c>
      <c r="H37" s="29" t="s">
        <v>11</v>
      </c>
      <c r="I37" s="18" t="s">
        <v>10</v>
      </c>
      <c r="J37" s="1" t="s">
        <v>1406</v>
      </c>
      <c r="K37" s="8" t="str">
        <f>VLOOKUP(B37,'[1]2. NACIONAL'!A:BK,7,0)</f>
        <v>Prestación de servicios profesionales y de apoyo a la gestión del grupo de comunicaciones y educación ambiental para la implementación de la estrategia de comunicación y educación para la conservación a través de la realización de ilustraciones e infografías, diseño gráfico, elaboración y la realización de talleres sobre ilustración y diseño gráfico que para implementar los mecanismos de acción de la estrategia de Parques Nacionales Naturales.</v>
      </c>
      <c r="L37" s="7" t="s">
        <v>1405</v>
      </c>
      <c r="M37" s="7">
        <v>3112106075</v>
      </c>
      <c r="N37" s="9">
        <f>VLOOKUP(B37,'[1]2. NACIONAL'!A:BK,16,0)</f>
        <v>3156754</v>
      </c>
      <c r="O37" s="8" t="str">
        <f>VLOOKUP(B37,'[1]2. NACIONAL'!A:BK,31,0)</f>
        <v>GRUPO DE COMUNICACIONES Y EDUCACION AMBIENTAL</v>
      </c>
      <c r="P37" s="8">
        <f>VLOOKUP(B37,'[1]2. NACIONAL'!A:BK,36,0)</f>
        <v>330</v>
      </c>
      <c r="Q37" s="7" t="s">
        <v>7</v>
      </c>
      <c r="R37" s="29" t="s">
        <v>1404</v>
      </c>
      <c r="S37" s="18" t="s">
        <v>5</v>
      </c>
      <c r="T37" s="6" t="str">
        <f>VLOOKUP(B37,'[1]2. NACIONAL'!A:BK,61,0)</f>
        <v>VIGENTE</v>
      </c>
    </row>
    <row r="38" spans="1:20" ht="15" customHeight="1">
      <c r="A38" s="8">
        <v>37</v>
      </c>
      <c r="B38" s="8" t="s">
        <v>1403</v>
      </c>
      <c r="C38" s="7" t="s">
        <v>1402</v>
      </c>
      <c r="D38" s="7" t="s">
        <v>1401</v>
      </c>
      <c r="E38" s="12">
        <f>VLOOKUP(B38,'[1]2. NACIONAL'!A:BK,21,0)</f>
        <v>79651317</v>
      </c>
      <c r="F38" s="7" t="s">
        <v>11</v>
      </c>
      <c r="G38" s="20">
        <v>26657</v>
      </c>
      <c r="H38" s="29" t="s">
        <v>11</v>
      </c>
      <c r="I38" s="18" t="s">
        <v>15</v>
      </c>
      <c r="J38" s="1" t="s">
        <v>141</v>
      </c>
      <c r="K38" s="8" t="str">
        <f>VLOOKUP(B38,'[1]2. NACIONAL'!A:BK,7,0)</f>
        <v>Prestar servicios técnicos en la actividad de conducción de vehículos, el manejo de plan estratégico de seguridad vial y conocimiento en manejo de las herramientas, instructivos y formatos para el control del mantenimiento de los vehículos de PNNC, el traslado y aforo de mercancías, distribución de correspondencia radicada en la Entidad a sus respectivos destinatarios y seguimiento al aspecto mecánico de los vehículos del Nivel Central</v>
      </c>
      <c r="L38" s="7" t="s">
        <v>1400</v>
      </c>
      <c r="M38" s="7">
        <v>3504809790</v>
      </c>
      <c r="N38" s="9">
        <f>VLOOKUP(B38,'[1]2. NACIONAL'!A:BK,16,0)</f>
        <v>2206872</v>
      </c>
      <c r="O38" s="8" t="str">
        <f>VLOOKUP(B38,'[1]2. NACIONAL'!A:BK,31,0)</f>
        <v>GRUPO DE PROCESOS CORPORATIVOS</v>
      </c>
      <c r="P38" s="8">
        <f>VLOOKUP(B38,'[1]2. NACIONAL'!A:BK,36,0)</f>
        <v>90</v>
      </c>
      <c r="Q38" s="7" t="s">
        <v>7</v>
      </c>
      <c r="R38" s="29" t="s">
        <v>15</v>
      </c>
      <c r="S38" s="18" t="s">
        <v>5</v>
      </c>
      <c r="T38" s="22" t="str">
        <f>VLOOKUP(B38,'[1]2. NACIONAL'!A:BK,61,0)</f>
        <v>TERMINADO NORMALMENTE</v>
      </c>
    </row>
    <row r="39" spans="1:20" ht="15" customHeight="1">
      <c r="A39" s="8">
        <v>38</v>
      </c>
      <c r="B39" s="8" t="s">
        <v>1399</v>
      </c>
      <c r="C39" s="7" t="s">
        <v>1398</v>
      </c>
      <c r="D39" s="7" t="s">
        <v>1397</v>
      </c>
      <c r="E39" s="12">
        <f>VLOOKUP(B39,'[1]2. NACIONAL'!A:BK,21,0)</f>
        <v>53154411</v>
      </c>
      <c r="F39" s="7" t="s">
        <v>11</v>
      </c>
      <c r="G39" s="20">
        <v>31273</v>
      </c>
      <c r="H39" s="29" t="s">
        <v>11</v>
      </c>
      <c r="I39" s="18" t="s">
        <v>265</v>
      </c>
      <c r="J39" s="1" t="s">
        <v>1396</v>
      </c>
      <c r="K39" s="8" t="str">
        <f>VLOOKUP(B39,'[1]2. NACIONAL'!A:BK,7,0)</f>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v>
      </c>
      <c r="L39" s="7" t="s">
        <v>1395</v>
      </c>
      <c r="M39" s="7">
        <v>3155846167</v>
      </c>
      <c r="N39" s="9">
        <f>VLOOKUP(B39,'[1]2. NACIONAL'!A:BK,16,0)</f>
        <v>4823432</v>
      </c>
      <c r="O39" s="8" t="str">
        <f>VLOOKUP(B39,'[1]2. NACIONAL'!A:BK,31,0)</f>
        <v>GRUPO DE CONTROL DISCIPLINARIO</v>
      </c>
      <c r="P39" s="8">
        <f>VLOOKUP(B39,'[1]2. NACIONAL'!A:BK,36,0)</f>
        <v>330</v>
      </c>
      <c r="Q39" s="7" t="s">
        <v>7</v>
      </c>
      <c r="R39" s="29" t="s">
        <v>276</v>
      </c>
      <c r="S39" s="18" t="s">
        <v>147</v>
      </c>
      <c r="T39" s="6" t="str">
        <f>VLOOKUP(B39,'[1]2. NACIONAL'!A:BK,61,0)</f>
        <v>VIGENTE</v>
      </c>
    </row>
    <row r="40" spans="1:20" ht="15" customHeight="1">
      <c r="A40" s="8">
        <v>39</v>
      </c>
      <c r="B40" s="8" t="s">
        <v>1394</v>
      </c>
      <c r="C40" s="7" t="s">
        <v>1393</v>
      </c>
      <c r="D40" s="7" t="s">
        <v>1392</v>
      </c>
      <c r="E40" s="12">
        <f>VLOOKUP(B40,'[1]2. NACIONAL'!A:BK,21,0)</f>
        <v>52976308</v>
      </c>
      <c r="F40" s="7" t="s">
        <v>11</v>
      </c>
      <c r="G40" s="20">
        <v>30606</v>
      </c>
      <c r="H40" s="29" t="s">
        <v>11</v>
      </c>
      <c r="I40" s="18" t="s">
        <v>15</v>
      </c>
      <c r="J40" s="1" t="s">
        <v>141</v>
      </c>
      <c r="K40" s="8" t="str">
        <f>VLOOKUP(B40,'[1]2. NACIONAL'!A:BK,7,0)</f>
        <v>Prestación de servicios técnicos y de apoyo a la gestión para adelantar labores secretariales y asistenciales que permitan el desarrollo de las tareas operativas para la ejecución de las Fases I y II del Proyecto Áreas Protegidas y Diversidad Biológica, cofinanciado por el Gobierno Alemán a través del KfW</v>
      </c>
      <c r="L40" s="7" t="s">
        <v>1391</v>
      </c>
      <c r="M40" s="7">
        <v>3114120511</v>
      </c>
      <c r="N40" s="9">
        <f>VLOOKUP(B40,'[1]2. NACIONAL'!A:BK,16,0)</f>
        <v>2663850</v>
      </c>
      <c r="O40" s="8" t="str">
        <f>VLOOKUP(B40,'[1]2. NACIONAL'!A:BK,31,0)</f>
        <v>DIRECCIÓN GENERAL</v>
      </c>
      <c r="P40" s="8">
        <f>VLOOKUP(B40,'[1]2. NACIONAL'!A:BK,36,0)</f>
        <v>330</v>
      </c>
      <c r="Q40" s="7" t="s">
        <v>7</v>
      </c>
      <c r="R40" s="29" t="s">
        <v>15</v>
      </c>
      <c r="S40" s="18" t="s">
        <v>5</v>
      </c>
      <c r="T40" s="6" t="str">
        <f>VLOOKUP(B40,'[1]2. NACIONAL'!A:BK,61,0)</f>
        <v>VIGENTE</v>
      </c>
    </row>
    <row r="41" spans="1:20" ht="15" customHeight="1">
      <c r="A41" s="8">
        <v>40</v>
      </c>
      <c r="B41" s="8" t="s">
        <v>1390</v>
      </c>
      <c r="C41" s="7" t="s">
        <v>1389</v>
      </c>
      <c r="D41" s="7" t="s">
        <v>1160</v>
      </c>
      <c r="E41" s="12">
        <f>VLOOKUP(B41,'[1]2. NACIONAL'!A:BK,21,0)</f>
        <v>46385689</v>
      </c>
      <c r="F41" s="7" t="s">
        <v>527</v>
      </c>
      <c r="G41" s="20">
        <v>30929</v>
      </c>
      <c r="H41" s="29" t="s">
        <v>11</v>
      </c>
      <c r="I41" s="18" t="s">
        <v>265</v>
      </c>
      <c r="J41" s="1" t="s">
        <v>1388</v>
      </c>
      <c r="K41" s="8" t="str">
        <f>VLOOKUP(B41,'[1]2. NACIONAL'!A:BK,7,0)</f>
        <v>Prestación de servicios profesionales y de apoyo a la gestión en lo referente a los procesos de construcción, implementación y evaluación de las Estrategias Especiales de Manejo en las Áreas del Sistema que se encuentran relacionadas con territorios de comunidades negras, afrocolombianas, raizales y palenqueras en perspectiva de contribuir al ordenamiento ambiental del territorio, la conservación de la biodiversidad, con miras al cumplimiento de las responsabilidades misionales de la entidad en la materia. Por lo demás deberá apoyar política y conceptualmente las actividades de gestión, planeación y seguimiento del Grupo de Participación Social en las áreas protegidas adscritas a las Direcciones Territoriales Pacífico, Caribe y Andes Occidentales. Así mismo, apoyará los procesos de consulta previa que adelante o pretenda adelantar la entidad con comunidades negras, afrocolombianas, raizales y palenqueras presentes en las jurisdicciones estas Direcciones Territoriales, según solicitud de las mencionadas dependencias. Por lo demás, deberá apoyar los procesos interinstitucionales que se requieran.</v>
      </c>
      <c r="L41" s="7" t="s">
        <v>1387</v>
      </c>
      <c r="M41" s="7">
        <v>3145297643</v>
      </c>
      <c r="N41" s="9">
        <f>VLOOKUP(B41,'[1]2. NACIONAL'!A:BK,16,0)</f>
        <v>5397388</v>
      </c>
      <c r="O41" s="8" t="str">
        <f>VLOOKUP(B41,'[1]2. NACIONAL'!A:BK,31,0)</f>
        <v>GRUPO PARTICIPACIÓN SOCIAL</v>
      </c>
      <c r="P41" s="8">
        <f>VLOOKUP(B41,'[1]2. NACIONAL'!A:BK,36,0)</f>
        <v>330</v>
      </c>
      <c r="Q41" s="7" t="s">
        <v>7</v>
      </c>
      <c r="R41" s="29" t="s">
        <v>1163</v>
      </c>
      <c r="S41" s="18" t="s">
        <v>5</v>
      </c>
      <c r="T41" s="6" t="str">
        <f>VLOOKUP(B41,'[1]2. NACIONAL'!A:BK,61,0)</f>
        <v>VIGENTE</v>
      </c>
    </row>
    <row r="42" spans="1:20" ht="15" customHeight="1">
      <c r="A42" s="8">
        <v>41</v>
      </c>
      <c r="B42" s="8" t="s">
        <v>1386</v>
      </c>
      <c r="C42" s="7" t="s">
        <v>1385</v>
      </c>
      <c r="D42" s="7" t="s">
        <v>1384</v>
      </c>
      <c r="E42" s="12">
        <f>VLOOKUP(B42,'[1]2. NACIONAL'!A:BK,21,0)</f>
        <v>1010171738</v>
      </c>
      <c r="F42" s="7" t="s">
        <v>11</v>
      </c>
      <c r="G42" s="20">
        <v>32023</v>
      </c>
      <c r="H42" s="29" t="s">
        <v>11</v>
      </c>
      <c r="I42" s="18" t="s">
        <v>265</v>
      </c>
      <c r="J42" s="1" t="s">
        <v>1383</v>
      </c>
      <c r="K42" s="7" t="s">
        <v>1382</v>
      </c>
      <c r="L42" s="7" t="s">
        <v>1381</v>
      </c>
      <c r="M42" s="28">
        <v>3208453922</v>
      </c>
      <c r="N42" s="9">
        <f>VLOOKUP(B42,'[1]2. NACIONAL'!A:BK,16,0)</f>
        <v>7174442</v>
      </c>
      <c r="O42" s="8" t="str">
        <f>VLOOKUP(B42,'[1]2. NACIONAL'!A:BK,31,0)</f>
        <v>GRUPO DE PLANEACIÓN Y MANEJO</v>
      </c>
      <c r="P42" s="8">
        <f>VLOOKUP(B42,'[1]2. NACIONAL'!A:BK,36,0)</f>
        <v>339</v>
      </c>
      <c r="Q42" s="7" t="s">
        <v>7</v>
      </c>
      <c r="R42" s="29" t="s">
        <v>270</v>
      </c>
      <c r="S42" s="18" t="s">
        <v>5</v>
      </c>
      <c r="T42" s="6" t="str">
        <f>VLOOKUP(B42,'[1]2. NACIONAL'!A:BK,61,0)</f>
        <v>VIGENTE</v>
      </c>
    </row>
    <row r="43" spans="1:20" ht="12.75">
      <c r="A43" s="8">
        <v>42</v>
      </c>
      <c r="B43" s="8" t="s">
        <v>1380</v>
      </c>
      <c r="C43" s="7" t="s">
        <v>1379</v>
      </c>
      <c r="D43" s="7" t="s">
        <v>1378</v>
      </c>
      <c r="E43" s="12">
        <f>VLOOKUP(B43,'[1]2. NACIONAL'!A:BK,21,0)</f>
        <v>51984445</v>
      </c>
      <c r="F43" s="7" t="s">
        <v>11</v>
      </c>
      <c r="G43" s="20">
        <v>25294</v>
      </c>
      <c r="H43" s="29" t="s">
        <v>11</v>
      </c>
      <c r="I43" s="18" t="s">
        <v>232</v>
      </c>
      <c r="J43" s="1" t="s">
        <v>1377</v>
      </c>
      <c r="K43" s="8" t="str">
        <f>VLOOKUP(B43,'[1]2. NACIONAL'!A:BK,7,0)</f>
        <v>Prestación de servicios profesionales de apoyo al grupo de comunicaciones y educación ambiental para la implementación, seguimiento y fortalecimiento de la Estrategia de comunicación y educación para la conservación de Parques Nacionales Naturales respecto a los temas estratégicos en comunicación y educación de la entidad en sus diferentes dependencias y el diseño de herramientas pedagógicas y didácticas, que permitan fortalecer los procesos de conservación, especialmente desde la línea de prevención para el manejo y gestión, con actores sociales e institucionales diversos, y de acuerdo a las competencias propias de Parques Nacionales Naturales de Colombia.</v>
      </c>
      <c r="L43" s="7" t="s">
        <v>1376</v>
      </c>
      <c r="M43" s="28">
        <v>3112067559</v>
      </c>
      <c r="N43" s="9">
        <f>VLOOKUP(B43,'[1]2. NACIONAL'!A:BK,16,0)</f>
        <v>4823432</v>
      </c>
      <c r="O43" s="8" t="str">
        <f>VLOOKUP(B43,'[1]2. NACIONAL'!A:BK,31,0)</f>
        <v>GRUPO DE COMUNICACIONES Y EDUCACION AMBIENTAL</v>
      </c>
      <c r="P43" s="8">
        <f>VLOOKUP(B43,'[1]2. NACIONAL'!A:BK,36,0)</f>
        <v>330</v>
      </c>
      <c r="Q43" s="7" t="s">
        <v>7</v>
      </c>
      <c r="R43" s="29" t="s">
        <v>933</v>
      </c>
      <c r="S43" s="18" t="s">
        <v>5</v>
      </c>
      <c r="T43" s="6" t="str">
        <f>VLOOKUP(B43,'[1]2. NACIONAL'!A:BK,61,0)</f>
        <v>VIGENTE</v>
      </c>
    </row>
    <row r="44" spans="1:20" ht="12.75">
      <c r="A44" s="8">
        <v>43</v>
      </c>
      <c r="B44" s="8" t="s">
        <v>1375</v>
      </c>
      <c r="C44" s="7" t="s">
        <v>1374</v>
      </c>
      <c r="D44" s="7" t="s">
        <v>1373</v>
      </c>
      <c r="E44" s="12">
        <f>VLOOKUP(B44,'[1]2. NACIONAL'!A:BK,21,0)</f>
        <v>1018443539</v>
      </c>
      <c r="F44" s="7" t="s">
        <v>11</v>
      </c>
      <c r="G44" s="20">
        <v>33330</v>
      </c>
      <c r="H44" s="29" t="s">
        <v>1372</v>
      </c>
      <c r="I44" s="18" t="s">
        <v>10</v>
      </c>
      <c r="J44" s="1" t="s">
        <v>1371</v>
      </c>
      <c r="K44" s="8" t="str">
        <f>VLOOKUP(B44,'[1]2. NACIONAL'!A:BK,7,0)</f>
        <v>Prestación de servicios profesionales para apoyar la articulación del SGI de Parques Nacionales Naturales de Colombia en el marco del Modelo Integrado de Planeación y Gestión MIPG.</v>
      </c>
      <c r="L44" s="7" t="s">
        <v>1370</v>
      </c>
      <c r="M44" s="28">
        <v>3202820831</v>
      </c>
      <c r="N44" s="9">
        <f>VLOOKUP(B44,'[1]2. NACIONAL'!A:BK,16,0)</f>
        <v>3156754</v>
      </c>
      <c r="O44" s="8" t="str">
        <f>VLOOKUP(B44,'[1]2. NACIONAL'!A:BK,31,0)</f>
        <v>OFICINA ASESORA PLANEACIÓN</v>
      </c>
      <c r="P44" s="8">
        <f>VLOOKUP(B44,'[1]2. NACIONAL'!A:BK,36,0)</f>
        <v>330</v>
      </c>
      <c r="Q44" s="7" t="s">
        <v>7</v>
      </c>
      <c r="R44" s="29" t="s">
        <v>119</v>
      </c>
      <c r="S44" s="18" t="s">
        <v>5</v>
      </c>
      <c r="T44" s="6" t="str">
        <f>VLOOKUP(B44,'[1]2. NACIONAL'!A:BK,61,0)</f>
        <v>VIGENTE</v>
      </c>
    </row>
    <row r="45" spans="1:20" ht="12.75">
      <c r="A45" s="8">
        <v>44</v>
      </c>
      <c r="B45" s="8" t="s">
        <v>1369</v>
      </c>
      <c r="C45" s="7" t="s">
        <v>1368</v>
      </c>
      <c r="D45" s="7" t="s">
        <v>1367</v>
      </c>
      <c r="E45" s="12">
        <f>VLOOKUP(B45,'[1]2. NACIONAL'!A:BK,21,0)</f>
        <v>33700575</v>
      </c>
      <c r="F45" s="7" t="s">
        <v>1366</v>
      </c>
      <c r="G45" s="20">
        <v>29525</v>
      </c>
      <c r="H45" s="29" t="s">
        <v>1365</v>
      </c>
      <c r="I45" s="18" t="s">
        <v>265</v>
      </c>
      <c r="J45" s="1" t="s">
        <v>633</v>
      </c>
      <c r="K45" s="8" t="str">
        <f>VLOOKUP(B45,'[1]2. NACIONAL'!A:BK,7,0)</f>
        <v>Prestación de servicios profesionales y de apoyo a la gestión para orientar técnicamente a las áreas protegidas en la implementación de la línea estratégica de restauración ecológica, así como la formulación, seguimiento y monitoreo de proyectos de restauración ecológica que se implementan en las áreas del Sistema de Parques Nacionales Naturales.</v>
      </c>
      <c r="L45" s="7" t="s">
        <v>1364</v>
      </c>
      <c r="M45" s="28">
        <v>3042138877</v>
      </c>
      <c r="N45" s="9">
        <f>VLOOKUP(B45,'[1]2. NACIONAL'!A:BK,16,0)</f>
        <v>6434923</v>
      </c>
      <c r="O45" s="8" t="str">
        <f>VLOOKUP(B45,'[1]2. NACIONAL'!A:BK,31,0)</f>
        <v>GRUPO DE PLANEACIÓN Y MANEJO</v>
      </c>
      <c r="P45" s="8">
        <f>VLOOKUP(B45,'[1]2. NACIONAL'!A:BK,36,0)</f>
        <v>330</v>
      </c>
      <c r="Q45" s="7" t="s">
        <v>7</v>
      </c>
      <c r="R45" s="29" t="s">
        <v>148</v>
      </c>
      <c r="S45" s="18" t="s">
        <v>5</v>
      </c>
      <c r="T45" s="6" t="str">
        <f>VLOOKUP(B45,'[1]2. NACIONAL'!A:BK,61,0)</f>
        <v>VIGENTE</v>
      </c>
    </row>
    <row r="46" spans="1:20" ht="12.75">
      <c r="A46" s="8">
        <v>45</v>
      </c>
      <c r="B46" s="8" t="s">
        <v>1363</v>
      </c>
      <c r="C46" s="7" t="s">
        <v>1362</v>
      </c>
      <c r="D46" s="7" t="s">
        <v>1361</v>
      </c>
      <c r="E46" s="12">
        <f>VLOOKUP(B46,'[1]2. NACIONAL'!A:BK,21,0)</f>
        <v>1023925233</v>
      </c>
      <c r="F46" s="7" t="s">
        <v>11</v>
      </c>
      <c r="G46" s="20">
        <v>34123</v>
      </c>
      <c r="H46" s="29" t="s">
        <v>122</v>
      </c>
      <c r="I46" s="18" t="s">
        <v>265</v>
      </c>
      <c r="J46" s="1" t="s">
        <v>1360</v>
      </c>
      <c r="K46" s="8" t="str">
        <f>VLOOKUP(B46,'[1]2. NACIONAL'!A:BK,7,0)</f>
        <v>Prestación de servicios profesionales y de apoyo a la gestión para realizar la valoración de servicios ecosistémicos de las áreas protegidas del Sistema de Parques Nacionales Naturales y apoyar los procesos de reconocimiento, relacionamiento, estrategias de gestión, proyectos e incentivos a la conservación de ecosistemas estratégicos y sus servicios ecosistémicos con actores, comunidades y beneficiarios de las áreas protegidas.</v>
      </c>
      <c r="L46" s="7" t="s">
        <v>1359</v>
      </c>
      <c r="M46" s="28">
        <v>3192246942</v>
      </c>
      <c r="N46" s="9">
        <f>VLOOKUP(B46,'[1]2. NACIONAL'!A:BK,16,0)</f>
        <v>4823432</v>
      </c>
      <c r="O46" s="8" t="str">
        <f>VLOOKUP(B46,'[1]2. NACIONAL'!A:BK,31,0)</f>
        <v>SUBDIRECCIÓN DE SOSTENIBILIDAD Y NEGOCIOS AMBIENTALES</v>
      </c>
      <c r="P46" s="8">
        <f>VLOOKUP(B46,'[1]2. NACIONAL'!A:BK,36,0)</f>
        <v>330</v>
      </c>
      <c r="Q46" s="7" t="s">
        <v>7</v>
      </c>
      <c r="R46" s="29" t="s">
        <v>1358</v>
      </c>
      <c r="S46" s="18" t="s">
        <v>5</v>
      </c>
      <c r="T46" s="6" t="str">
        <f>VLOOKUP(B46,'[1]2. NACIONAL'!A:BK,61,0)</f>
        <v>VIGENTE</v>
      </c>
    </row>
    <row r="47" spans="1:20" ht="12.75">
      <c r="A47" s="8">
        <v>46</v>
      </c>
      <c r="B47" s="8" t="s">
        <v>1357</v>
      </c>
      <c r="C47" s="7" t="s">
        <v>1356</v>
      </c>
      <c r="D47" s="7" t="s">
        <v>1355</v>
      </c>
      <c r="E47" s="12">
        <f>VLOOKUP(B47,'[1]2. NACIONAL'!A:BK,21,0)</f>
        <v>1015457972</v>
      </c>
      <c r="F47" s="7" t="s">
        <v>11</v>
      </c>
      <c r="G47" s="20">
        <v>34988</v>
      </c>
      <c r="H47" s="29" t="s">
        <v>1354</v>
      </c>
      <c r="I47" s="18" t="s">
        <v>1340</v>
      </c>
      <c r="J47" s="1" t="s">
        <v>141</v>
      </c>
      <c r="K47" s="8" t="str">
        <f>VLOOKUP(B47,'[1]2. NACIONAL'!A:BK,7,0)</f>
        <v>Prestar servicios técnicos y de apoyo a la gestión para realizar seguimiento contractual y organización documental al mantenimiento de vehículos del Nivel Central, así como los parámetros de las matrices del parque automotor y reposición vehicular a nivel Nacional. Igualmente, los estudios de mercado requeridos en los trámites previos para la adquisición de bienes y servicios y la actualización de la normatividad de competencia del Grupo de Procesos Corporativos.</v>
      </c>
      <c r="L47" s="7" t="s">
        <v>1353</v>
      </c>
      <c r="M47" s="28">
        <v>3046688651</v>
      </c>
      <c r="N47" s="9">
        <f>VLOOKUP(B47,'[1]2. NACIONAL'!A:BK,16,0)</f>
        <v>2663850</v>
      </c>
      <c r="O47" s="8" t="str">
        <f>VLOOKUP(B47,'[1]2. NACIONAL'!A:BK,31,0)</f>
        <v>GRUPO DE PROCESOS CORPORATIVOS</v>
      </c>
      <c r="P47" s="8">
        <f>VLOOKUP(B47,'[1]2. NACIONAL'!A:BK,36,0)</f>
        <v>330</v>
      </c>
      <c r="Q47" s="7" t="s">
        <v>7</v>
      </c>
      <c r="R47" s="29" t="s">
        <v>1352</v>
      </c>
      <c r="S47" s="18" t="s">
        <v>5</v>
      </c>
      <c r="T47" s="6" t="str">
        <f>VLOOKUP(B47,'[1]2. NACIONAL'!A:BK,61,0)</f>
        <v>VIGENTE</v>
      </c>
    </row>
    <row r="48" spans="1:20" ht="12.75">
      <c r="A48" s="8">
        <v>47</v>
      </c>
      <c r="B48" s="8" t="s">
        <v>1351</v>
      </c>
      <c r="C48" s="7" t="s">
        <v>1350</v>
      </c>
      <c r="D48" s="7" t="s">
        <v>1349</v>
      </c>
      <c r="E48" s="12">
        <f>VLOOKUP(B48,'[1]2. NACIONAL'!A:BK,21,0)</f>
        <v>52344116</v>
      </c>
      <c r="F48" s="7" t="s">
        <v>11</v>
      </c>
      <c r="G48" s="20">
        <v>27896</v>
      </c>
      <c r="H48" s="29" t="s">
        <v>11</v>
      </c>
      <c r="I48" s="18" t="s">
        <v>265</v>
      </c>
      <c r="J48" s="1" t="s">
        <v>1348</v>
      </c>
      <c r="K48" s="8" t="str">
        <f>VLOOKUP(B48,'[1]2. NACIONAL'!A:BK,7,0)</f>
        <v>Prestación de servicios profesionales y de apoyo a la gestión para la implementación administrativa y financiera de las Fases I y II del Proyecto Áreas Protegidas y Diversidad Biológica, cofinanciado por el gobierno alemán a través del KfW.</v>
      </c>
      <c r="L48" s="7" t="s">
        <v>1347</v>
      </c>
      <c r="M48" s="28">
        <v>3118539675</v>
      </c>
      <c r="N48" s="9">
        <f>VLOOKUP(B48,'[1]2. NACIONAL'!A:BK,16,0)</f>
        <v>5397388</v>
      </c>
      <c r="O48" s="8" t="str">
        <f>VLOOKUP(B48,'[1]2. NACIONAL'!A:BK,31,0)</f>
        <v>DIRECCIÓN GENERAL</v>
      </c>
      <c r="P48" s="8">
        <f>VLOOKUP(B48,'[1]2. NACIONAL'!A:BK,36,0)</f>
        <v>330</v>
      </c>
      <c r="Q48" s="7" t="s">
        <v>7</v>
      </c>
      <c r="R48" s="29" t="s">
        <v>733</v>
      </c>
      <c r="S48" s="18" t="s">
        <v>5</v>
      </c>
      <c r="T48" s="6" t="str">
        <f>VLOOKUP(B48,'[1]2. NACIONAL'!A:BK,61,0)</f>
        <v>VIGENTE</v>
      </c>
    </row>
    <row r="49" spans="1:21" ht="12.75">
      <c r="A49" s="8">
        <v>48</v>
      </c>
      <c r="B49" s="8" t="s">
        <v>1346</v>
      </c>
      <c r="C49" s="7" t="s">
        <v>1345</v>
      </c>
      <c r="D49" s="7" t="s">
        <v>1216</v>
      </c>
      <c r="E49" s="12">
        <f>VLOOKUP(B49,'[1]2. NACIONAL'!A:BK,21,0)</f>
        <v>52487485</v>
      </c>
      <c r="F49" s="7" t="s">
        <v>11</v>
      </c>
      <c r="G49" s="20">
        <v>29509</v>
      </c>
      <c r="H49" s="29" t="s">
        <v>11</v>
      </c>
      <c r="I49" s="18" t="s">
        <v>232</v>
      </c>
      <c r="J49" s="1" t="s">
        <v>1344</v>
      </c>
      <c r="K49" s="8" t="str">
        <f>VLOOKUP(B49,'[1]2. NACIONAL'!A:BK,7,0)</f>
        <v>Prestación de servicios profesionales para apoyar el direccionamiento técnico del trámite de Registro de Reservas Naturales de la Sociedad Civil, en el marco de las actividades relacionadas con la consolidación del SINAP</v>
      </c>
      <c r="L49" s="7" t="s">
        <v>1343</v>
      </c>
      <c r="M49" s="28">
        <v>3153407489</v>
      </c>
      <c r="N49" s="9">
        <f>VLOOKUP(B49,'[1]2. NACIONAL'!A:BK,16,0)</f>
        <v>5397388</v>
      </c>
      <c r="O49" s="8" t="str">
        <f>VLOOKUP(B49,'[1]2. NACIONAL'!A:BK,31,0)</f>
        <v>GRUPO DE TRÁMITES Y EVALUACIÓN AMBIENTAL</v>
      </c>
      <c r="P49" s="8">
        <f>VLOOKUP(B49,'[1]2. NACIONAL'!A:BK,36,0)</f>
        <v>339</v>
      </c>
      <c r="Q49" s="7" t="s">
        <v>7</v>
      </c>
      <c r="R49" s="29" t="s">
        <v>148</v>
      </c>
      <c r="S49" s="18" t="s">
        <v>5</v>
      </c>
      <c r="T49" s="6" t="str">
        <f>VLOOKUP(B49,'[1]2. NACIONAL'!A:BK,61,0)</f>
        <v>VIGENTE</v>
      </c>
    </row>
    <row r="50" spans="1:21" ht="12.75">
      <c r="A50" s="8">
        <v>49</v>
      </c>
      <c r="B50" s="31" t="s">
        <v>1342</v>
      </c>
      <c r="C50" s="30" t="s">
        <v>850</v>
      </c>
      <c r="D50" s="30" t="s">
        <v>1341</v>
      </c>
      <c r="E50" s="12">
        <f>VLOOKUP(B50,'[1]2. NACIONAL'!A:BK,21,0)</f>
        <v>1032462158</v>
      </c>
      <c r="F50" s="7" t="s">
        <v>11</v>
      </c>
      <c r="G50" s="20">
        <v>34377</v>
      </c>
      <c r="H50" s="29" t="s">
        <v>11</v>
      </c>
      <c r="I50" s="18" t="s">
        <v>1340</v>
      </c>
      <c r="J50" s="1" t="s">
        <v>141</v>
      </c>
      <c r="K50" s="8" t="str">
        <f>VLOOKUP(B50,'[1]2. NACIONAL'!A:BK,7,0)</f>
        <v>Prestar servicios técnicos y de apoyo a la gestión para la preparación, organización, depuración y digitalización de los documentos del archivo central y el archivo del Grupo de Procesos Corporativos articulados con la tienda de Parques-Nivel Central, de acuerdo a los lineamientos en Gestión Documental de PNNC y que son objeto de digitalización. Al igual que con el apoyo en las ventas de los productos de la Tienda de Parques.</v>
      </c>
      <c r="L50" s="7" t="s">
        <v>1339</v>
      </c>
      <c r="M50" s="28">
        <v>3057812677</v>
      </c>
      <c r="N50" s="9">
        <f>VLOOKUP(B50,'[1]2. NACIONAL'!A:BK,16,0)</f>
        <v>2663850</v>
      </c>
      <c r="O50" s="8" t="str">
        <f>VLOOKUP(B50,'[1]2. NACIONAL'!A:BK,31,0)</f>
        <v>GRUPO DE PROCESOS CORPORATIVOS</v>
      </c>
      <c r="P50" s="8">
        <f>VLOOKUP(B50,'[1]2. NACIONAL'!A:BK,36,0)</f>
        <v>330</v>
      </c>
      <c r="Q50" s="7" t="s">
        <v>7</v>
      </c>
      <c r="R50" s="29" t="s">
        <v>15</v>
      </c>
      <c r="S50" s="18" t="s">
        <v>5</v>
      </c>
      <c r="T50" s="26" t="str">
        <f>VLOOKUP(B50,'[1]2. NACIONAL'!A:BK,61,0)</f>
        <v>CEDIDO</v>
      </c>
    </row>
    <row r="51" spans="1:21" ht="12.75">
      <c r="A51" s="8">
        <v>50</v>
      </c>
      <c r="B51" s="8" t="s">
        <v>1338</v>
      </c>
      <c r="C51" s="7" t="s">
        <v>1337</v>
      </c>
      <c r="D51" s="7" t="s">
        <v>1336</v>
      </c>
      <c r="E51" s="12">
        <f>VLOOKUP(B51,'[1]2. NACIONAL'!A:BK,21,0)</f>
        <v>1030577690</v>
      </c>
      <c r="F51" s="7" t="s">
        <v>11</v>
      </c>
      <c r="G51" s="20">
        <v>33080</v>
      </c>
      <c r="H51" s="29" t="s">
        <v>1335</v>
      </c>
      <c r="I51" s="18" t="s">
        <v>15</v>
      </c>
      <c r="J51" s="1" t="s">
        <v>1334</v>
      </c>
      <c r="K51" s="8" t="str">
        <f>VLOOKUP(B51,'[1]2. NACIONAL'!A:BK,7,0)</f>
        <v>Prestar servicios técnicos y de apoyo a la gestión para la preparación, organización, depuración y digitalización de los documentos del archivo central y el archivo del Grupo de Procesos Corporativos articulados con la tienda de Parques-Nivel Central, de acuerdo a los lineamientos en Gestión Documental de PNNC y que son objeto de digitalización. Al igual que con el apoyo en las ventas de los productos de la Tienda de Parques.</v>
      </c>
      <c r="L51" s="7" t="s">
        <v>1333</v>
      </c>
      <c r="M51" s="28">
        <v>3192403694</v>
      </c>
      <c r="N51" s="9">
        <f>VLOOKUP(B51,'[1]2. NACIONAL'!A:BK,16,0)</f>
        <v>2663850</v>
      </c>
      <c r="O51" s="8" t="str">
        <f>VLOOKUP(B51,'[1]2. NACIONAL'!A:BK,31,0)</f>
        <v>GRUPO DE PROCESOS CORPORATIVOS</v>
      </c>
      <c r="P51" s="8">
        <f>VLOOKUP(B51,'[1]2. NACIONAL'!A:BK,36,0)</f>
        <v>289</v>
      </c>
      <c r="Q51" s="7" t="s">
        <v>7</v>
      </c>
      <c r="R51" s="29" t="s">
        <v>15</v>
      </c>
      <c r="S51" s="18" t="s">
        <v>5</v>
      </c>
      <c r="T51" s="6" t="str">
        <f>VLOOKUP(B51,'[1]2. NACIONAL'!A:BK,61,0)</f>
        <v>VIGENTE</v>
      </c>
      <c r="U51" s="4">
        <v>1</v>
      </c>
    </row>
    <row r="52" spans="1:21" ht="12.75">
      <c r="A52" s="8">
        <v>51</v>
      </c>
      <c r="B52" s="8" t="s">
        <v>1332</v>
      </c>
      <c r="C52" s="7" t="s">
        <v>1331</v>
      </c>
      <c r="D52" s="7" t="s">
        <v>1330</v>
      </c>
      <c r="E52" s="12">
        <f>VLOOKUP(B52,'[1]2. NACIONAL'!A:BK,21,0)</f>
        <v>1018441348</v>
      </c>
      <c r="F52" s="7" t="s">
        <v>11</v>
      </c>
      <c r="G52" s="20">
        <v>33242</v>
      </c>
      <c r="H52" s="29" t="s">
        <v>1329</v>
      </c>
      <c r="I52" s="18" t="s">
        <v>265</v>
      </c>
      <c r="J52" s="1" t="s">
        <v>1328</v>
      </c>
      <c r="K52" s="8" t="str">
        <f>VLOOKUP(B52,'[1]2. NACIONAL'!A:BK,7,0)</f>
        <v>Prestación de Servicios Profesionales de apoyo en el Grupo de Comunicaciones y Educación Ambiental para implementar el mecanismo de acción de comunicación comunitaria de la estrategia de comunicación y educación de los Parques Nacionales Naturales de Colombia.</v>
      </c>
      <c r="L52" s="7" t="s">
        <v>1327</v>
      </c>
      <c r="M52" s="28">
        <v>3186124272</v>
      </c>
      <c r="N52" s="9">
        <f>VLOOKUP(B52,'[1]2. NACIONAL'!A:BK,16,0)</f>
        <v>4426079</v>
      </c>
      <c r="O52" s="8" t="str">
        <f>VLOOKUP(B52,'[1]2. NACIONAL'!A:BK,31,0)</f>
        <v>GRUPO DE COMUNICACIONES Y EDUCACION AMBIENTAL</v>
      </c>
      <c r="P52" s="8">
        <f>VLOOKUP(B52,'[1]2. NACIONAL'!A:BK,36,0)</f>
        <v>329</v>
      </c>
      <c r="Q52" s="7" t="s">
        <v>7</v>
      </c>
      <c r="R52" s="29" t="s">
        <v>1326</v>
      </c>
      <c r="S52" s="18" t="s">
        <v>5</v>
      </c>
      <c r="T52" s="6" t="str">
        <f>VLOOKUP(B52,'[1]2. NACIONAL'!A:BK,61,0)</f>
        <v>VIGENTE</v>
      </c>
    </row>
    <row r="53" spans="1:21" ht="12.75">
      <c r="A53" s="8">
        <v>52</v>
      </c>
      <c r="B53" s="8" t="s">
        <v>1325</v>
      </c>
      <c r="C53" s="7" t="s">
        <v>1324</v>
      </c>
      <c r="D53" s="7" t="s">
        <v>545</v>
      </c>
      <c r="E53" s="12">
        <f>VLOOKUP(B53,'[1]2. NACIONAL'!A:BK,21,0)</f>
        <v>35262290</v>
      </c>
      <c r="F53" s="7" t="s">
        <v>1323</v>
      </c>
      <c r="G53" s="20">
        <v>29233</v>
      </c>
      <c r="H53" s="29" t="s">
        <v>646</v>
      </c>
      <c r="I53" s="18" t="s">
        <v>10</v>
      </c>
      <c r="J53" s="1" t="s">
        <v>1322</v>
      </c>
      <c r="K53" s="8" t="str">
        <f>VLOOKUP(B53,'[1]2. NACIONAL'!A:BK,7,0)</f>
        <v>Prestación de servicios profesionales y de apoyo a la gestión para posicionar a Parques Nacionales Naturales de Colombia a través de los medios de comunicación masiva y de los medios de comunicación de Parques Nacionales en el marco de la implementación del Mecanismo de Comunicación Externa de la Estrategia de Comunicación y Educación para la Conservación, en un trabajo coordinado con los comunicadores de las Direcciones Territoriales.</v>
      </c>
      <c r="L53" s="7" t="s">
        <v>1321</v>
      </c>
      <c r="M53" s="7">
        <v>3106256627</v>
      </c>
      <c r="N53" s="9">
        <f>VLOOKUP(B53,'[1]2. NACIONAL'!A:BK,16,0)</f>
        <v>6313510</v>
      </c>
      <c r="O53" s="8" t="str">
        <f>VLOOKUP(B53,'[1]2. NACIONAL'!A:BK,31,0)</f>
        <v>GRUPO DE COMUNICACIONES Y EDUCACION AMBIENTAL</v>
      </c>
      <c r="P53" s="8">
        <f>VLOOKUP(B53,'[1]2. NACIONAL'!A:BK,36,0)</f>
        <v>330</v>
      </c>
      <c r="Q53" s="7" t="s">
        <v>7</v>
      </c>
      <c r="R53" s="29" t="s">
        <v>886</v>
      </c>
      <c r="S53" s="18" t="s">
        <v>5</v>
      </c>
      <c r="T53" s="6" t="str">
        <f>VLOOKUP(B53,'[1]2. NACIONAL'!A:BK,61,0)</f>
        <v>VIGENTE</v>
      </c>
    </row>
    <row r="54" spans="1:21" ht="12.75">
      <c r="A54" s="8">
        <v>53</v>
      </c>
      <c r="B54" s="8" t="s">
        <v>1320</v>
      </c>
      <c r="C54" s="7" t="s">
        <v>1319</v>
      </c>
      <c r="D54" s="7" t="s">
        <v>1318</v>
      </c>
      <c r="E54" s="12">
        <f>VLOOKUP(B54,'[1]2. NACIONAL'!A:BK,21,0)</f>
        <v>57462775</v>
      </c>
      <c r="F54" s="7" t="s">
        <v>123</v>
      </c>
      <c r="G54" s="20">
        <v>30969</v>
      </c>
      <c r="H54" s="29" t="s">
        <v>247</v>
      </c>
      <c r="I54" s="18" t="s">
        <v>10</v>
      </c>
      <c r="J54" s="1" t="s">
        <v>1317</v>
      </c>
      <c r="K54" s="8" t="str">
        <f>VLOOKUP(B54,'[1]2. NACIONAL'!A:BK,7,0)</f>
        <v>Prestación de servicios profesionales y de apoyo a la gestión para posicionar a Parques Nacionales Naturales de Colombia a través de la implementación del Mecanismo de Acción Procesos Educativos y el trabajo con jóvenes de la Estrategia de Comunicación y Educación para la Conservación, en articulación con los comunicadores y / o Educadores de las Direcciones Territoriales de manera que se vinculen los niveles nacionales, regionales y locales.</v>
      </c>
      <c r="L54" s="7" t="s">
        <v>1316</v>
      </c>
      <c r="M54" s="7">
        <v>3177887358</v>
      </c>
      <c r="N54" s="9">
        <f>VLOOKUP(B54,'[1]2. NACIONAL'!A:BK,16,0)</f>
        <v>4823432</v>
      </c>
      <c r="O54" s="8" t="str">
        <f>VLOOKUP(B54,'[1]2. NACIONAL'!A:BK,31,0)</f>
        <v>GRUPO DE COMUNICACIONES Y EDUCACION AMBIENTAL</v>
      </c>
      <c r="P54" s="8">
        <f>VLOOKUP(B54,'[1]2. NACIONAL'!A:BK,36,0)</f>
        <v>330</v>
      </c>
      <c r="Q54" s="7" t="s">
        <v>7</v>
      </c>
      <c r="R54" s="29" t="s">
        <v>1315</v>
      </c>
      <c r="S54" s="18" t="s">
        <v>5</v>
      </c>
      <c r="T54" s="6" t="str">
        <f>VLOOKUP(B54,'[1]2. NACIONAL'!A:BK,61,0)</f>
        <v>VIGENTE</v>
      </c>
    </row>
    <row r="55" spans="1:21" ht="12.75">
      <c r="A55" s="8">
        <v>54</v>
      </c>
      <c r="B55" s="8" t="s">
        <v>1314</v>
      </c>
      <c r="C55" s="7" t="s">
        <v>1313</v>
      </c>
      <c r="D55" s="7" t="s">
        <v>1312</v>
      </c>
      <c r="E55" s="12">
        <f>VLOOKUP(B55,'[1]2. NACIONAL'!A:BK,21,0)</f>
        <v>82392676</v>
      </c>
      <c r="F55" s="7" t="s">
        <v>514</v>
      </c>
      <c r="G55" s="20">
        <v>28859</v>
      </c>
      <c r="H55" s="7" t="s">
        <v>514</v>
      </c>
      <c r="I55" s="18" t="s">
        <v>10</v>
      </c>
      <c r="J55" s="1" t="s">
        <v>1311</v>
      </c>
      <c r="K55" s="8" t="str">
        <f>VLOOKUP(B55,'[1]2. NACIONAL'!A:BK,7,0)</f>
        <v>Prestación de servicios profesionales para la administración, Monitoreo y Soporte de las soluciones de Seguridad Perimetral, Integración del modelo de seguridad de la información y Articulación de proyectos de TI.</v>
      </c>
      <c r="L55" s="7" t="s">
        <v>1310</v>
      </c>
      <c r="M55" s="7">
        <v>3004069787</v>
      </c>
      <c r="N55" s="9">
        <f>VLOOKUP(B55,'[1]2. NACIONAL'!A:BK,16,0)</f>
        <v>8498954</v>
      </c>
      <c r="O55" s="8" t="str">
        <f>VLOOKUP(B55,'[1]2. NACIONAL'!A:BK,31,0)</f>
        <v>GRUPO SISTEMAS DE INFORMACIÓN Y RADIOCOMUNICACIONES</v>
      </c>
      <c r="P55" s="8">
        <f>VLOOKUP(B55,'[1]2. NACIONAL'!A:BK,36,0)</f>
        <v>339</v>
      </c>
      <c r="Q55" s="7" t="s">
        <v>7</v>
      </c>
      <c r="R55" s="29" t="s">
        <v>335</v>
      </c>
      <c r="S55" s="18" t="s">
        <v>5</v>
      </c>
      <c r="T55" s="6" t="str">
        <f>VLOOKUP(B55,'[1]2. NACIONAL'!A:BK,61,0)</f>
        <v>VIGENTE</v>
      </c>
    </row>
    <row r="56" spans="1:21" ht="12.75">
      <c r="A56" s="8">
        <v>55</v>
      </c>
      <c r="B56" s="8" t="s">
        <v>1309</v>
      </c>
      <c r="C56" s="7" t="s">
        <v>1308</v>
      </c>
      <c r="D56" s="7" t="s">
        <v>1307</v>
      </c>
      <c r="E56" s="12">
        <f>VLOOKUP(B56,'[1]2. NACIONAL'!A:BK,21,0)</f>
        <v>52707947</v>
      </c>
      <c r="F56" s="7" t="s">
        <v>11</v>
      </c>
      <c r="G56" s="20">
        <v>29367</v>
      </c>
      <c r="H56" s="29" t="s">
        <v>11</v>
      </c>
      <c r="I56" s="18" t="s">
        <v>265</v>
      </c>
      <c r="J56" s="1" t="s">
        <v>1306</v>
      </c>
      <c r="K56" s="8" t="str">
        <f>VLOOKUP(B56,'[1]2. NACIONAL'!A:BK,7,0)</f>
        <v>Prestación de servicios profesionales y de apoyo a la gestión para orientar y acompañar desde la Subdirección de Gestión y Manejo el seguimiento a los compromisos del Plan Nacional de Desarrollo “Pacto por Colombia, pacto por la equidad” en lo relacionado al análisis de la efectividad del manejo y con el fin de que sus resultados, sean incluidos en el componente estratégico de los planes de manejo así como en la formulación de programas y/o proyectos que se adelanten.</v>
      </c>
      <c r="L56" s="7" t="s">
        <v>1305</v>
      </c>
      <c r="M56" s="7">
        <v>3478264</v>
      </c>
      <c r="N56" s="9">
        <f>VLOOKUP(B56,'[1]2. NACIONAL'!A:BK,16,0)</f>
        <v>6313510</v>
      </c>
      <c r="O56" s="8" t="str">
        <f>VLOOKUP(B56,'[1]2. NACIONAL'!A:BK,31,0)</f>
        <v>SUBDIRECCIÓN DE GESTIÓN Y MANEJO DE AREAS PROTEGIDAS</v>
      </c>
      <c r="P56" s="8">
        <f>VLOOKUP(B56,'[1]2. NACIONAL'!A:BK,36,0)</f>
        <v>330</v>
      </c>
      <c r="Q56" s="7" t="s">
        <v>7</v>
      </c>
      <c r="R56" s="29" t="s">
        <v>283</v>
      </c>
      <c r="S56" s="18" t="s">
        <v>5</v>
      </c>
      <c r="T56" s="6" t="str">
        <f>VLOOKUP(B56,'[1]2. NACIONAL'!A:BK,61,0)</f>
        <v>VIGENTE</v>
      </c>
    </row>
    <row r="57" spans="1:21" ht="12.75">
      <c r="A57" s="8">
        <v>56</v>
      </c>
      <c r="B57" s="8" t="s">
        <v>1304</v>
      </c>
      <c r="C57" s="7" t="s">
        <v>1303</v>
      </c>
      <c r="D57" s="7" t="s">
        <v>1302</v>
      </c>
      <c r="E57" s="12">
        <f>VLOOKUP(B57,'[1]2. NACIONAL'!A:BK,21,0)</f>
        <v>75086969</v>
      </c>
      <c r="F57" s="7" t="s">
        <v>130</v>
      </c>
      <c r="G57" s="20">
        <v>28583</v>
      </c>
      <c r="H57" s="29" t="s">
        <v>286</v>
      </c>
      <c r="I57" s="18" t="s">
        <v>265</v>
      </c>
      <c r="J57" s="1" t="s">
        <v>1301</v>
      </c>
      <c r="K57" s="8" t="str">
        <f>VLOOKUP(B57,'[1]2. NACIONAL'!A:BK,7,0)</f>
        <v>Prestación de servicios profesionales y de apoyo a la gestión en la Subdirección Administrativa y Financiera - Grupo de Infraestructura para el fortalecimiento, ejecución y desarrollo de las actividades propias de la Arquitectura e Infraestructura.</v>
      </c>
      <c r="L57" s="7" t="s">
        <v>1300</v>
      </c>
      <c r="M57" s="7">
        <v>3103347801</v>
      </c>
      <c r="N57" s="9">
        <f>VLOOKUP(B57,'[1]2. NACIONAL'!A:BK,16,0)</f>
        <v>3852124</v>
      </c>
      <c r="O57" s="8" t="str">
        <f>VLOOKUP(B57,'[1]2. NACIONAL'!A:BK,31,0)</f>
        <v>GRUPO DE INFRAESTRUCTURA</v>
      </c>
      <c r="P57" s="8">
        <f>VLOOKUP(B57,'[1]2. NACIONAL'!A:BK,36,0)</f>
        <v>330</v>
      </c>
      <c r="Q57" s="7" t="s">
        <v>7</v>
      </c>
      <c r="R57" s="29" t="s">
        <v>1299</v>
      </c>
      <c r="S57" s="18" t="s">
        <v>5</v>
      </c>
      <c r="T57" s="6" t="str">
        <f>VLOOKUP(B57,'[1]2. NACIONAL'!A:BK,61,0)</f>
        <v>VIGENTE</v>
      </c>
    </row>
    <row r="58" spans="1:21" ht="12.75">
      <c r="A58" s="8">
        <v>57</v>
      </c>
      <c r="B58" s="8" t="s">
        <v>1298</v>
      </c>
      <c r="C58" s="7" t="s">
        <v>1297</v>
      </c>
      <c r="D58" s="7" t="s">
        <v>1296</v>
      </c>
      <c r="E58" s="12">
        <f>VLOOKUP(B58,'[1]2. NACIONAL'!A:BK,21,0)</f>
        <v>79918096</v>
      </c>
      <c r="F58" s="7" t="s">
        <v>11</v>
      </c>
      <c r="G58" s="20">
        <v>29350</v>
      </c>
      <c r="H58" s="29" t="s">
        <v>11</v>
      </c>
      <c r="I58" s="18" t="s">
        <v>265</v>
      </c>
      <c r="J58" s="1" t="s">
        <v>1295</v>
      </c>
      <c r="K58" s="8" t="str">
        <f>VLOOKUP(B58,'[1]2. NACIONAL'!A:BK,7,0)</f>
        <v>Prestación servicios profesionales y de apoyo a la gestión para cobro coactivo y apoyo a defensa judicial.</v>
      </c>
      <c r="L58" s="7" t="s">
        <v>1294</v>
      </c>
      <c r="M58" s="7">
        <v>4761833</v>
      </c>
      <c r="N58" s="9">
        <f>VLOOKUP(B58,'[1]2. NACIONAL'!A:BK,16,0)</f>
        <v>5397388</v>
      </c>
      <c r="O58" s="8" t="str">
        <f>VLOOKUP(B58,'[1]2. NACIONAL'!A:BK,31,0)</f>
        <v>OFICINA ASESORA JURIDICA</v>
      </c>
      <c r="P58" s="8">
        <f>VLOOKUP(B58,'[1]2. NACIONAL'!A:BK,36,0)</f>
        <v>330</v>
      </c>
      <c r="Q58" s="7" t="s">
        <v>7</v>
      </c>
      <c r="R58" s="29" t="s">
        <v>270</v>
      </c>
      <c r="S58" s="18" t="s">
        <v>5</v>
      </c>
      <c r="T58" s="6" t="str">
        <f>VLOOKUP(B58,'[1]2. NACIONAL'!A:BK,61,0)</f>
        <v>VIGENTE</v>
      </c>
    </row>
    <row r="59" spans="1:21" ht="12.75">
      <c r="A59" s="8">
        <v>58</v>
      </c>
      <c r="B59" s="8" t="s">
        <v>1293</v>
      </c>
      <c r="C59" s="7" t="s">
        <v>1292</v>
      </c>
      <c r="D59" s="7" t="s">
        <v>1291</v>
      </c>
      <c r="E59" s="12">
        <f>VLOOKUP(B59,'[1]2. NACIONAL'!A:BK,21,0)</f>
        <v>52718992</v>
      </c>
      <c r="F59" s="7" t="s">
        <v>11</v>
      </c>
      <c r="G59" s="20">
        <v>29597</v>
      </c>
      <c r="H59" s="29" t="s">
        <v>11</v>
      </c>
      <c r="I59" s="18" t="s">
        <v>265</v>
      </c>
      <c r="J59" s="1" t="s">
        <v>1290</v>
      </c>
      <c r="K59" s="8" t="str">
        <f>VLOOKUP(B59,'[1]2. NACIONAL'!A:BK,7,0)</f>
        <v>Prestación de servicios profesionales para gestionar, implementar y acompañar las alianzas publico privadas, así como la formulación y seguimiento a los proyectos de cooperación de la entidad</v>
      </c>
      <c r="L59" s="7" t="s">
        <v>1289</v>
      </c>
      <c r="M59" s="28">
        <v>3232248350</v>
      </c>
      <c r="N59" s="9">
        <f>VLOOKUP(B59,'[1]2. NACIONAL'!A:BK,16,0)</f>
        <v>6313510</v>
      </c>
      <c r="O59" s="8" t="str">
        <f>VLOOKUP(B59,'[1]2. NACIONAL'!A:BK,31,0)</f>
        <v>OFICINA ASESORA PLANEACIÓN</v>
      </c>
      <c r="P59" s="8">
        <f>VLOOKUP(B59,'[1]2. NACIONAL'!A:BK,36,0)</f>
        <v>330</v>
      </c>
      <c r="Q59" s="7" t="s">
        <v>7</v>
      </c>
      <c r="R59" s="29" t="s">
        <v>537</v>
      </c>
      <c r="S59" s="18" t="s">
        <v>5</v>
      </c>
      <c r="T59" s="6" t="str">
        <f>VLOOKUP(B59,'[1]2. NACIONAL'!A:BK,61,0)</f>
        <v>VIGENTE</v>
      </c>
    </row>
    <row r="60" spans="1:21" ht="12.75">
      <c r="A60" s="8">
        <v>59</v>
      </c>
      <c r="B60" s="8" t="s">
        <v>1288</v>
      </c>
      <c r="C60" s="7" t="s">
        <v>1287</v>
      </c>
      <c r="D60" s="7" t="s">
        <v>1286</v>
      </c>
      <c r="E60" s="12">
        <f>VLOOKUP(B60,'[1]2. NACIONAL'!A:BK,21,0)</f>
        <v>41360693</v>
      </c>
      <c r="F60" s="7" t="s">
        <v>11</v>
      </c>
      <c r="G60" s="20">
        <v>17042</v>
      </c>
      <c r="H60" s="29" t="s">
        <v>1263</v>
      </c>
      <c r="I60" s="18" t="s">
        <v>265</v>
      </c>
      <c r="J60" s="1" t="s">
        <v>1285</v>
      </c>
      <c r="K60" s="8" t="str">
        <f>VLOOKUP(B60,'[1]2. NACIONAL'!A:BK,7,0)</f>
        <v>Prestación de servicios profesionales de apoyo a la gestión de la Dirección General de Parques Nacionales Naturales, para asesorar a la Dirección General en el avance de la articulación interagencial mediante una gestión gerencial que propenda por la implementación de acciones y estrategias integrales conducentes a intervenir las economías ilegales que presionan las áreas protegidas del Sistema de Parques Nacionales Naturales, así como asesorar y participar en los espacios de análisis</v>
      </c>
      <c r="L60" s="7" t="s">
        <v>1284</v>
      </c>
      <c r="M60" s="7">
        <v>8606268</v>
      </c>
      <c r="N60" s="9">
        <f>VLOOKUP(B60,'[1]2. NACIONAL'!A:BK,16,0)</f>
        <v>11655710</v>
      </c>
      <c r="O60" s="8" t="str">
        <f>VLOOKUP(B60,'[1]2. NACIONAL'!A:BK,31,0)</f>
        <v>DIRECCIÓN GENERAL</v>
      </c>
      <c r="P60" s="8">
        <f>VLOOKUP(B60,'[1]2. NACIONAL'!A:BK,36,0)</f>
        <v>330</v>
      </c>
      <c r="Q60" s="7" t="s">
        <v>7</v>
      </c>
      <c r="R60" s="29" t="s">
        <v>992</v>
      </c>
      <c r="S60" s="18" t="s">
        <v>5</v>
      </c>
      <c r="T60" s="6" t="str">
        <f>VLOOKUP(B60,'[1]2. NACIONAL'!A:BK,61,0)</f>
        <v>VIGENTE</v>
      </c>
    </row>
    <row r="61" spans="1:21" ht="12.75">
      <c r="A61" s="8">
        <v>60</v>
      </c>
      <c r="B61" s="8" t="s">
        <v>1283</v>
      </c>
      <c r="C61" s="7" t="s">
        <v>1282</v>
      </c>
      <c r="D61" s="7" t="s">
        <v>1281</v>
      </c>
      <c r="E61" s="12">
        <f>VLOOKUP(B61,'[1]2. NACIONAL'!A:BK,21,0)</f>
        <v>80082479</v>
      </c>
      <c r="F61" s="7" t="s">
        <v>11</v>
      </c>
      <c r="G61" s="20">
        <v>28964</v>
      </c>
      <c r="H61" s="29" t="s">
        <v>11</v>
      </c>
      <c r="I61" s="18" t="s">
        <v>265</v>
      </c>
      <c r="J61" s="1" t="s">
        <v>1280</v>
      </c>
      <c r="K61" s="8" t="str">
        <f>VLOOKUP(B61,'[1]2. NACIONAL'!A:BK,7,0)</f>
        <v>Prestación de servicios profesionales para integrar, dar soporte y desarrollar los sistemas de información misionales de Parques Nacionales</v>
      </c>
      <c r="L61" s="7" t="s">
        <v>1279</v>
      </c>
      <c r="M61" s="7">
        <v>6197901</v>
      </c>
      <c r="N61" s="9">
        <f>VLOOKUP(B61,'[1]2. NACIONAL'!A:BK,16,0)</f>
        <v>7174442</v>
      </c>
      <c r="O61" s="8" t="str">
        <f>VLOOKUP(B61,'[1]2. NACIONAL'!A:BK,31,0)</f>
        <v>GRUPO SISTEMAS DE INFORMACIÓN Y RADIOCOMUNICACIONES</v>
      </c>
      <c r="P61" s="8">
        <f>VLOOKUP(B61,'[1]2. NACIONAL'!A:BK,36,0)</f>
        <v>338</v>
      </c>
      <c r="Q61" s="7" t="s">
        <v>7</v>
      </c>
      <c r="R61" s="29" t="s">
        <v>1278</v>
      </c>
      <c r="S61" s="18" t="s">
        <v>5</v>
      </c>
      <c r="T61" s="6" t="str">
        <f>VLOOKUP(B61,'[1]2. NACIONAL'!A:BK,61,0)</f>
        <v>VIGENTE</v>
      </c>
    </row>
    <row r="62" spans="1:21" ht="12.75">
      <c r="A62" s="8">
        <v>61</v>
      </c>
      <c r="B62" s="8" t="s">
        <v>1277</v>
      </c>
      <c r="C62" s="7" t="s">
        <v>1276</v>
      </c>
      <c r="D62" s="7" t="s">
        <v>1275</v>
      </c>
      <c r="E62" s="12">
        <f>VLOOKUP(B62,'[1]2. NACIONAL'!A:BK,21,0)</f>
        <v>35197846</v>
      </c>
      <c r="F62" s="7" t="s">
        <v>1274</v>
      </c>
      <c r="G62" s="20">
        <v>29878</v>
      </c>
      <c r="H62" s="29" t="s">
        <v>11</v>
      </c>
      <c r="I62" s="1" t="s">
        <v>232</v>
      </c>
      <c r="J62" s="1" t="s">
        <v>1273</v>
      </c>
      <c r="K62" s="8" t="str">
        <f>VLOOKUP(B62,'[1]2. NACIONAL'!A:BK,7,0)</f>
        <v>Prestación de servicios profesionales y de apoyo a la gestión para el relacionamiento sectorial e interinstitucional que permita la implementación de líneas de inversión del 1% y compensación, en el marco de los portafolios que para tal fin se generen en Parques Nacionales.</v>
      </c>
      <c r="L62" s="7" t="s">
        <v>1272</v>
      </c>
      <c r="M62" s="7">
        <v>3118099143</v>
      </c>
      <c r="N62" s="9">
        <f>VLOOKUP(B62,'[1]2. NACIONAL'!A:BK,16,0)</f>
        <v>5397388</v>
      </c>
      <c r="O62" s="8" t="str">
        <f>VLOOKUP(B62,'[1]2. NACIONAL'!A:BK,31,0)</f>
        <v>SUBDIRECCIÓN DE SOSTENIBILIDAD Y NEGOCIOS AMBIENTALES</v>
      </c>
      <c r="P62" s="8">
        <f>VLOOKUP(B62,'[1]2. NACIONAL'!A:BK,36,0)</f>
        <v>326</v>
      </c>
      <c r="Q62" s="7" t="s">
        <v>7</v>
      </c>
      <c r="R62" s="29" t="s">
        <v>148</v>
      </c>
      <c r="S62" s="18" t="s">
        <v>5</v>
      </c>
      <c r="T62" s="6" t="str">
        <f>VLOOKUP(B62,'[1]2. NACIONAL'!A:BK,61,0)</f>
        <v>VIGENTE</v>
      </c>
    </row>
    <row r="63" spans="1:21" ht="12.75">
      <c r="A63" s="8">
        <v>62</v>
      </c>
      <c r="B63" s="31" t="s">
        <v>1271</v>
      </c>
      <c r="C63" s="30" t="s">
        <v>1270</v>
      </c>
      <c r="D63" s="30" t="s">
        <v>1269</v>
      </c>
      <c r="E63" s="12">
        <f>VLOOKUP(B63,'[1]2. NACIONAL'!A:BK,21,0)</f>
        <v>1015394967</v>
      </c>
      <c r="F63" s="7" t="s">
        <v>11</v>
      </c>
      <c r="G63" s="20">
        <v>31560</v>
      </c>
      <c r="H63" s="29" t="s">
        <v>1263</v>
      </c>
      <c r="I63" s="1" t="s">
        <v>265</v>
      </c>
      <c r="J63" s="1" t="s">
        <v>1268</v>
      </c>
      <c r="K63" s="8" t="str">
        <f>VLOOKUP(B63,'[1]2. NACIONAL'!A:BK,7,0)</f>
        <v>Prestación de Servicios Profesionales y de apoyo a la gestión para adelantar en el área de contratos los diversos procedimientos legales relacionados con los trámites precontractuales, contractuales y poscontractuales en el Nivel Central.</v>
      </c>
      <c r="L63" s="7" t="s">
        <v>1267</v>
      </c>
      <c r="M63" s="7">
        <v>3163997469</v>
      </c>
      <c r="N63" s="9">
        <f>VLOOKUP(B63,'[1]2. NACIONAL'!A:BK,16,0)</f>
        <v>5397388</v>
      </c>
      <c r="O63" s="8" t="str">
        <f>VLOOKUP(B63,'[1]2. NACIONAL'!A:BK,31,0)</f>
        <v>GRUPO DE CONTRATOS</v>
      </c>
      <c r="P63" s="8">
        <f>VLOOKUP(B63,'[1]2. NACIONAL'!A:BK,36,0)</f>
        <v>333</v>
      </c>
      <c r="Q63" s="7" t="s">
        <v>7</v>
      </c>
      <c r="R63" s="29" t="s">
        <v>276</v>
      </c>
      <c r="S63" s="18" t="s">
        <v>5</v>
      </c>
      <c r="T63" s="26" t="str">
        <f>VLOOKUP(B63,'[1]2. NACIONAL'!A:BK,61,0)</f>
        <v>CEDIDO</v>
      </c>
    </row>
    <row r="64" spans="1:21" ht="12.75">
      <c r="A64" s="8">
        <v>63</v>
      </c>
      <c r="B64" s="8" t="s">
        <v>1266</v>
      </c>
      <c r="C64" s="7" t="s">
        <v>1265</v>
      </c>
      <c r="D64" s="7" t="s">
        <v>1264</v>
      </c>
      <c r="E64" s="12">
        <f>VLOOKUP(B64,'[1]2. NACIONAL'!A:BK,21,0)</f>
        <v>79906334</v>
      </c>
      <c r="F64" s="7" t="s">
        <v>11</v>
      </c>
      <c r="G64" s="20">
        <v>28069</v>
      </c>
      <c r="H64" s="29" t="s">
        <v>1263</v>
      </c>
      <c r="I64" s="18" t="s">
        <v>265</v>
      </c>
      <c r="J64" s="1" t="s">
        <v>1262</v>
      </c>
      <c r="K64" s="8" t="str">
        <f>VLOOKUP(B64,'[1]2. NACIONAL'!A:BK,7,0)</f>
        <v>Prestación de Servicios Profesionales y de apoyo a la gestión para adelantar en el área de contratos los diversos procedimientos legales relacionados con los trámites precontractuales, contractuales y poscontractuales en el Nivel Central.</v>
      </c>
      <c r="L64" s="7" t="s">
        <v>1261</v>
      </c>
      <c r="M64" s="7">
        <v>3112500688</v>
      </c>
      <c r="N64" s="9">
        <f>VLOOKUP(B64,'[1]2. NACIONAL'!A:BK,16,0)</f>
        <v>5397388</v>
      </c>
      <c r="O64" s="8" t="str">
        <f>VLOOKUP(B64,'[1]2. NACIONAL'!A:BK,31,0)</f>
        <v>GRUPO DE CONTRATOS</v>
      </c>
      <c r="P64" s="8">
        <f>VLOOKUP(B64,'[1]2. NACIONAL'!A:BK,36,0)</f>
        <v>285</v>
      </c>
      <c r="Q64" s="7" t="s">
        <v>7</v>
      </c>
      <c r="R64" s="29" t="s">
        <v>270</v>
      </c>
      <c r="S64" s="18" t="s">
        <v>5</v>
      </c>
      <c r="T64" s="6" t="str">
        <f>VLOOKUP(B64,'[1]2. NACIONAL'!A:BK,61,0)</f>
        <v>VIGENTE</v>
      </c>
      <c r="U64" s="4">
        <v>1</v>
      </c>
    </row>
    <row r="65" spans="1:20" ht="12.75">
      <c r="A65" s="8">
        <v>64</v>
      </c>
      <c r="B65" s="8" t="s">
        <v>1260</v>
      </c>
      <c r="C65" s="7" t="s">
        <v>1259</v>
      </c>
      <c r="D65" s="7" t="s">
        <v>1258</v>
      </c>
      <c r="E65" s="12">
        <f>VLOOKUP(B65,'[1]2. NACIONAL'!A:BK,21,0)</f>
        <v>1032436144</v>
      </c>
      <c r="F65" s="7" t="s">
        <v>11</v>
      </c>
      <c r="G65" s="20">
        <v>32971</v>
      </c>
      <c r="H65" s="29" t="s">
        <v>11</v>
      </c>
      <c r="I65" s="18" t="s">
        <v>10</v>
      </c>
      <c r="J65" s="1" t="s">
        <v>1257</v>
      </c>
      <c r="K65" s="8" t="str">
        <f>VLOOKUP(B65,'[1]2. NACIONAL'!A:BK,7,0)</f>
        <v>Prestación de servicios profesionales y de apoyo a la gestión para laadecuación de procesos y procedimientos, así como el seguimiento en las etapas precontractuales, contractuales y poscontractuales a nivel administrativo y financiero a los procesos previstos para la implementación de las Fases I y II del Programa Áreas Protegidas y Diversidad Biológica, cofinanciado por el Gobierno Alemán através del KfW.</v>
      </c>
      <c r="L65" s="7" t="s">
        <v>1256</v>
      </c>
      <c r="M65" s="7">
        <v>3112702378</v>
      </c>
      <c r="N65" s="9">
        <f>VLOOKUP(B65,'[1]2. NACIONAL'!A:BK,16,0)</f>
        <v>5397388</v>
      </c>
      <c r="O65" s="8" t="str">
        <f>VLOOKUP(B65,'[1]2. NACIONAL'!A:BK,31,0)</f>
        <v>DIRECCIÓN GENERAL</v>
      </c>
      <c r="P65" s="8">
        <f>VLOOKUP(B65,'[1]2. NACIONAL'!A:BK,36,0)</f>
        <v>326</v>
      </c>
      <c r="Q65" s="7" t="s">
        <v>7</v>
      </c>
      <c r="R65" s="29" t="s">
        <v>1255</v>
      </c>
      <c r="S65" s="18" t="s">
        <v>5</v>
      </c>
      <c r="T65" s="6" t="str">
        <f>VLOOKUP(B65,'[1]2. NACIONAL'!A:BK,61,0)</f>
        <v>VIGENTE</v>
      </c>
    </row>
    <row r="66" spans="1:20" ht="12.75">
      <c r="A66" s="8">
        <v>65</v>
      </c>
      <c r="B66" s="8" t="s">
        <v>1254</v>
      </c>
      <c r="C66" s="7" t="s">
        <v>1253</v>
      </c>
      <c r="D66" s="7" t="s">
        <v>1252</v>
      </c>
      <c r="E66" s="12">
        <f>VLOOKUP(B66,'[1]2. NACIONAL'!A:BK,21,0)</f>
        <v>53090982</v>
      </c>
      <c r="F66" s="7" t="s">
        <v>11</v>
      </c>
      <c r="G66" s="20">
        <v>30947</v>
      </c>
      <c r="H66" s="29" t="s">
        <v>11</v>
      </c>
      <c r="I66" s="18" t="s">
        <v>10</v>
      </c>
      <c r="J66" s="1" t="s">
        <v>1251</v>
      </c>
      <c r="K66" s="8" t="str">
        <f>VLOOKUP(B66,'[1]2. NACIONAL'!A:BK,7,0)</f>
        <v>Prestación de servicios profesionales en la Subdirección de Gestión y Manejo de Áreas Protegidas para realizar la gestión y articulación interinstitucional como enlace para el desarrollo de programas, políticas o proyectos orientados al cumplimiento del Plan Nacional de Desarrollo, los compromisos del Acuerdo de Paz y manejo de presiones que afecten a las áreas protegidas bajo la administración de Parques Nacionales Naturales.</v>
      </c>
      <c r="L66" s="7" t="s">
        <v>1250</v>
      </c>
      <c r="M66" s="7">
        <v>3193801693</v>
      </c>
      <c r="N66" s="9">
        <f>VLOOKUP(B66,'[1]2. NACIONAL'!A:BK,16,0)</f>
        <v>3156754</v>
      </c>
      <c r="O66" s="8" t="str">
        <f>VLOOKUP(B66,'[1]2. NACIONAL'!A:BK,31,0)</f>
        <v>SUBDIRECCIÓN DE GESTIÓN Y MANEJO DE AREAS PROTEGIDAS</v>
      </c>
      <c r="P66" s="8">
        <f>VLOOKUP(B66,'[1]2. NACIONAL'!A:BK,36,0)</f>
        <v>338</v>
      </c>
      <c r="Q66" s="7" t="s">
        <v>7</v>
      </c>
      <c r="R66" s="29" t="s">
        <v>1249</v>
      </c>
      <c r="S66" s="18" t="s">
        <v>5</v>
      </c>
      <c r="T66" s="6" t="str">
        <f>VLOOKUP(B66,'[1]2. NACIONAL'!A:BK,61,0)</f>
        <v>VIGENTE</v>
      </c>
    </row>
    <row r="67" spans="1:20" ht="12.75">
      <c r="A67" s="8">
        <v>66</v>
      </c>
      <c r="B67" s="8" t="s">
        <v>1248</v>
      </c>
      <c r="C67" s="7" t="s">
        <v>1247</v>
      </c>
      <c r="D67" s="7" t="s">
        <v>1246</v>
      </c>
      <c r="E67" s="12">
        <f>VLOOKUP(B67,'[1]2. NACIONAL'!A:BK,21,0)</f>
        <v>28549107</v>
      </c>
      <c r="F67" s="7" t="s">
        <v>77</v>
      </c>
      <c r="G67" s="20">
        <v>29191</v>
      </c>
      <c r="H67" s="29" t="s">
        <v>77</v>
      </c>
      <c r="I67" s="18" t="s">
        <v>265</v>
      </c>
      <c r="J67" s="1" t="s">
        <v>1245</v>
      </c>
      <c r="K67" s="8" t="str">
        <f>VLOOKUP(B67,'[1]2. NACIONAL'!A:BK,7,0)</f>
        <v>Prestación de servicios profesionales y de apoyo a la gestión para liderar e implementar de manera efectiva el modelo de Planeación, Seguimiento Institucional y Sistema de Gestión de Calidad establecido para Parques Nacionales Naturales de Colombia en la Subdirección de Sostenibilidad y Negocios Ambientales; así como gestionar y formular proyectos y apoyar la generación de alianzas para la promoción y reconocimiento de bienes y servicios ecosistémicos generados por las áreas del Sistema</v>
      </c>
      <c r="L67" s="7" t="s">
        <v>1244</v>
      </c>
      <c r="M67" s="7">
        <v>3188312285</v>
      </c>
      <c r="N67" s="9">
        <f>VLOOKUP(B67,'[1]2. NACIONAL'!A:BK,16,0)</f>
        <v>6313510</v>
      </c>
      <c r="O67" s="8" t="str">
        <f>VLOOKUP(B67,'[1]2. NACIONAL'!A:BK,31,0)</f>
        <v>SUBDIRECCIÓN DE SOSTENIBILIDAD Y NEGOCIOS AMBIENTALES</v>
      </c>
      <c r="P67" s="8">
        <f>VLOOKUP(B67,'[1]2. NACIONAL'!A:BK,36,0)</f>
        <v>326</v>
      </c>
      <c r="Q67" s="7" t="s">
        <v>7</v>
      </c>
      <c r="R67" s="29" t="s">
        <v>283</v>
      </c>
      <c r="S67" s="18" t="s">
        <v>5</v>
      </c>
      <c r="T67" s="6" t="str">
        <f>VLOOKUP(B67,'[1]2. NACIONAL'!A:BK,61,0)</f>
        <v>VIGENTE</v>
      </c>
    </row>
    <row r="68" spans="1:20" ht="12.75">
      <c r="A68" s="8">
        <v>67</v>
      </c>
      <c r="B68" s="8" t="s">
        <v>1243</v>
      </c>
      <c r="C68" s="7" t="s">
        <v>1242</v>
      </c>
      <c r="D68" s="7" t="s">
        <v>654</v>
      </c>
      <c r="E68" s="12">
        <f>VLOOKUP(B68,'[1]2. NACIONAL'!A:BK,21,0)</f>
        <v>1016006974</v>
      </c>
      <c r="F68" s="7" t="s">
        <v>11</v>
      </c>
      <c r="G68" s="20">
        <v>32021</v>
      </c>
      <c r="H68" s="29" t="s">
        <v>11</v>
      </c>
      <c r="I68" s="18" t="s">
        <v>265</v>
      </c>
      <c r="J68" s="1" t="s">
        <v>1241</v>
      </c>
      <c r="K68" s="8" t="str">
        <f>VLOOKUP(B68,'[1]2. NACIONAL'!A:BK,7,0)</f>
        <v>Prestación de servicios profesionales en el área del derecho para dar impulso en el componente jurídico a los trámites ambientales (permisos, concesiones y autorizaciones para el uso y aprovechamiento de los recursos naturales) en el marco de las competencias de la Subdirección de Gestión y Manejo de Áreas Protegidas de Parques Nacionales Naturales de Colombia.</v>
      </c>
      <c r="L68" s="7" t="s">
        <v>1240</v>
      </c>
      <c r="M68" s="7">
        <v>3104800678</v>
      </c>
      <c r="N68" s="9">
        <f>VLOOKUP(B68,'[1]2. NACIONAL'!A:BK,16,0)</f>
        <v>4823432</v>
      </c>
      <c r="O68" s="8" t="str">
        <f>VLOOKUP(B68,'[1]2. NACIONAL'!A:BK,31,0)</f>
        <v>GRUPO DE TRÁMITES Y EVALUACIÓN AMBIENTAL</v>
      </c>
      <c r="P68" s="8">
        <f>VLOOKUP(B68,'[1]2. NACIONAL'!A:BK,36,0)</f>
        <v>337</v>
      </c>
      <c r="Q68" s="7" t="s">
        <v>7</v>
      </c>
      <c r="R68" s="29" t="s">
        <v>276</v>
      </c>
      <c r="S68" s="18" t="s">
        <v>5</v>
      </c>
      <c r="T68" s="6" t="str">
        <f>VLOOKUP(B68,'[1]2. NACIONAL'!A:BK,61,0)</f>
        <v>VIGENTE</v>
      </c>
    </row>
    <row r="69" spans="1:20" ht="12.75">
      <c r="A69" s="8">
        <v>68</v>
      </c>
      <c r="B69" s="8" t="s">
        <v>1239</v>
      </c>
      <c r="C69" s="7" t="s">
        <v>1238</v>
      </c>
      <c r="D69" s="7" t="s">
        <v>1237</v>
      </c>
      <c r="E69" s="12">
        <f>VLOOKUP(B69,'[1]2. NACIONAL'!A:BK,21,0)</f>
        <v>1026253679</v>
      </c>
      <c r="F69" s="7" t="s">
        <v>11</v>
      </c>
      <c r="G69" s="20">
        <v>31660</v>
      </c>
      <c r="H69" s="29" t="s">
        <v>11</v>
      </c>
      <c r="I69" s="18" t="s">
        <v>232</v>
      </c>
      <c r="J69" s="1" t="s">
        <v>1236</v>
      </c>
      <c r="K69" s="8" t="str">
        <f>VLOOKUP(B69,'[1]2. NACIONAL'!A:BK,7,0)</f>
        <v>Prestación de servicios profesionales y de apoyo a la gestión para realizar el seguimiento, monitoreo y evaluación de las medidas y acciones que se implementen en el marco del Proyecto Áreas Protegidas y Diversidad Biológica, cofinanciado por el gobierno alemán a través del KfW; así como a los compromisos derivados de las misiones de dicho organismo en sus Fases I y II.</v>
      </c>
      <c r="L69" s="7" t="s">
        <v>1235</v>
      </c>
      <c r="M69" s="7">
        <v>3006934320</v>
      </c>
      <c r="N69" s="9">
        <f>VLOOKUP(B69,'[1]2. NACIONAL'!A:BK,16,0)</f>
        <v>5397388</v>
      </c>
      <c r="O69" s="8" t="str">
        <f>VLOOKUP(B69,'[1]2. NACIONAL'!A:BK,31,0)</f>
        <v>DIRECCIÓN GENERAL</v>
      </c>
      <c r="P69" s="8">
        <f>VLOOKUP(B69,'[1]2. NACIONAL'!A:BK,36,0)</f>
        <v>325</v>
      </c>
      <c r="Q69" s="7" t="s">
        <v>7</v>
      </c>
      <c r="R69" s="29" t="s">
        <v>148</v>
      </c>
      <c r="S69" s="18" t="s">
        <v>5</v>
      </c>
      <c r="T69" s="6" t="str">
        <f>VLOOKUP(B69,'[1]2. NACIONAL'!A:BK,61,0)</f>
        <v>VIGENTE</v>
      </c>
    </row>
    <row r="70" spans="1:20" ht="12.75">
      <c r="A70" s="8">
        <v>69</v>
      </c>
      <c r="B70" s="8" t="s">
        <v>1234</v>
      </c>
      <c r="C70" s="7" t="s">
        <v>1233</v>
      </c>
      <c r="D70" s="7" t="s">
        <v>1232</v>
      </c>
      <c r="E70" s="12">
        <f>VLOOKUP(B70,'[1]2. NACIONAL'!A:BK,21,0)</f>
        <v>52151242</v>
      </c>
      <c r="F70" s="7" t="s">
        <v>11</v>
      </c>
      <c r="G70" s="20">
        <v>27195</v>
      </c>
      <c r="H70" s="29" t="s">
        <v>11</v>
      </c>
      <c r="I70" s="18" t="s">
        <v>265</v>
      </c>
      <c r="J70" s="1" t="s">
        <v>1231</v>
      </c>
      <c r="K70" s="8" t="str">
        <f>VLOOKUP(B70,'[1]2. NACIONAL'!A:BK,7,0)</f>
        <v>Prestación de servicios profesionales y de apoyo a la gestión para posicionar a Parques Nacionales Naturales de Colombia en el marco del mecanismo de acción “Institucional – sectorial” de la Estrategia de Comunicación y Educación para la Conservación, el fortalecimiento del SINAP y el manejo integral de los eventos que organice la entidad y en los que participe</v>
      </c>
      <c r="L70" s="7" t="s">
        <v>1230</v>
      </c>
      <c r="M70" s="7">
        <v>3532400</v>
      </c>
      <c r="N70" s="9">
        <f>VLOOKUP(B70,'[1]2. NACIONAL'!A:BK,16,0)</f>
        <v>7174442</v>
      </c>
      <c r="O70" s="8" t="str">
        <f>VLOOKUP(B70,'[1]2. NACIONAL'!A:BK,31,0)</f>
        <v>GRUPO DE COMUNICACIONES Y EDUCACION AMBIENTAL</v>
      </c>
      <c r="P70" s="8">
        <f>VLOOKUP(B70,'[1]2. NACIONAL'!A:BK,36,0)</f>
        <v>326</v>
      </c>
      <c r="Q70" s="7" t="s">
        <v>7</v>
      </c>
      <c r="R70" s="29" t="s">
        <v>1229</v>
      </c>
      <c r="S70" s="18" t="s">
        <v>5</v>
      </c>
      <c r="T70" s="6" t="str">
        <f>VLOOKUP(B70,'[1]2. NACIONAL'!A:BK,61,0)</f>
        <v>VIGENTE</v>
      </c>
    </row>
    <row r="71" spans="1:20" ht="12.75">
      <c r="A71" s="8">
        <v>70</v>
      </c>
      <c r="B71" s="8" t="s">
        <v>1228</v>
      </c>
      <c r="C71" s="7" t="s">
        <v>1227</v>
      </c>
      <c r="D71" s="7" t="s">
        <v>1226</v>
      </c>
      <c r="E71" s="12">
        <f>VLOOKUP(B71,'[1]2. NACIONAL'!A:BK,21,0)</f>
        <v>52785272</v>
      </c>
      <c r="F71" s="7" t="s">
        <v>11</v>
      </c>
      <c r="G71" s="20">
        <v>30162</v>
      </c>
      <c r="H71" s="29" t="s">
        <v>11</v>
      </c>
      <c r="I71" s="18" t="s">
        <v>265</v>
      </c>
      <c r="J71" s="1" t="s">
        <v>1225</v>
      </c>
      <c r="K71" s="8" t="str">
        <f>VLOOKUP(B71,'[1]2. NACIONAL'!A:BK,7,0)</f>
        <v>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14001:2015.</v>
      </c>
      <c r="L71" s="7" t="s">
        <v>1224</v>
      </c>
      <c r="M71" s="7">
        <v>3183604806</v>
      </c>
      <c r="N71" s="9">
        <f>VLOOKUP(B71,'[1]2. NACIONAL'!A:BK,16,0)</f>
        <v>6434923</v>
      </c>
      <c r="O71" s="8" t="str">
        <f>VLOOKUP(B71,'[1]2. NACIONAL'!A:BK,31,0)</f>
        <v>OFICINA ASESORA PLANEACIÓN</v>
      </c>
      <c r="P71" s="8">
        <f>VLOOKUP(B71,'[1]2. NACIONAL'!A:BK,36,0)</f>
        <v>329</v>
      </c>
      <c r="Q71" s="7" t="s">
        <v>7</v>
      </c>
      <c r="R71" s="29" t="s">
        <v>119</v>
      </c>
      <c r="S71" s="18" t="s">
        <v>5</v>
      </c>
      <c r="T71" s="6" t="str">
        <f>VLOOKUP(B71,'[1]2. NACIONAL'!A:BK,61,0)</f>
        <v>VIGENTE</v>
      </c>
    </row>
    <row r="72" spans="1:20" ht="12.75">
      <c r="A72" s="8">
        <v>71</v>
      </c>
      <c r="B72" s="8" t="s">
        <v>1223</v>
      </c>
      <c r="C72" s="7" t="s">
        <v>1222</v>
      </c>
      <c r="D72" s="7" t="s">
        <v>1221</v>
      </c>
      <c r="E72" s="12">
        <f>VLOOKUP(B72,'[1]2. NACIONAL'!A:BK,21,0)</f>
        <v>1032402519</v>
      </c>
      <c r="F72" s="7" t="s">
        <v>11</v>
      </c>
      <c r="G72" s="20">
        <v>32140</v>
      </c>
      <c r="H72" s="29" t="s">
        <v>11</v>
      </c>
      <c r="I72" s="18" t="s">
        <v>232</v>
      </c>
      <c r="J72" s="1" t="s">
        <v>1220</v>
      </c>
      <c r="K72" s="8" t="str">
        <f>VLOOKUP(B72,'[1]2. NACIONAL'!A:BK,7,0)</f>
        <v>Prestación de servicios profesionales para la gestión de iniciativas y proyectos de cooperación en las áreas marinas y costeras protegidas a cargo de Parques Nacionales Naturales de Colombia.</v>
      </c>
      <c r="L72" s="7" t="s">
        <v>1219</v>
      </c>
      <c r="M72" s="7">
        <v>3003973757</v>
      </c>
      <c r="N72" s="9">
        <f>VLOOKUP(B72,'[1]2. NACIONAL'!A:BK,16,0)</f>
        <v>6313510</v>
      </c>
      <c r="O72" s="8" t="str">
        <f>VLOOKUP(B72,'[1]2. NACIONAL'!A:BK,31,0)</f>
        <v>OFICINA ASESORA PLANEACIÓN</v>
      </c>
      <c r="P72" s="8">
        <f>VLOOKUP(B72,'[1]2. NACIONAL'!A:BK,36,0)</f>
        <v>326</v>
      </c>
      <c r="Q72" s="7" t="s">
        <v>7</v>
      </c>
      <c r="R72" s="29" t="s">
        <v>733</v>
      </c>
      <c r="S72" s="18" t="s">
        <v>5</v>
      </c>
      <c r="T72" s="6" t="str">
        <f>VLOOKUP(B72,'[1]2. NACIONAL'!A:BK,61,0)</f>
        <v>VIGENTE</v>
      </c>
    </row>
    <row r="73" spans="1:20" ht="12.75">
      <c r="A73" s="8">
        <v>72</v>
      </c>
      <c r="B73" s="8" t="s">
        <v>1218</v>
      </c>
      <c r="C73" s="7" t="s">
        <v>1217</v>
      </c>
      <c r="D73" s="7" t="s">
        <v>1216</v>
      </c>
      <c r="E73" s="12">
        <f>VLOOKUP(B73,'[1]2. NACIONAL'!A:BK,21,0)</f>
        <v>1110495277</v>
      </c>
      <c r="F73" s="7" t="s">
        <v>253</v>
      </c>
      <c r="G73" s="20">
        <v>29320</v>
      </c>
      <c r="H73" s="29" t="s">
        <v>122</v>
      </c>
      <c r="I73" s="18" t="s">
        <v>265</v>
      </c>
      <c r="J73" s="1" t="s">
        <v>1215</v>
      </c>
      <c r="K73" s="8" t="str">
        <f>VLOOKUP(B73,'[1]2. NACIONAL'!A:BK,7,0)</f>
        <v>Prestación de servicios profesionales y de apoyo a la gestión, en los asuntos relacionados con gestión predial, estudio de títulos, saneamiento predial en las áreas protegidas, apoyo a la gestión de defensa judicial relacionados con situaciones prediales y actualización de bases de datos prediales en los sistemas de información</v>
      </c>
      <c r="L73" s="7" t="s">
        <v>1214</v>
      </c>
      <c r="M73" s="7">
        <v>3174291911</v>
      </c>
      <c r="N73" s="9">
        <f>VLOOKUP(B73,'[1]2. NACIONAL'!A:BK,16,0)</f>
        <v>5971344</v>
      </c>
      <c r="O73" s="8" t="str">
        <f>VLOOKUP(B73,'[1]2. NACIONAL'!A:BK,31,0)</f>
        <v>GRUPO DE PREDIOS</v>
      </c>
      <c r="P73" s="8">
        <f>VLOOKUP(B73,'[1]2. NACIONAL'!A:BK,36,0)</f>
        <v>89</v>
      </c>
      <c r="Q73" s="7" t="s">
        <v>7</v>
      </c>
      <c r="R73" s="29" t="s">
        <v>276</v>
      </c>
      <c r="S73" s="18" t="s">
        <v>5</v>
      </c>
      <c r="T73" s="6" t="str">
        <f>VLOOKUP(B73,'[1]2. NACIONAL'!A:BK,61,0)</f>
        <v>VIGENTE</v>
      </c>
    </row>
    <row r="74" spans="1:20" ht="12.75">
      <c r="A74" s="8">
        <v>73</v>
      </c>
      <c r="B74" s="8" t="s">
        <v>1213</v>
      </c>
      <c r="C74" s="7" t="s">
        <v>1212</v>
      </c>
      <c r="D74" s="7" t="s">
        <v>1211</v>
      </c>
      <c r="E74" s="12">
        <f>VLOOKUP(B74,'[1]2. NACIONAL'!A:BK,21,0)</f>
        <v>1136879550</v>
      </c>
      <c r="F74" s="7" t="s">
        <v>11</v>
      </c>
      <c r="G74" s="20">
        <v>32013</v>
      </c>
      <c r="H74" s="29" t="s">
        <v>11</v>
      </c>
      <c r="I74" s="18" t="s">
        <v>265</v>
      </c>
      <c r="J74" s="1" t="s">
        <v>1210</v>
      </c>
      <c r="K74" s="8" t="str">
        <f>VLOOKUP(B74,'[1]2. NACIONAL'!A:BK,7,0)</f>
        <v>Prestación de servicios profesionales y de apoyo a la gestión de la Oficina Asesora Jurídica de Parques Nacionales Naturales para el cumplimiento de sus funciones, en especial, para apoyar la revisión de planes de manejo, asuntos regulatorios misionales, elaboración de diagnóstico de necesidades normativas y apoyo en gestión predial.</v>
      </c>
      <c r="L74" s="7" t="s">
        <v>1209</v>
      </c>
      <c r="M74" s="7">
        <v>3108049700</v>
      </c>
      <c r="N74" s="9">
        <f>VLOOKUP(B74,'[1]2. NACIONAL'!A:BK,16,0)</f>
        <v>6313510</v>
      </c>
      <c r="O74" s="8" t="str">
        <f>VLOOKUP(B74,'[1]2. NACIONAL'!A:BK,31,0)</f>
        <v>OFICINA ASESORA JURIDICA</v>
      </c>
      <c r="P74" s="8">
        <f>VLOOKUP(B74,'[1]2. NACIONAL'!A:BK,36,0)</f>
        <v>326</v>
      </c>
      <c r="Q74" s="7" t="s">
        <v>7</v>
      </c>
      <c r="R74" s="29" t="s">
        <v>276</v>
      </c>
      <c r="S74" s="18" t="s">
        <v>5</v>
      </c>
      <c r="T74" s="6" t="str">
        <f>VLOOKUP(B74,'[1]2. NACIONAL'!A:BK,61,0)</f>
        <v>VIGENTE</v>
      </c>
    </row>
    <row r="75" spans="1:20" ht="12.75">
      <c r="A75" s="8">
        <v>74</v>
      </c>
      <c r="B75" s="8" t="s">
        <v>1208</v>
      </c>
      <c r="C75" s="7" t="s">
        <v>1207</v>
      </c>
      <c r="D75" s="7" t="s">
        <v>1206</v>
      </c>
      <c r="E75" s="12">
        <f>VLOOKUP(B75,'[1]2. NACIONAL'!A:BK,21,0)</f>
        <v>63546810</v>
      </c>
      <c r="F75" s="7" t="s">
        <v>279</v>
      </c>
      <c r="G75" s="20">
        <v>30694</v>
      </c>
      <c r="H75" s="29" t="s">
        <v>915</v>
      </c>
      <c r="I75" s="1" t="s">
        <v>10</v>
      </c>
      <c r="J75" s="1" t="s">
        <v>1205</v>
      </c>
      <c r="K75" s="8" t="str">
        <f>VLOOKUP(B75,'[1]2. NACIONAL'!A:BK,7,0)</f>
        <v>Prestar servicios profesionales y de apoyo a la gestión para el mantenimiento, fortalecimiento y sostenibilidad del Sistema de Gestión Integrado de Parques Nacionales Naturales de Colombia en el marco del Modelo Integrado de Planeación y Gestión vigente con énfasis en la norma ISO 9001:2015.</v>
      </c>
      <c r="L75" s="7" t="s">
        <v>1204</v>
      </c>
      <c r="M75" s="7">
        <v>3507675579</v>
      </c>
      <c r="N75" s="9">
        <f>VLOOKUP(B75,'[1]2. NACIONAL'!A:BK,16,0)</f>
        <v>6434923</v>
      </c>
      <c r="O75" s="8" t="str">
        <f>VLOOKUP(B75,'[1]2. NACIONAL'!A:BK,31,0)</f>
        <v>OFICINA ASESORA PLANEACIÓN</v>
      </c>
      <c r="P75" s="8">
        <f>VLOOKUP(B75,'[1]2. NACIONAL'!A:BK,36,0)</f>
        <v>326</v>
      </c>
      <c r="Q75" s="7" t="s">
        <v>7</v>
      </c>
      <c r="R75" s="29" t="s">
        <v>1203</v>
      </c>
      <c r="S75" s="18" t="s">
        <v>5</v>
      </c>
      <c r="T75" s="6" t="str">
        <f>VLOOKUP(B75,'[1]2. NACIONAL'!A:BK,61,0)</f>
        <v>VIGENTE</v>
      </c>
    </row>
    <row r="76" spans="1:20" ht="12.75">
      <c r="A76" s="8">
        <v>75</v>
      </c>
      <c r="B76" s="8" t="s">
        <v>1202</v>
      </c>
      <c r="C76" s="7" t="s">
        <v>1201</v>
      </c>
      <c r="D76" s="7" t="s">
        <v>1200</v>
      </c>
      <c r="E76" s="12">
        <f>VLOOKUP(B76,'[1]2. NACIONAL'!A:BK,21,0)</f>
        <v>1071348647</v>
      </c>
      <c r="F76" s="7" t="s">
        <v>1199</v>
      </c>
      <c r="G76" s="20">
        <v>31281</v>
      </c>
      <c r="H76" s="29" t="s">
        <v>1198</v>
      </c>
      <c r="I76" s="18" t="s">
        <v>265</v>
      </c>
      <c r="J76" s="1" t="s">
        <v>985</v>
      </c>
      <c r="K76" s="8" t="str">
        <f>VLOOKUP(B76,'[1]2. NACIONAL'!A:BK,7,0)</f>
        <v>Prestación de servicios profesionales de apoyo a la gestión de la Oficina de Gestión del Riesgo de la Dirección General para atender los aspectos geográficos que demande el seguimiento de las afectaciones por actividades no permitidas que se presenten en las áreas protegidas del Sistema de Parques Nacionales Naturales y apoyar la gestión de la planeación institucional de la Oficina de Gestión del Riesgo</v>
      </c>
      <c r="L76" s="7" t="s">
        <v>1197</v>
      </c>
      <c r="M76" s="7">
        <v>3117287702</v>
      </c>
      <c r="N76" s="9">
        <f>VLOOKUP(B76,'[1]2. NACIONAL'!A:BK,16,0)</f>
        <v>5397388</v>
      </c>
      <c r="O76" s="8" t="str">
        <f>VLOOKUP(B76,'[1]2. NACIONAL'!A:BK,31,0)</f>
        <v>OFICINA DE GESTION DEL RIESGO</v>
      </c>
      <c r="P76" s="8">
        <f>VLOOKUP(B76,'[1]2. NACIONAL'!A:BK,36,0)</f>
        <v>337</v>
      </c>
      <c r="Q76" s="7" t="s">
        <v>7</v>
      </c>
      <c r="R76" s="29" t="s">
        <v>587</v>
      </c>
      <c r="S76" s="18" t="s">
        <v>5</v>
      </c>
      <c r="T76" s="6" t="str">
        <f>VLOOKUP(B76,'[1]2. NACIONAL'!A:BK,61,0)</f>
        <v>VIGENTE</v>
      </c>
    </row>
    <row r="77" spans="1:20" ht="12.75">
      <c r="A77" s="8">
        <v>76</v>
      </c>
      <c r="B77" s="8" t="s">
        <v>1196</v>
      </c>
      <c r="C77" s="7" t="s">
        <v>1195</v>
      </c>
      <c r="D77" s="7" t="s">
        <v>1194</v>
      </c>
      <c r="E77" s="12">
        <f>VLOOKUP(B77,'[1]2. NACIONAL'!A:BK,21,0)</f>
        <v>80051686</v>
      </c>
      <c r="F77" s="7" t="s">
        <v>11</v>
      </c>
      <c r="G77" s="20">
        <v>29380</v>
      </c>
      <c r="H77" s="29" t="s">
        <v>1193</v>
      </c>
      <c r="I77" s="18" t="s">
        <v>265</v>
      </c>
      <c r="J77" s="1" t="s">
        <v>1192</v>
      </c>
      <c r="K77" s="8" t="str">
        <f>VLOOKUP(B77,'[1]2. NACIONAL'!A:BK,7,0)</f>
        <v>Prestación de servicios profesionales y de apoyo a la gestión en la Oficina Asesora Jurídica de Parques Nacionales Naturales en los asuntos misionales de la entidad, especialmente en lo relacionado con los procesos de saneamiento predial, estudios de títulos prediales, temas ambientales y de tierras, así como realizar el seguimiento a procesos administrativos y agrarios en los que tenga interés la entidad y actualización de bases de datos prediales en sistemas de infonnación.</v>
      </c>
      <c r="L77" s="7" t="s">
        <v>1191</v>
      </c>
      <c r="M77" s="7">
        <v>3166915440</v>
      </c>
      <c r="N77" s="9">
        <f>VLOOKUP(B77,'[1]2. NACIONAL'!A:BK,16,0)</f>
        <v>4823432</v>
      </c>
      <c r="O77" s="8" t="str">
        <f>VLOOKUP(B77,'[1]2. NACIONAL'!A:BK,31,0)</f>
        <v>GRUPO DE PREDIOS</v>
      </c>
      <c r="P77" s="8">
        <f>VLOOKUP(B77,'[1]2. NACIONAL'!A:BK,36,0)</f>
        <v>325</v>
      </c>
      <c r="Q77" s="7" t="s">
        <v>7</v>
      </c>
      <c r="R77" s="29" t="s">
        <v>270</v>
      </c>
      <c r="S77" s="18" t="s">
        <v>5</v>
      </c>
      <c r="T77" s="6" t="str">
        <f>VLOOKUP(B77,'[1]2. NACIONAL'!A:BK,61,0)</f>
        <v>VIGENTE</v>
      </c>
    </row>
    <row r="78" spans="1:20" ht="12.75">
      <c r="A78" s="8">
        <v>77</v>
      </c>
      <c r="B78" s="8" t="s">
        <v>1190</v>
      </c>
      <c r="C78" s="7" t="s">
        <v>1189</v>
      </c>
      <c r="D78" s="7" t="s">
        <v>1188</v>
      </c>
      <c r="E78" s="12">
        <f>VLOOKUP(B78,'[1]2. NACIONAL'!A:BK,21,0)</f>
        <v>1018445964</v>
      </c>
      <c r="F78" s="7" t="s">
        <v>11</v>
      </c>
      <c r="G78" s="20">
        <v>33439</v>
      </c>
      <c r="H78" s="29" t="s">
        <v>11</v>
      </c>
      <c r="I78" s="18" t="s">
        <v>265</v>
      </c>
      <c r="J78" s="1" t="s">
        <v>1187</v>
      </c>
      <c r="K78" s="8" t="str">
        <f>VLOOKUP(B78,'[1]2. NACIONAL'!A:BK,7,0)</f>
        <v>Prestación de servicios profesionales y de apoyo a la gestión en la Oficina Asesora Jurídica de Parques Nacionales Naturales en asuntos de gestión predial, procesos de saneamiento en las áreas protegidas del SPNN, estudio de títulos, revisión de planes de manejo en el componente predial y apoyo en el seguimiento de procesos administrativos y agrarios en los que tenga interés la entidad</v>
      </c>
      <c r="L78" s="29" t="s">
        <v>1186</v>
      </c>
      <c r="M78" s="7">
        <v>3005289910</v>
      </c>
      <c r="N78" s="9">
        <f>VLOOKUP(B78,'[1]2. NACIONAL'!A:BK,16,0)</f>
        <v>6313510</v>
      </c>
      <c r="O78" s="8" t="str">
        <f>VLOOKUP(B78,'[1]2. NACIONAL'!A:BK,31,0)</f>
        <v>GRUPO DE PREDIOS</v>
      </c>
      <c r="P78" s="8">
        <f>VLOOKUP(B78,'[1]2. NACIONAL'!A:BK,36,0)</f>
        <v>330</v>
      </c>
      <c r="Q78" s="7" t="s">
        <v>7</v>
      </c>
      <c r="R78" s="29" t="s">
        <v>276</v>
      </c>
      <c r="S78" s="18" t="s">
        <v>5</v>
      </c>
      <c r="T78" s="6" t="str">
        <f>VLOOKUP(B78,'[1]2. NACIONAL'!A:BK,61,0)</f>
        <v>VIGENTE</v>
      </c>
    </row>
    <row r="79" spans="1:20" ht="12.75">
      <c r="A79" s="8">
        <v>78</v>
      </c>
      <c r="B79" s="8" t="s">
        <v>1185</v>
      </c>
      <c r="C79" s="7" t="s">
        <v>1184</v>
      </c>
      <c r="D79" s="7" t="s">
        <v>1183</v>
      </c>
      <c r="E79" s="12">
        <f>VLOOKUP(B79,'[1]2. NACIONAL'!A:BK,21,0)</f>
        <v>52277869</v>
      </c>
      <c r="F79" s="7" t="s">
        <v>11</v>
      </c>
      <c r="G79" s="20">
        <v>27771</v>
      </c>
      <c r="H79" s="29" t="s">
        <v>11</v>
      </c>
      <c r="I79" s="18" t="s">
        <v>174</v>
      </c>
      <c r="J79" s="1" t="s">
        <v>141</v>
      </c>
      <c r="K79" s="8" t="str">
        <f>VLOOKUP(B79,'[1]2. NACIONAL'!A:BK,7,0)</f>
        <v>Prestar servicios técnicos y de apoyo a la gestión para la identificación, organización y depuración de los documentos que reposan en el Archivo Central, así como la revisión y recepción de transferencias documentales, administración y actualización del inventario, apoyar con el proceso de recepción y revisión de las transferencias documentales y el manejo de los formatos establecidos en el sistema de gestión de calidad de PNNC en materia de archivos</v>
      </c>
      <c r="L79" s="7" t="s">
        <v>1182</v>
      </c>
      <c r="M79" s="7">
        <v>3216219960</v>
      </c>
      <c r="N79" s="9">
        <f>VLOOKUP(B79,'[1]2. NACIONAL'!A:BK,16,0)</f>
        <v>2663850</v>
      </c>
      <c r="O79" s="8" t="str">
        <f>VLOOKUP(B79,'[1]2. NACIONAL'!A:BK,31,0)</f>
        <v>GRUPO DE PROCESOS CORPORATIVOS</v>
      </c>
      <c r="P79" s="8">
        <f>VLOOKUP(B79,'[1]2. NACIONAL'!A:BK,36,0)</f>
        <v>90</v>
      </c>
      <c r="Q79" s="7" t="s">
        <v>7</v>
      </c>
      <c r="R79" s="29" t="s">
        <v>1181</v>
      </c>
      <c r="S79" s="18" t="s">
        <v>5</v>
      </c>
      <c r="T79" s="25" t="str">
        <f>VLOOKUP(B79,'[1]2. NACIONAL'!A:BK,61,0)</f>
        <v>TERMINADO NORMALMENTE</v>
      </c>
    </row>
    <row r="80" spans="1:20" ht="12.75">
      <c r="A80" s="8">
        <v>79</v>
      </c>
      <c r="B80" s="8" t="s">
        <v>1180</v>
      </c>
      <c r="C80" s="7" t="s">
        <v>1179</v>
      </c>
      <c r="D80" s="7" t="s">
        <v>1178</v>
      </c>
      <c r="E80" s="12">
        <f>VLOOKUP(B80,'[1]2. NACIONAL'!A:BK,21,0)</f>
        <v>79850133</v>
      </c>
      <c r="F80" s="7" t="s">
        <v>11</v>
      </c>
      <c r="G80" s="20">
        <v>27926</v>
      </c>
      <c r="H80" s="29" t="s">
        <v>11</v>
      </c>
      <c r="I80" s="18" t="s">
        <v>265</v>
      </c>
      <c r="J80" s="1" t="s">
        <v>1177</v>
      </c>
      <c r="K80" s="8" t="str">
        <f>VLOOKUP(B80,'[1]2. NACIONAL'!A:BK,7,0)</f>
        <v>Prestación de servicios profesionales y de apoyo a la gestión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culturales, que viabilicen la declaratoria en cada proceso y apoyo específico en temáticas asociadas</v>
      </c>
      <c r="L80" s="7" t="s">
        <v>1176</v>
      </c>
      <c r="M80" s="7">
        <v>3002139086</v>
      </c>
      <c r="N80" s="9">
        <f>VLOOKUP(B80,'[1]2. NACIONAL'!A:BK,16,0)</f>
        <v>7174442</v>
      </c>
      <c r="O80" s="8" t="str">
        <f>VLOOKUP(B80,'[1]2. NACIONAL'!A:BK,31,0)</f>
        <v>GRUPO DE GESTIÓN E INTEGRACIÓN DEL SINAP</v>
      </c>
      <c r="P80" s="8">
        <f>VLOOKUP(B80,'[1]2. NACIONAL'!A:BK,36,0)</f>
        <v>330</v>
      </c>
      <c r="Q80" s="7" t="s">
        <v>7</v>
      </c>
      <c r="R80" s="29" t="s">
        <v>87</v>
      </c>
      <c r="S80" s="18" t="s">
        <v>5</v>
      </c>
      <c r="T80" s="6" t="str">
        <f>VLOOKUP(B80,'[1]2. NACIONAL'!A:BK,61,0)</f>
        <v>VIGENTE</v>
      </c>
    </row>
    <row r="81" spans="1:20" ht="12.75">
      <c r="A81" s="8">
        <v>80</v>
      </c>
      <c r="B81" s="8" t="s">
        <v>1175</v>
      </c>
      <c r="C81" s="7" t="s">
        <v>1174</v>
      </c>
      <c r="D81" s="7" t="s">
        <v>1173</v>
      </c>
      <c r="E81" s="12">
        <f>VLOOKUP(B81,'[1]2. NACIONAL'!A:BK,21,0)</f>
        <v>1070614662</v>
      </c>
      <c r="F81" s="7" t="s">
        <v>1172</v>
      </c>
      <c r="G81" s="20">
        <v>34624</v>
      </c>
      <c r="H81" s="29" t="s">
        <v>391</v>
      </c>
      <c r="I81" s="18" t="s">
        <v>174</v>
      </c>
      <c r="J81" s="1" t="s">
        <v>141</v>
      </c>
      <c r="K81" s="8" t="s">
        <v>1171</v>
      </c>
      <c r="L81" s="7" t="s">
        <v>1170</v>
      </c>
      <c r="M81" s="7">
        <v>3208211238</v>
      </c>
      <c r="N81" s="9">
        <f>VLOOKUP(B81,'[1]2. NACIONAL'!A:BK,16,0)</f>
        <v>2206872</v>
      </c>
      <c r="O81" s="8" t="str">
        <f>VLOOKUP(B81,'[1]2. NACIONAL'!A:BK,31,0)</f>
        <v>GRUPO DE PLANEACIÓN Y MANEJO</v>
      </c>
      <c r="P81" s="8">
        <f>VLOOKUP(B81,'[1]2. NACIONAL'!A:BK,36,0)</f>
        <v>337</v>
      </c>
      <c r="Q81" s="7" t="s">
        <v>7</v>
      </c>
      <c r="R81" s="29" t="s">
        <v>1169</v>
      </c>
      <c r="S81" s="18" t="s">
        <v>5</v>
      </c>
      <c r="T81" s="6" t="str">
        <f>VLOOKUP(B81,'[1]2. NACIONAL'!A:BK,61,0)</f>
        <v>VIGENTE</v>
      </c>
    </row>
    <row r="82" spans="1:20" ht="12.75">
      <c r="A82" s="8">
        <v>81</v>
      </c>
      <c r="B82" s="8" t="s">
        <v>1168</v>
      </c>
      <c r="C82" s="7" t="s">
        <v>1167</v>
      </c>
      <c r="D82" s="7" t="s">
        <v>1166</v>
      </c>
      <c r="E82" s="12">
        <f>VLOOKUP(B82,'[1]2. NACIONAL'!A:BK,21,0)</f>
        <v>52079909</v>
      </c>
      <c r="F82" s="7" t="s">
        <v>11</v>
      </c>
      <c r="G82" s="20">
        <v>25695</v>
      </c>
      <c r="H82" s="29" t="s">
        <v>11</v>
      </c>
      <c r="I82" s="18" t="s">
        <v>10</v>
      </c>
      <c r="J82" s="1" t="s">
        <v>1165</v>
      </c>
      <c r="K82" s="8" t="str">
        <f>VLOOKUP(B82,'[1]2. NACIONAL'!A:BK,7,0)</f>
        <v>Prestación de servicios profesionales y de apoyo a la gestión que adelanta la Dirección General-Grupo de Participación Social en lo concerniente a la orientación de las acciones que permita aportar al cumplimiento de las responsabilidades misionales de la entidad respecto a los procesos de construcción, implementación, seguimiento y evaluación de las Estrategias Especiales de Manejo, en las áreas protegidas del Sistema que se encuentran relacionadas con pueblos indígenas. Específicamente, deberá apoyar y orientar política y conceptualmente las actividades de gestión, planeación, seguimiento y evaluación de las Estrategias Especiales de Manejo que adelante el Grupo de Participación Social en las áreas protegidas de las Direcciones Territoriales Amazonia y Orinoquia priorizadas para ello. Así mismo, apoyará los procesos de consulta previa de los instrumentos de planeación que adelante o pretenda adelantar la entidad con los pueblos indígenas presentes en las jurisdicciones estas Direcciones Territoriales, según solicitud de las mencionadas dependencias. Por lo demás, deberá apoyar los procesos interinstitucionales relacionados con las dos Direcciones antes señaladas y de la Mesa Regional Amazónica, -esta última a cargo de la Dirección Territorial Amazonia como representante de Parques Nacionales Naturales de Colombia-</v>
      </c>
      <c r="L82" s="21" t="s">
        <v>1164</v>
      </c>
      <c r="M82" s="7">
        <v>3176394</v>
      </c>
      <c r="N82" s="9">
        <f>VLOOKUP(B82,'[1]2. NACIONAL'!A:BK,16,0)</f>
        <v>5397388</v>
      </c>
      <c r="O82" s="8" t="str">
        <f>VLOOKUP(B82,'[1]2. NACIONAL'!A:BK,31,0)</f>
        <v>GRUPO PARTICIPACIÓN SOCIAL</v>
      </c>
      <c r="P82" s="8">
        <f>VLOOKUP(B82,'[1]2. NACIONAL'!A:BK,36,0)</f>
        <v>326</v>
      </c>
      <c r="Q82" s="7" t="s">
        <v>7</v>
      </c>
      <c r="R82" s="29" t="s">
        <v>1163</v>
      </c>
      <c r="S82" s="18" t="s">
        <v>5</v>
      </c>
      <c r="T82" s="6" t="str">
        <f>VLOOKUP(B82,'[1]2. NACIONAL'!A:BK,61,0)</f>
        <v>VIGENTE</v>
      </c>
    </row>
    <row r="83" spans="1:20" ht="12.75">
      <c r="A83" s="8">
        <v>82</v>
      </c>
      <c r="B83" s="8" t="s">
        <v>1162</v>
      </c>
      <c r="C83" s="7" t="s">
        <v>1161</v>
      </c>
      <c r="D83" s="7" t="s">
        <v>1160</v>
      </c>
      <c r="E83" s="12">
        <f>VLOOKUP(B83,'[1]2. NACIONAL'!A:BK,21,0)</f>
        <v>26203047</v>
      </c>
      <c r="F83" s="7" t="s">
        <v>653</v>
      </c>
      <c r="G83" s="20">
        <v>30802</v>
      </c>
      <c r="H83" s="29" t="s">
        <v>653</v>
      </c>
      <c r="I83" s="18" t="s">
        <v>265</v>
      </c>
      <c r="J83" s="1" t="s">
        <v>1159</v>
      </c>
      <c r="K83" s="8" t="str">
        <f>VLOOKUP(B83,'[1]2. NACIONAL'!A:BK,7,0)</f>
        <v>Prestación de servicios profesionales y de apoyo a la gestión para realizar la elaboración y seguimiento de los contratos enmarcados en el componente tecnológico de la entidad, apoyar la gestión de infraestructura de TI, adquisiciones tecnológicas y administración del correo electrónico</v>
      </c>
      <c r="L83" s="7" t="s">
        <v>1158</v>
      </c>
      <c r="M83" s="7">
        <v>3209498171</v>
      </c>
      <c r="N83" s="9">
        <f>VLOOKUP(B83,'[1]2. NACIONAL'!A:BK,16,0)</f>
        <v>4823432</v>
      </c>
      <c r="O83" s="8" t="str">
        <f>VLOOKUP(B83,'[1]2. NACIONAL'!A:BK,31,0)</f>
        <v>GRUPO SISTEMAS DE INFORMACIÓN Y RADIOCOMUNICACIONES</v>
      </c>
      <c r="P83" s="8">
        <f>VLOOKUP(B83,'[1]2. NACIONAL'!A:BK,36,0)</f>
        <v>330</v>
      </c>
      <c r="Q83" s="7" t="s">
        <v>7</v>
      </c>
      <c r="R83" s="29" t="s">
        <v>317</v>
      </c>
      <c r="S83" s="18" t="s">
        <v>5</v>
      </c>
      <c r="T83" s="6" t="str">
        <f>VLOOKUP(B83,'[1]2. NACIONAL'!A:BK,61,0)</f>
        <v>VIGENTE</v>
      </c>
    </row>
    <row r="84" spans="1:20" ht="12.75">
      <c r="A84" s="8">
        <v>83</v>
      </c>
      <c r="B84" s="8" t="s">
        <v>1157</v>
      </c>
      <c r="C84" s="7" t="s">
        <v>1156</v>
      </c>
      <c r="D84" s="7" t="s">
        <v>1155</v>
      </c>
      <c r="E84" s="12">
        <f>VLOOKUP(B84,'[1]2. NACIONAL'!A:BK,21,0)</f>
        <v>79985802</v>
      </c>
      <c r="F84" s="7" t="s">
        <v>234</v>
      </c>
      <c r="G84" s="20">
        <v>28857</v>
      </c>
      <c r="H84" s="7" t="s">
        <v>234</v>
      </c>
      <c r="I84" s="18" t="s">
        <v>15</v>
      </c>
      <c r="J84" s="1" t="s">
        <v>141</v>
      </c>
      <c r="K84" s="8" t="str">
        <f>VLOOKUP(B84,'[1]2. NACIONAL'!A:BK,7,0)</f>
        <v>Prestación de Servicios Técnicos de apoyo en el Grupo de Comunicaciones y Educación Ambiental para la realización de lasactividades necesarias en laimplementación de laEstrategia decomunicación y educación para laconservación de Parques Nacionales Naturales de Colombia, en la realización de material audiovisual para dar aconocer el Sistema de Parques Nacionales; y en la capacitación a la población objeto de la estrategia para la realización de material educativo audiovisual</v>
      </c>
      <c r="L84" s="7" t="s">
        <v>1154</v>
      </c>
      <c r="M84" s="7">
        <v>3002752700</v>
      </c>
      <c r="N84" s="9">
        <f>VLOOKUP(B84,'[1]2. NACIONAL'!A:BK,16,0)</f>
        <v>2663850</v>
      </c>
      <c r="O84" s="8" t="str">
        <f>VLOOKUP(B84,'[1]2. NACIONAL'!A:BK,31,0)</f>
        <v>GRUPO DE COMUNICACIONES Y EDUCACION AMBIENTAL</v>
      </c>
      <c r="P84" s="8">
        <f>VLOOKUP(B84,'[1]2. NACIONAL'!A:BK,36,0)</f>
        <v>326</v>
      </c>
      <c r="Q84" s="7" t="s">
        <v>7</v>
      </c>
      <c r="R84" s="29" t="s">
        <v>15</v>
      </c>
      <c r="S84" s="18" t="s">
        <v>5</v>
      </c>
      <c r="T84" s="6" t="str">
        <f>VLOOKUP(B84,'[1]2. NACIONAL'!A:BK,61,0)</f>
        <v>VIGENTE</v>
      </c>
    </row>
    <row r="85" spans="1:20" ht="12.75">
      <c r="A85" s="8">
        <v>84</v>
      </c>
      <c r="B85" s="8" t="s">
        <v>1153</v>
      </c>
      <c r="C85" s="7" t="s">
        <v>1152</v>
      </c>
      <c r="D85" s="7" t="s">
        <v>1151</v>
      </c>
      <c r="E85" s="12">
        <f>VLOOKUP(B85,'[1]2. NACIONAL'!A:BK,21,0)</f>
        <v>1020747020</v>
      </c>
      <c r="F85" s="7" t="s">
        <v>11</v>
      </c>
      <c r="G85" s="20">
        <v>32772</v>
      </c>
      <c r="H85" s="29" t="s">
        <v>11</v>
      </c>
      <c r="I85" s="18" t="s">
        <v>232</v>
      </c>
      <c r="J85" s="1" t="s">
        <v>1150</v>
      </c>
      <c r="K85" s="8" t="str">
        <f>VLOOKUP(B85,'[1]2. NACIONAL'!A:BK,7,0)</f>
        <v>Prestación de servicios profesionales para la gestión, negociación y seguimiento de los asuntos internacionales de Parques Nacionales Naturales de Colombia y su adecuada articulación con la planeación estratégica de la entidad.</v>
      </c>
      <c r="L85" s="7" t="s">
        <v>1149</v>
      </c>
      <c r="M85" s="7">
        <v>3115291130</v>
      </c>
      <c r="N85" s="9">
        <f>VLOOKUP(B85,'[1]2. NACIONAL'!A:BK,16,0)</f>
        <v>6313510</v>
      </c>
      <c r="O85" s="8" t="str">
        <f>VLOOKUP(B85,'[1]2. NACIONAL'!A:BK,31,0)</f>
        <v>OFICINA ASESORA PLANEACIÓN</v>
      </c>
      <c r="P85" s="8">
        <f>VLOOKUP(B85,'[1]2. NACIONAL'!A:BK,36,0)</f>
        <v>325</v>
      </c>
      <c r="Q85" s="7" t="s">
        <v>7</v>
      </c>
      <c r="R85" s="29" t="s">
        <v>570</v>
      </c>
      <c r="S85" s="18" t="s">
        <v>5</v>
      </c>
      <c r="T85" s="6" t="str">
        <f>VLOOKUP(B85,'[1]2. NACIONAL'!A:BK,61,0)</f>
        <v>VIGENTE</v>
      </c>
    </row>
    <row r="86" spans="1:20" ht="12.75">
      <c r="A86" s="8">
        <v>85</v>
      </c>
      <c r="B86" s="8" t="s">
        <v>1148</v>
      </c>
      <c r="C86" s="7" t="s">
        <v>1147</v>
      </c>
      <c r="D86" s="7" t="s">
        <v>1146</v>
      </c>
      <c r="E86" s="12">
        <f>VLOOKUP(B86,'[1]2. NACIONAL'!A:BK,21,0)</f>
        <v>79896417</v>
      </c>
      <c r="F86" s="7" t="s">
        <v>11</v>
      </c>
      <c r="G86" s="20">
        <v>28674</v>
      </c>
      <c r="H86" s="29" t="s">
        <v>11</v>
      </c>
      <c r="I86" s="18" t="s">
        <v>265</v>
      </c>
      <c r="J86" s="1" t="s">
        <v>1145</v>
      </c>
      <c r="K86" s="8" t="str">
        <f>VLOOKUP(B86,'[1]2. NACIONAL'!A:BK,7,0)</f>
        <v>Prestación de servicios profesionales y de apoyo a la gestión en la Subdirección Administrativa y Financiera - Grupo de Infraestructura para ejecutar y desarrollar las actividades propias de la Ingeniería Eléctrica.</v>
      </c>
      <c r="L86" s="7" t="s">
        <v>1144</v>
      </c>
      <c r="M86" s="7">
        <v>3118349754</v>
      </c>
      <c r="N86" s="9">
        <f>VLOOKUP(B86,'[1]2. NACIONAL'!A:BK,16,0)</f>
        <v>4823432</v>
      </c>
      <c r="O86" s="8" t="str">
        <f>VLOOKUP(B86,'[1]2. NACIONAL'!A:BK,31,0)</f>
        <v>GRUPO DE INFRAESTRUCTURA</v>
      </c>
      <c r="P86" s="8">
        <f>VLOOKUP(B86,'[1]2. NACIONAL'!A:BK,36,0)</f>
        <v>322</v>
      </c>
      <c r="Q86" s="7" t="s">
        <v>7</v>
      </c>
      <c r="R86" s="29" t="s">
        <v>1143</v>
      </c>
      <c r="S86" s="18" t="s">
        <v>5</v>
      </c>
      <c r="T86" s="6" t="str">
        <f>VLOOKUP(B86,'[1]2. NACIONAL'!A:BK,61,0)</f>
        <v>VIGENTE</v>
      </c>
    </row>
    <row r="87" spans="1:20" ht="12.75">
      <c r="A87" s="8">
        <v>86</v>
      </c>
      <c r="B87" s="8" t="s">
        <v>1142</v>
      </c>
      <c r="C87" s="7" t="s">
        <v>1141</v>
      </c>
      <c r="D87" s="7" t="s">
        <v>1140</v>
      </c>
      <c r="E87" s="12">
        <f>VLOOKUP(B87,'[1]2. NACIONAL'!A:BK,21,0)</f>
        <v>79368519</v>
      </c>
      <c r="F87" s="7" t="s">
        <v>11</v>
      </c>
      <c r="G87" s="20">
        <v>24100</v>
      </c>
      <c r="H87" s="29" t="s">
        <v>11</v>
      </c>
      <c r="I87" s="18" t="s">
        <v>70</v>
      </c>
      <c r="J87" s="1" t="s">
        <v>141</v>
      </c>
      <c r="K87" s="8" t="str">
        <f>VLOOKUP(B87,'[1]2. NACIONAL'!A:BK,7,0)</f>
        <v>Prestación de servicios técnicos en la Subdirección Administrativa y Financiera. Grupo de Infraestructura, para el mantenimiento de la infraestructura perteneciente al Sistema de Parques Nacionales Naturales de Colombia.</v>
      </c>
      <c r="L87" s="7" t="s">
        <v>1139</v>
      </c>
      <c r="M87" s="7">
        <v>3114568261</v>
      </c>
      <c r="N87" s="9">
        <f>VLOOKUP(B87,'[1]2. NACIONAL'!A:BK,16,0)</f>
        <v>2663850</v>
      </c>
      <c r="O87" s="8" t="str">
        <f>VLOOKUP(B87,'[1]2. NACIONAL'!A:BK,31,0)</f>
        <v>GRUPO DE INFRAESTRUCTURA</v>
      </c>
      <c r="P87" s="8">
        <f>VLOOKUP(B87,'[1]2. NACIONAL'!A:BK,36,0)</f>
        <v>322</v>
      </c>
      <c r="Q87" s="7" t="s">
        <v>7</v>
      </c>
      <c r="R87" s="29" t="s">
        <v>1138</v>
      </c>
      <c r="S87" s="18" t="s">
        <v>5</v>
      </c>
      <c r="T87" s="6" t="str">
        <f>VLOOKUP(B87,'[1]2. NACIONAL'!A:BK,61,0)</f>
        <v>VIGENTE</v>
      </c>
    </row>
    <row r="88" spans="1:20" ht="12.75">
      <c r="A88" s="8">
        <v>87</v>
      </c>
      <c r="B88" s="8" t="s">
        <v>1137</v>
      </c>
      <c r="C88" s="7" t="s">
        <v>1136</v>
      </c>
      <c r="D88" s="7" t="s">
        <v>1135</v>
      </c>
      <c r="E88" s="12">
        <f>VLOOKUP(B88,'[1]2. NACIONAL'!A:BK,21,0)</f>
        <v>35468118</v>
      </c>
      <c r="F88" s="7" t="s">
        <v>1134</v>
      </c>
      <c r="G88" s="20">
        <v>21496</v>
      </c>
      <c r="H88" s="29" t="s">
        <v>11</v>
      </c>
      <c r="I88" s="18" t="s">
        <v>15</v>
      </c>
      <c r="J88" s="1" t="s">
        <v>141</v>
      </c>
      <c r="K88" s="8" t="str">
        <f>VLOOKUP(B88,'[1]2. NACIONAL'!A:BK,7,0)</f>
        <v>Prestación de servicios técnicos y de apoyo a la gestión de las comunicaciones y documentación relacionadas con la Administración y Manejo de las Áreas Protegidas y apoyo en la documentación y comunicaciones respecto al reconocimiento de la Naturaleza como víctimas del conflicto ante la JEP.</v>
      </c>
      <c r="L88" s="7" t="s">
        <v>1133</v>
      </c>
      <c r="M88" s="7">
        <v>3115064642</v>
      </c>
      <c r="N88" s="9">
        <f>VLOOKUP(B88,'[1]2. NACIONAL'!A:BK,16,0)</f>
        <v>2206872</v>
      </c>
      <c r="O88" s="8" t="str">
        <f>VLOOKUP(B88,'[1]2. NACIONAL'!A:BK,31,0)</f>
        <v>DIRECCIÓN GENERAL</v>
      </c>
      <c r="P88" s="8">
        <f>VLOOKUP(B88,'[1]2. NACIONAL'!A:BK,36,0)</f>
        <v>330</v>
      </c>
      <c r="Q88" s="7" t="s">
        <v>7</v>
      </c>
      <c r="R88" s="29" t="s">
        <v>15</v>
      </c>
      <c r="S88" s="18" t="s">
        <v>5</v>
      </c>
      <c r="T88" s="6" t="str">
        <f>VLOOKUP(B88,'[1]2. NACIONAL'!A:BK,61,0)</f>
        <v>VIGENTE</v>
      </c>
    </row>
    <row r="89" spans="1:20" ht="12.75">
      <c r="A89" s="8">
        <v>88</v>
      </c>
      <c r="B89" s="8" t="s">
        <v>1132</v>
      </c>
      <c r="C89" s="7" t="s">
        <v>1131</v>
      </c>
      <c r="D89" s="7" t="s">
        <v>1130</v>
      </c>
      <c r="E89" s="12">
        <f>VLOOKUP(B89,'[1]2. NACIONAL'!A:BK,21,0)</f>
        <v>80732924</v>
      </c>
      <c r="F89" s="7" t="s">
        <v>234</v>
      </c>
      <c r="G89" s="20">
        <v>30145</v>
      </c>
      <c r="H89" s="29" t="s">
        <v>234</v>
      </c>
      <c r="I89" s="18" t="s">
        <v>265</v>
      </c>
      <c r="J89" s="1" t="s">
        <v>1129</v>
      </c>
      <c r="K89" s="8" t="str">
        <f>VLOOKUP(B89,'[1]2. NACIONAL'!A:BK,7,0)</f>
        <v>Prestación de servicios profesionales para direccionar el componente técnico de los trámites ambientales de competencia de la Subdirección de Gestión y Manejo de Áreas Protegidas que tienen relación con la regulación del Recurso Hídrico y la Evaluación Ambiental de Proyectos</v>
      </c>
      <c r="L89" s="7" t="s">
        <v>1128</v>
      </c>
      <c r="M89" s="7">
        <v>3103300512</v>
      </c>
      <c r="N89" s="9">
        <f>VLOOKUP(B89,'[1]2. NACIONAL'!A:BK,16,0)</f>
        <v>5397388</v>
      </c>
      <c r="O89" s="8" t="str">
        <f>VLOOKUP(B89,'[1]2. NACIONAL'!A:BK,31,0)</f>
        <v>GRUPO DE TRÁMITES Y EVALUACIÓN AMBIENTAL</v>
      </c>
      <c r="P89" s="8">
        <f>VLOOKUP(B89,'[1]2. NACIONAL'!A:BK,36,0)</f>
        <v>322</v>
      </c>
      <c r="Q89" s="7" t="s">
        <v>7</v>
      </c>
      <c r="R89" s="29" t="s">
        <v>349</v>
      </c>
      <c r="S89" s="18" t="s">
        <v>5</v>
      </c>
      <c r="T89" s="6" t="str">
        <f>VLOOKUP(B89,'[1]2. NACIONAL'!A:BK,61,0)</f>
        <v>VIGENTE</v>
      </c>
    </row>
    <row r="90" spans="1:20" ht="12.75">
      <c r="A90" s="8">
        <v>89</v>
      </c>
      <c r="B90" s="8" t="s">
        <v>1127</v>
      </c>
      <c r="C90" s="7" t="s">
        <v>1126</v>
      </c>
      <c r="D90" s="7" t="s">
        <v>1125</v>
      </c>
      <c r="E90" s="12">
        <f>VLOOKUP(B90,'[1]2. NACIONAL'!A:BK,21,0)</f>
        <v>1010163614</v>
      </c>
      <c r="F90" s="7" t="s">
        <v>11</v>
      </c>
      <c r="G90" s="20">
        <v>31567</v>
      </c>
      <c r="H90" s="29" t="s">
        <v>11</v>
      </c>
      <c r="I90" s="18" t="s">
        <v>265</v>
      </c>
      <c r="J90" s="1" t="s">
        <v>1124</v>
      </c>
      <c r="K90" s="8" t="str">
        <f>VLOOKUP(B90,'[1]2. NACIONAL'!A:BK,7,0)</f>
        <v>Prestación de servicios profesionales en ciencias naturales, para impulsar el componente técnico relacionado con permisos y autorizaciones de investigación cientifica en las áreas bajo administración de Parques Nacionales Naturales</v>
      </c>
      <c r="L90" s="7" t="s">
        <v>1123</v>
      </c>
      <c r="M90" s="7">
        <v>3004125035</v>
      </c>
      <c r="N90" s="9">
        <f>VLOOKUP(B90,'[1]2. NACIONAL'!A:BK,16,0)</f>
        <v>3852124</v>
      </c>
      <c r="O90" s="8" t="str">
        <f>VLOOKUP(B90,'[1]2. NACIONAL'!A:BK,31,0)</f>
        <v>GRUPO DE TRÁMITES Y EVALUACIÓN AMBIENTAL</v>
      </c>
      <c r="P90" s="8">
        <f>VLOOKUP(B90,'[1]2. NACIONAL'!A:BK,36,0)</f>
        <v>325</v>
      </c>
      <c r="Q90" s="7" t="s">
        <v>7</v>
      </c>
      <c r="R90" s="29" t="s">
        <v>148</v>
      </c>
      <c r="S90" s="18" t="s">
        <v>5</v>
      </c>
      <c r="T90" s="6" t="str">
        <f>VLOOKUP(B90,'[1]2. NACIONAL'!A:BK,61,0)</f>
        <v>VIGENTE</v>
      </c>
    </row>
    <row r="91" spans="1:20" ht="12.75">
      <c r="A91" s="8">
        <v>90</v>
      </c>
      <c r="B91" s="8" t="s">
        <v>1122</v>
      </c>
      <c r="C91" s="7" t="s">
        <v>1121</v>
      </c>
      <c r="D91" s="7" t="s">
        <v>1120</v>
      </c>
      <c r="E91" s="12">
        <f>VLOOKUP(B91,'[1]2. NACIONAL'!A:BK,21,0)</f>
        <v>9930291</v>
      </c>
      <c r="F91" s="7" t="s">
        <v>1119</v>
      </c>
      <c r="G91" s="20">
        <v>30600</v>
      </c>
      <c r="H91" s="29" t="s">
        <v>1119</v>
      </c>
      <c r="I91" s="18" t="s">
        <v>10</v>
      </c>
      <c r="J91" s="1" t="s">
        <v>1118</v>
      </c>
      <c r="K91" s="8" t="str">
        <f>VLOOKUP(B91,'[1]2. NACIONAL'!A:BK,7,0)</f>
        <v>Prestación de Servicios Profesionales de apoyo a la gestión del Grupo de Comunicaciones y Educación Ambiental para posicionar a Parques Nacionales Naturales de Colombia a través de la realización de productos audiovisuales en el marco de la Estrategia de comunicación y educación para la conservación.</v>
      </c>
      <c r="L91" s="7" t="s">
        <v>1117</v>
      </c>
      <c r="M91" s="7">
        <v>3006568991</v>
      </c>
      <c r="N91" s="9">
        <f>VLOOKUP(B91,'[1]2. NACIONAL'!A:BK,16,0)</f>
        <v>5397388</v>
      </c>
      <c r="O91" s="8" t="str">
        <f>VLOOKUP(B91,'[1]2. NACIONAL'!A:BK,31,0)</f>
        <v>GRUPO DE COMUNICACIONES Y EDUCACION AMBIENTAL</v>
      </c>
      <c r="P91" s="8">
        <f>VLOOKUP(B91,'[1]2. NACIONAL'!A:BK,36,0)</f>
        <v>322</v>
      </c>
      <c r="Q91" s="7" t="s">
        <v>7</v>
      </c>
      <c r="R91" s="29" t="s">
        <v>1116</v>
      </c>
      <c r="S91" s="18" t="s">
        <v>5</v>
      </c>
      <c r="T91" s="6" t="str">
        <f>VLOOKUP(B91,'[1]2. NACIONAL'!A:BK,61,0)</f>
        <v>VIGENTE</v>
      </c>
    </row>
    <row r="92" spans="1:20" ht="12.75">
      <c r="A92" s="8">
        <v>91</v>
      </c>
      <c r="B92" s="8" t="s">
        <v>1115</v>
      </c>
      <c r="C92" s="7" t="s">
        <v>1114</v>
      </c>
      <c r="D92" s="7" t="s">
        <v>1113</v>
      </c>
      <c r="E92" s="12">
        <f>VLOOKUP(B92,'[1]2. NACIONAL'!A:BK,21,0)</f>
        <v>80816932</v>
      </c>
      <c r="F92" s="7" t="s">
        <v>11</v>
      </c>
      <c r="G92" s="20">
        <v>30861</v>
      </c>
      <c r="H92" s="29" t="s">
        <v>11</v>
      </c>
      <c r="I92" s="18" t="s">
        <v>10</v>
      </c>
      <c r="J92" s="1" t="s">
        <v>1112</v>
      </c>
      <c r="K92" s="8" t="str">
        <f>VLOOKUP(B92,'[1]2. NACIONAL'!A:BK,7,0)</f>
        <v>Prestación de servicios profesionales para el mantenimiento y soporte de las aplicaciones que se encuentran en la nube y soporte al funcionamiento de la infraestructura de Google Cloud Platform</v>
      </c>
      <c r="L92" s="7" t="s">
        <v>1111</v>
      </c>
      <c r="M92" s="7">
        <v>3188527573</v>
      </c>
      <c r="N92" s="9">
        <f>VLOOKUP(B92,'[1]2. NACIONAL'!A:BK,16,0)</f>
        <v>6434923</v>
      </c>
      <c r="O92" s="8" t="str">
        <f>VLOOKUP(B92,'[1]2. NACIONAL'!A:BK,31,0)</f>
        <v>GRUPO SISTEMAS DE INFORMACIÓN Y RADIOCOMUNICACIONES</v>
      </c>
      <c r="P92" s="8">
        <f>VLOOKUP(B92,'[1]2. NACIONAL'!A:BK,36,0)</f>
        <v>334</v>
      </c>
      <c r="Q92" s="7" t="s">
        <v>7</v>
      </c>
      <c r="R92" s="29" t="s">
        <v>335</v>
      </c>
      <c r="S92" s="18" t="s">
        <v>5</v>
      </c>
      <c r="T92" s="6" t="str">
        <f>VLOOKUP(B92,'[1]2. NACIONAL'!A:BK,61,0)</f>
        <v>VIGENTE</v>
      </c>
    </row>
    <row r="93" spans="1:20" ht="12.75">
      <c r="A93" s="8">
        <v>92</v>
      </c>
      <c r="B93" s="8" t="s">
        <v>1110</v>
      </c>
      <c r="C93" s="7" t="s">
        <v>1109</v>
      </c>
      <c r="D93" s="7" t="s">
        <v>1108</v>
      </c>
      <c r="E93" s="12">
        <f>VLOOKUP(B93,'[1]2. NACIONAL'!A:BK,21,0)</f>
        <v>36862774</v>
      </c>
      <c r="F93" s="7" t="s">
        <v>1107</v>
      </c>
      <c r="G93" s="20">
        <v>31430</v>
      </c>
      <c r="H93" s="29" t="s">
        <v>150</v>
      </c>
      <c r="I93" s="18" t="s">
        <v>265</v>
      </c>
      <c r="J93" s="1" t="s">
        <v>1106</v>
      </c>
      <c r="K93" s="8" t="str">
        <f>VLOOKUP(B93,'[1]2. NACIONAL'!A:BK,7,0)</f>
        <v>Prestación de servicios profesionales y de apoyo a la gestión para que apoye procesos relacionados con función de administración y manejo de las áreas del SPNN, apoyo a procesos de participación social y apoyo a proceso de gestión judicial relacionada con comunidades étnicas.</v>
      </c>
      <c r="L93" s="7" t="s">
        <v>1105</v>
      </c>
      <c r="M93" s="7">
        <v>3183427829</v>
      </c>
      <c r="N93" s="9">
        <f>VLOOKUP(B93,'[1]2. NACIONAL'!A:BK,16,0)</f>
        <v>6313510</v>
      </c>
      <c r="O93" s="8" t="str">
        <f>VLOOKUP(B93,'[1]2. NACIONAL'!A:BK,31,0)</f>
        <v>OFICINA ASESORA JURIDICA</v>
      </c>
      <c r="P93" s="8">
        <f>VLOOKUP(B93,'[1]2. NACIONAL'!A:BK,36,0)</f>
        <v>322</v>
      </c>
      <c r="Q93" s="7" t="s">
        <v>7</v>
      </c>
      <c r="R93" s="29" t="s">
        <v>276</v>
      </c>
      <c r="S93" s="18" t="s">
        <v>5</v>
      </c>
      <c r="T93" s="6" t="str">
        <f>VLOOKUP(B93,'[1]2. NACIONAL'!A:BK,61,0)</f>
        <v>VIGENTE</v>
      </c>
    </row>
    <row r="94" spans="1:20" ht="12.75">
      <c r="A94" s="8">
        <v>93</v>
      </c>
      <c r="B94" s="8" t="s">
        <v>1104</v>
      </c>
      <c r="C94" s="7" t="s">
        <v>1103</v>
      </c>
      <c r="D94" s="7" t="s">
        <v>1102</v>
      </c>
      <c r="E94" s="12">
        <f>VLOOKUP(B94,'[1]2. NACIONAL'!A:BK,21,0)</f>
        <v>52818253</v>
      </c>
      <c r="F94" s="7" t="s">
        <v>11</v>
      </c>
      <c r="G94" s="20">
        <v>30791</v>
      </c>
      <c r="H94" s="29" t="s">
        <v>1101</v>
      </c>
      <c r="I94" s="18" t="s">
        <v>232</v>
      </c>
      <c r="J94" s="1" t="s">
        <v>1100</v>
      </c>
      <c r="K94" s="8" t="str">
        <f>VLOOKUP(B94,'[1]2. NACIONAL'!A:BK,7,0)</f>
        <v>Prestación de servicios profesionales para apoyar la formulación y seguimiento de los planes, programas y proyectos de Parques Nacionales Naturales de Colombia en el marco del Modelo Integrado de Planeación y Gestión vigente</v>
      </c>
      <c r="L94" s="7" t="s">
        <v>1099</v>
      </c>
      <c r="M94" s="7">
        <v>3204584681</v>
      </c>
      <c r="N94" s="9">
        <f>VLOOKUP(B94,'[1]2. NACIONAL'!A:BK,16,0)</f>
        <v>6434923</v>
      </c>
      <c r="O94" s="8" t="str">
        <f>VLOOKUP(B94,'[1]2. NACIONAL'!A:BK,31,0)</f>
        <v>OFICINA ASESORA PLANEACIÓN</v>
      </c>
      <c r="P94" s="8">
        <f>VLOOKUP(B94,'[1]2. NACIONAL'!A:BK,36,0)</f>
        <v>329</v>
      </c>
      <c r="Q94" s="7" t="s">
        <v>7</v>
      </c>
      <c r="R94" s="29" t="s">
        <v>537</v>
      </c>
      <c r="S94" s="18" t="s">
        <v>5</v>
      </c>
      <c r="T94" s="6" t="str">
        <f>VLOOKUP(B94,'[1]2. NACIONAL'!A:BK,61,0)</f>
        <v>VIGENTE</v>
      </c>
    </row>
    <row r="95" spans="1:20" ht="12.75">
      <c r="A95" s="8">
        <v>94</v>
      </c>
      <c r="B95" s="8" t="s">
        <v>1098</v>
      </c>
      <c r="C95" s="7" t="s">
        <v>1097</v>
      </c>
      <c r="D95" s="7" t="s">
        <v>1096</v>
      </c>
      <c r="E95" s="12">
        <f>VLOOKUP(B95,'[1]2. NACIONAL'!A:BK,21,0)</f>
        <v>40023756</v>
      </c>
      <c r="F95" s="7" t="s">
        <v>1095</v>
      </c>
      <c r="G95" s="20">
        <v>24209</v>
      </c>
      <c r="H95" s="29" t="s">
        <v>225</v>
      </c>
      <c r="I95" s="18" t="s">
        <v>265</v>
      </c>
      <c r="J95" s="1" t="s">
        <v>1094</v>
      </c>
      <c r="K95" s="8" t="str">
        <f>VLOOKUP(B95,'[1]2. NACIONAL'!A:BK,7,0)</f>
        <v>Prestación de servicios profesionales y de apoyo a la gestión para realizar la orientación del diseño y seguimiento a la implementación de los instrumentos de planeación de las áreas protegidas y a las acciones de monitoreo e investigación, como parte del proceso adaptativo del manejo.</v>
      </c>
      <c r="L95" s="7" t="s">
        <v>1093</v>
      </c>
      <c r="M95" s="7">
        <v>3107626615</v>
      </c>
      <c r="N95" s="9">
        <f>VLOOKUP(B95,'[1]2. NACIONAL'!A:BK,16,0)</f>
        <v>9083948</v>
      </c>
      <c r="O95" s="8" t="str">
        <f>VLOOKUP(B95,'[1]2. NACIONAL'!A:BK,31,0)</f>
        <v>SUBDIRECCIÓN DE GESTIÓN Y MANEJO DE AREAS PROTEGIDAS</v>
      </c>
      <c r="P95" s="8">
        <f>VLOOKUP(B95,'[1]2. NACIONAL'!A:BK,36,0)</f>
        <v>334</v>
      </c>
      <c r="Q95" s="7" t="s">
        <v>7</v>
      </c>
      <c r="R95" s="29" t="s">
        <v>148</v>
      </c>
      <c r="S95" s="18" t="s">
        <v>5</v>
      </c>
      <c r="T95" s="6" t="str">
        <f>VLOOKUP(B95,'[1]2. NACIONAL'!A:BK,61,0)</f>
        <v>VIGENTE</v>
      </c>
    </row>
    <row r="96" spans="1:20" ht="12.75">
      <c r="A96" s="8">
        <v>95</v>
      </c>
      <c r="B96" s="8" t="s">
        <v>1092</v>
      </c>
      <c r="C96" s="7" t="s">
        <v>1091</v>
      </c>
      <c r="D96" s="7" t="s">
        <v>1090</v>
      </c>
      <c r="E96" s="12">
        <f>VLOOKUP(B96,'[1]2. NACIONAL'!A:BK,21,0)</f>
        <v>82394159</v>
      </c>
      <c r="F96" s="7" t="s">
        <v>514</v>
      </c>
      <c r="G96" s="20">
        <v>29064</v>
      </c>
      <c r="H96" s="29" t="s">
        <v>514</v>
      </c>
      <c r="I96" s="18" t="s">
        <v>232</v>
      </c>
      <c r="J96" s="1" t="s">
        <v>1089</v>
      </c>
      <c r="K96" s="8" t="str">
        <f>VLOOKUP(B96,'[1]2. NACIONAL'!A:BK,7,0)</f>
        <v>Prestación de servicios profesionales y de apoyo a la gestión de la Subdirección de Gestión y Manejo para realizar el acompañamiento a los espacios de diálogo y orientación técnica en la formulación de alternativas que generen ingresos a las comunidades locales entorno a la reducción de presiones en las áreas protegidas</v>
      </c>
      <c r="L96" s="7" t="s">
        <v>1088</v>
      </c>
      <c r="M96" s="28">
        <v>3108567414</v>
      </c>
      <c r="N96" s="9">
        <f>VLOOKUP(B96,'[1]2. NACIONAL'!A:BK,16,0)</f>
        <v>6434923</v>
      </c>
      <c r="O96" s="8" t="str">
        <f>VLOOKUP(B96,'[1]2. NACIONAL'!A:BK,31,0)</f>
        <v>GRUPO DE PLANEACIÓN Y MANEJO</v>
      </c>
      <c r="P96" s="8">
        <f>VLOOKUP(B96,'[1]2. NACIONAL'!A:BK,36,0)</f>
        <v>321</v>
      </c>
      <c r="Q96" s="7" t="s">
        <v>7</v>
      </c>
      <c r="R96" s="29" t="s">
        <v>1087</v>
      </c>
      <c r="S96" s="18" t="s">
        <v>5</v>
      </c>
      <c r="T96" s="6" t="str">
        <f>VLOOKUP(B96,'[1]2. NACIONAL'!A:BK,61,0)</f>
        <v>VIGENTE</v>
      </c>
    </row>
    <row r="97" spans="1:20" ht="12.75">
      <c r="A97" s="8">
        <v>96</v>
      </c>
      <c r="B97" s="8" t="s">
        <v>1086</v>
      </c>
      <c r="C97" s="7" t="s">
        <v>1085</v>
      </c>
      <c r="D97" s="7" t="s">
        <v>1084</v>
      </c>
      <c r="E97" s="12">
        <f>VLOOKUP(B97,'[1]2. NACIONAL'!A:BK,21,0)</f>
        <v>1054093192</v>
      </c>
      <c r="F97" s="7" t="s">
        <v>1083</v>
      </c>
      <c r="G97" s="20">
        <v>34052</v>
      </c>
      <c r="H97" s="29" t="s">
        <v>11</v>
      </c>
      <c r="I97" s="18" t="s">
        <v>265</v>
      </c>
      <c r="J97" s="1" t="s">
        <v>1082</v>
      </c>
      <c r="K97" s="8" t="str">
        <f>VLOOKUP(B97,'[1]2. NACIONAL'!A:BK,7,0)</f>
        <v>Prestación de servicios profesionales y de apoyo a la gestión para el apoyo a la función de coordinación del Sistema Nacional de Áreas Protegidas, además de la revisión y actualización de los planes de manejo, y la generación de lineamientos jurídicos en materia de uso u aprovechamiento de los recursos hidrobiológicos y pesqueros para las áreas del Sistema de Parques Nacionales Naturales de Colombia, así como en asuntos relacionados con el Sistema Integrado de Gestión y Planeación de la Oficina</v>
      </c>
      <c r="L97" s="7" t="s">
        <v>1081</v>
      </c>
      <c r="M97" s="7">
        <v>3193202861</v>
      </c>
      <c r="N97" s="9">
        <f>VLOOKUP(B97,'[1]2. NACIONAL'!A:BK,16,0)</f>
        <v>5971344</v>
      </c>
      <c r="O97" s="8" t="str">
        <f>VLOOKUP(B97,'[1]2. NACIONAL'!A:BK,31,0)</f>
        <v>OFICINA ASESORA JURIDICA</v>
      </c>
      <c r="P97" s="8">
        <f>VLOOKUP(B97,'[1]2. NACIONAL'!A:BK,36,0)</f>
        <v>326</v>
      </c>
      <c r="Q97" s="7" t="s">
        <v>7</v>
      </c>
      <c r="R97" s="29" t="s">
        <v>270</v>
      </c>
      <c r="S97" s="18" t="s">
        <v>5</v>
      </c>
      <c r="T97" s="6" t="str">
        <f>VLOOKUP(B97,'[1]2. NACIONAL'!A:BK,61,0)</f>
        <v>VIGENTE</v>
      </c>
    </row>
    <row r="98" spans="1:20" ht="12.75">
      <c r="A98" s="8">
        <v>97</v>
      </c>
      <c r="B98" s="8" t="s">
        <v>1080</v>
      </c>
      <c r="C98" s="7" t="s">
        <v>1079</v>
      </c>
      <c r="D98" s="7" t="s">
        <v>1078</v>
      </c>
      <c r="E98" s="12">
        <f>VLOOKUP(B98,'[1]2. NACIONAL'!A:BK,21,0)</f>
        <v>1018408126</v>
      </c>
      <c r="F98" s="7" t="s">
        <v>11</v>
      </c>
      <c r="G98" s="20">
        <v>31773</v>
      </c>
      <c r="H98" s="29" t="s">
        <v>11</v>
      </c>
      <c r="I98" s="18" t="s">
        <v>10</v>
      </c>
      <c r="J98" s="1" t="s">
        <v>1077</v>
      </c>
      <c r="K98" s="8" t="str">
        <f>VLOOKUP(B98,'[1]2. NACIONAL'!A:BK,7,0)</f>
        <v>Prestación de servicios profesionales para procesar, verificar y analizar información técnica, en el marco del procedimiento de registro de Reservas Naturales de la Sociedad Civil como figura de conservación privada, a cargo de Parques Nacionales Naturales, en la Subdirección de Gestión y Manejo de Áreas Protegidas</v>
      </c>
      <c r="L98" s="7" t="s">
        <v>1076</v>
      </c>
      <c r="M98" s="7">
        <v>3164159703</v>
      </c>
      <c r="N98" s="9">
        <f>VLOOKUP(B98,'[1]2. NACIONAL'!A:BK,16,0)</f>
        <v>3565146</v>
      </c>
      <c r="O98" s="8" t="str">
        <f>VLOOKUP(B98,'[1]2. NACIONAL'!A:BK,31,0)</f>
        <v>GRUPO DE TRÁMITES Y EVALUACIÓN AMBIENTAL</v>
      </c>
      <c r="P98" s="8">
        <f>VLOOKUP(B98,'[1]2. NACIONAL'!A:BK,36,0)</f>
        <v>322</v>
      </c>
      <c r="Q98" s="7" t="s">
        <v>7</v>
      </c>
      <c r="R98" s="29" t="s">
        <v>1075</v>
      </c>
      <c r="S98" s="18" t="s">
        <v>5</v>
      </c>
      <c r="T98" s="6" t="str">
        <f>VLOOKUP(B98,'[1]2. NACIONAL'!A:BK,61,0)</f>
        <v>VIGENTE</v>
      </c>
    </row>
    <row r="99" spans="1:20" ht="12.75">
      <c r="A99" s="8">
        <v>98</v>
      </c>
      <c r="B99" s="8" t="s">
        <v>1074</v>
      </c>
      <c r="C99" s="7" t="s">
        <v>1073</v>
      </c>
      <c r="D99" s="7" t="s">
        <v>1072</v>
      </c>
      <c r="E99" s="12">
        <f>VLOOKUP(B99,'[1]2. NACIONAL'!A:BK,21,0)</f>
        <v>79144699</v>
      </c>
      <c r="F99" s="7" t="s">
        <v>11</v>
      </c>
      <c r="G99" s="20">
        <v>20231</v>
      </c>
      <c r="H99" s="29" t="s">
        <v>11</v>
      </c>
      <c r="I99" s="18" t="s">
        <v>15</v>
      </c>
      <c r="J99" s="1" t="s">
        <v>141</v>
      </c>
      <c r="K99" s="8" t="str">
        <f>VLOOKUP(B99,'[1]2. NACIONAL'!A:BK,7,0)</f>
        <v>Prestación de Servicios Técnicos en la Subdirección Administrativa y Financiera – Grupo de Gestión Financiera para el control administrativo y contable del proceso de viáticos, a través de los Perfiles en SIIF Nación Entidad – Gestión Control Viáticos y Gestión Contable de Parques Nacionales Naturales de Colombia - Nivel Central.</v>
      </c>
      <c r="L99" s="7" t="s">
        <v>1071</v>
      </c>
      <c r="M99" s="7">
        <v>3126137317</v>
      </c>
      <c r="N99" s="9">
        <f>VLOOKUP(B99,'[1]2. NACIONAL'!A:BK,16,0)</f>
        <v>2663850</v>
      </c>
      <c r="O99" s="8" t="str">
        <f>VLOOKUP(B99,'[1]2. NACIONAL'!A:BK,31,0)</f>
        <v>GRUPO DE GESTIÓN FINANCIERA</v>
      </c>
      <c r="P99" s="8">
        <f>VLOOKUP(B99,'[1]2. NACIONAL'!A:BK,36,0)</f>
        <v>325</v>
      </c>
      <c r="Q99" s="7" t="s">
        <v>7</v>
      </c>
      <c r="R99" s="29" t="s">
        <v>15</v>
      </c>
      <c r="S99" s="18" t="s">
        <v>5</v>
      </c>
      <c r="T99" s="6" t="str">
        <f>VLOOKUP(B99,'[1]2. NACIONAL'!A:BK,61,0)</f>
        <v>VIGENTE</v>
      </c>
    </row>
    <row r="100" spans="1:20" ht="12.75">
      <c r="A100" s="8">
        <v>99</v>
      </c>
      <c r="B100" s="8" t="s">
        <v>1070</v>
      </c>
      <c r="C100" s="7" t="s">
        <v>1069</v>
      </c>
      <c r="D100" s="7" t="s">
        <v>1068</v>
      </c>
      <c r="E100" s="12">
        <f>VLOOKUP(B100,'[1]2. NACIONAL'!A:BK,21,0)</f>
        <v>427735</v>
      </c>
      <c r="F100" s="7" t="s">
        <v>1067</v>
      </c>
      <c r="G100" s="20">
        <v>31387</v>
      </c>
      <c r="H100" s="29" t="s">
        <v>1067</v>
      </c>
      <c r="I100" s="18" t="s">
        <v>232</v>
      </c>
      <c r="J100" s="1" t="s">
        <v>1066</v>
      </c>
      <c r="K100" s="8" t="str">
        <f>VLOOKUP(B100,'[1]2. NACIONAL'!A:BK,7,0)</f>
        <v>Prestación de servicios profesionales y de apoyo a la gestión en la Subdirección Administrativa y Financiera – Grupo de Infraestructura para el fortalecimiento, ejecución y desarrollo de las actividades propias de la Arquitectura e Infraestructura.</v>
      </c>
      <c r="L100" s="7" t="s">
        <v>1065</v>
      </c>
      <c r="M100" s="7">
        <v>3203135896</v>
      </c>
      <c r="N100" s="9">
        <f>VLOOKUP(B100,'[1]2. NACIONAL'!A:BK,16,0)</f>
        <v>5397388</v>
      </c>
      <c r="O100" s="8" t="str">
        <f>VLOOKUP(B100,'[1]2. NACIONAL'!A:BK,31,0)</f>
        <v>GRUPO DE INFRAESTRUCTURA</v>
      </c>
      <c r="P100" s="8">
        <f>VLOOKUP(B100,'[1]2. NACIONAL'!A:BK,36,0)</f>
        <v>330</v>
      </c>
      <c r="Q100" s="7" t="s">
        <v>7</v>
      </c>
      <c r="R100" s="29" t="s">
        <v>862</v>
      </c>
      <c r="S100" s="18" t="s">
        <v>5</v>
      </c>
      <c r="T100" s="6" t="str">
        <f>VLOOKUP(B100,'[1]2. NACIONAL'!A:BK,61,0)</f>
        <v>VIGENTE</v>
      </c>
    </row>
    <row r="101" spans="1:20" ht="12.75">
      <c r="A101" s="8">
        <v>100</v>
      </c>
      <c r="B101" s="8" t="s">
        <v>1064</v>
      </c>
      <c r="C101" s="7" t="s">
        <v>1063</v>
      </c>
      <c r="D101" s="7" t="s">
        <v>647</v>
      </c>
      <c r="E101" s="12">
        <f>VLOOKUP(B101,'[1]2. NACIONAL'!A:BK,21,0)</f>
        <v>1020759512</v>
      </c>
      <c r="F101" s="7" t="s">
        <v>11</v>
      </c>
      <c r="G101" s="20">
        <v>33283</v>
      </c>
      <c r="H101" s="29" t="s">
        <v>279</v>
      </c>
      <c r="I101" s="18" t="s">
        <v>10</v>
      </c>
      <c r="J101" s="1" t="s">
        <v>1062</v>
      </c>
      <c r="K101" s="8" t="str">
        <f>VLOOKUP(B101,'[1]2. NACIONAL'!A:BK,7,0)</f>
        <v>Prestación de servicios profesionales y de apoyo a la gestión de la Oficina Asesora Jurídica de Parques Nacionales Naturales para el desarrollo de asuntos misionales de la Entidad, como el apoyo jurídico en la proyección de conceptos, revisión a proyectos normativos e instrumentos de planificación y resolución de conflictos socio ambientales con comunidades; así como en los asuntos prediales y las actividades que se deriven de los mismos en las áreas protegidas y actualización de bases de datos</v>
      </c>
      <c r="L101" s="7" t="s">
        <v>1061</v>
      </c>
      <c r="M101" s="7">
        <v>3163306728</v>
      </c>
      <c r="N101" s="9">
        <f>VLOOKUP(B101,'[1]2. NACIONAL'!A:BK,16,0)</f>
        <v>5971344</v>
      </c>
      <c r="O101" s="8" t="str">
        <f>VLOOKUP(B101,'[1]2. NACIONAL'!A:BK,31,0)</f>
        <v>OFICINA ASESORA JURIDICA</v>
      </c>
      <c r="P101" s="8">
        <f>VLOOKUP(B101,'[1]2. NACIONAL'!A:BK,36,0)</f>
        <v>322</v>
      </c>
      <c r="Q101" s="7" t="s">
        <v>7</v>
      </c>
      <c r="R101" s="29" t="s">
        <v>276</v>
      </c>
      <c r="S101" s="18" t="s">
        <v>147</v>
      </c>
      <c r="T101" s="6" t="str">
        <f>VLOOKUP(B101,'[1]2. NACIONAL'!A:BK,61,0)</f>
        <v>VIGENTE</v>
      </c>
    </row>
    <row r="102" spans="1:20" ht="12.75">
      <c r="A102" s="8">
        <v>101</v>
      </c>
      <c r="B102" s="8" t="s">
        <v>1060</v>
      </c>
      <c r="C102" s="7" t="s">
        <v>1059</v>
      </c>
      <c r="D102" s="7" t="s">
        <v>1058</v>
      </c>
      <c r="E102" s="12">
        <f>VLOOKUP(B102,'[1]2. NACIONAL'!A:BK,21,0)</f>
        <v>1015393325</v>
      </c>
      <c r="F102" s="7" t="s">
        <v>11</v>
      </c>
      <c r="G102" s="20">
        <v>31479</v>
      </c>
      <c r="H102" s="29" t="s">
        <v>11</v>
      </c>
      <c r="I102" s="18" t="s">
        <v>265</v>
      </c>
      <c r="J102" s="1" t="s">
        <v>1057</v>
      </c>
      <c r="K102" s="8" t="str">
        <f>VLOOKUP(B102,'[1]2. NACIONAL'!A:BK,7,0)</f>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apoyar y fortalecer el diálogo social en los procesos priorizados; así mismo apoyar la gestión administrativa, logística y operativa de cada uno de los procesos y el seguimiento a convenios relacionados.</v>
      </c>
      <c r="L102" s="7" t="s">
        <v>1056</v>
      </c>
      <c r="M102" s="7">
        <v>3134553074</v>
      </c>
      <c r="N102" s="9">
        <f>VLOOKUP(B102,'[1]2. NACIONAL'!A:BK,16,0)</f>
        <v>5971344</v>
      </c>
      <c r="O102" s="8" t="str">
        <f>VLOOKUP(B102,'[1]2. NACIONAL'!A:BK,31,0)</f>
        <v>GRUPO DE GESTIÓN E INTEGRACIÓN DEL SINAP</v>
      </c>
      <c r="P102" s="8">
        <f>VLOOKUP(B102,'[1]2. NACIONAL'!A:BK,36,0)</f>
        <v>322</v>
      </c>
      <c r="Q102" s="7" t="s">
        <v>7</v>
      </c>
      <c r="R102" s="29" t="s">
        <v>721</v>
      </c>
      <c r="S102" s="18" t="s">
        <v>5</v>
      </c>
      <c r="T102" s="6" t="str">
        <f>VLOOKUP(B102,'[1]2. NACIONAL'!A:BK,61,0)</f>
        <v>VIGENTE</v>
      </c>
    </row>
    <row r="103" spans="1:20" ht="12.75">
      <c r="A103" s="8">
        <v>102</v>
      </c>
      <c r="B103" s="8" t="s">
        <v>1055</v>
      </c>
      <c r="C103" s="7" t="s">
        <v>1054</v>
      </c>
      <c r="D103" s="7" t="s">
        <v>1053</v>
      </c>
      <c r="E103" s="12">
        <f>VLOOKUP(B103,'[1]2. NACIONAL'!A:BK,21,0)</f>
        <v>1024519301</v>
      </c>
      <c r="F103" s="7" t="s">
        <v>11</v>
      </c>
      <c r="G103" s="20">
        <v>33404</v>
      </c>
      <c r="H103" s="29" t="s">
        <v>11</v>
      </c>
      <c r="I103" s="18" t="s">
        <v>174</v>
      </c>
      <c r="J103" s="1" t="s">
        <v>141</v>
      </c>
      <c r="K103" s="8" t="str">
        <f>VLOOKUP(B103,'[1]2. NACIONAL'!A:BK,7,0)</f>
        <v>Prestación de servicios técnicos a la gestión administrativa en la Subdirección de Gestión y Manejo de Áreas Protegidas y en el Grupo de Gestión e Integración del SINAP.</v>
      </c>
      <c r="L103" s="7" t="s">
        <v>1052</v>
      </c>
      <c r="M103" s="7">
        <v>3014144437</v>
      </c>
      <c r="N103" s="9">
        <f>VLOOKUP(B103,'[1]2. NACIONAL'!A:BK,16,0)</f>
        <v>2206872</v>
      </c>
      <c r="O103" s="8" t="str">
        <f>VLOOKUP(B103,'[1]2. NACIONAL'!A:BK,31,0)</f>
        <v>GRUPO DE GESTIÓN E INTEGRACIÓN DEL SINAP</v>
      </c>
      <c r="P103" s="8">
        <f>VLOOKUP(B103,'[1]2. NACIONAL'!A:BK,36,0)</f>
        <v>334</v>
      </c>
      <c r="Q103" s="7" t="s">
        <v>7</v>
      </c>
      <c r="R103" s="29" t="s">
        <v>1051</v>
      </c>
      <c r="S103" s="18" t="s">
        <v>5</v>
      </c>
      <c r="T103" s="6" t="str">
        <f>VLOOKUP(B103,'[1]2. NACIONAL'!A:BK,61,0)</f>
        <v>VIGENTE</v>
      </c>
    </row>
    <row r="104" spans="1:20" ht="12.75">
      <c r="A104" s="8">
        <v>103</v>
      </c>
      <c r="B104" s="4" t="s">
        <v>1050</v>
      </c>
      <c r="C104" s="4" t="s">
        <v>1049</v>
      </c>
      <c r="D104" s="4" t="s">
        <v>1048</v>
      </c>
      <c r="E104" s="12">
        <f>VLOOKUP(B104,'[1]2. NACIONAL'!A:BK,21,0)</f>
        <v>1020770337</v>
      </c>
      <c r="F104" s="4" t="s">
        <v>11</v>
      </c>
      <c r="G104" s="20">
        <v>33704</v>
      </c>
      <c r="H104" s="4" t="s">
        <v>11</v>
      </c>
      <c r="I104" s="1" t="s">
        <v>265</v>
      </c>
      <c r="J104" s="1" t="s">
        <v>1047</v>
      </c>
      <c r="K104" s="8" t="str">
        <f>VLOOKUP(B104,'[1]2. NACIONAL'!A:BK,7,0)</f>
        <v>Prestación de servicios profesionales para apoyar el diseño, formulación y seguimiento a los proyectos e iniciativas de cooperación con recursos provenientes de fuentes oficiales y no oficiales.</v>
      </c>
      <c r="L104" s="7" t="s">
        <v>1046</v>
      </c>
      <c r="M104" s="4">
        <v>3165139077</v>
      </c>
      <c r="N104" s="9">
        <f>VLOOKUP(B104,'[1]2. NACIONAL'!A:BK,16,0)</f>
        <v>5397388</v>
      </c>
      <c r="O104" s="8" t="str">
        <f>VLOOKUP(B104,'[1]2. NACIONAL'!A:BK,31,0)</f>
        <v>OFICINA ASESORA PLANEACIÓN</v>
      </c>
      <c r="P104" s="8">
        <f>VLOOKUP(B104,'[1]2. NACIONAL'!A:BK,36,0)</f>
        <v>326</v>
      </c>
      <c r="Q104" s="7" t="s">
        <v>7</v>
      </c>
      <c r="R104" s="2" t="s">
        <v>1045</v>
      </c>
      <c r="S104" s="18" t="s">
        <v>5</v>
      </c>
      <c r="T104" s="6" t="str">
        <f>VLOOKUP(B104,'[1]2. NACIONAL'!A:BK,61,0)</f>
        <v>VIGENTE</v>
      </c>
    </row>
    <row r="105" spans="1:20" ht="12.75">
      <c r="A105" s="8">
        <v>104</v>
      </c>
      <c r="B105" s="4" t="s">
        <v>1044</v>
      </c>
      <c r="C105" s="10" t="s">
        <v>1043</v>
      </c>
      <c r="D105" s="4" t="s">
        <v>1042</v>
      </c>
      <c r="E105" s="12">
        <f>VLOOKUP(B105,'[1]2. NACIONAL'!A:BK,21,0)</f>
        <v>80926500</v>
      </c>
      <c r="F105" s="4" t="s">
        <v>11</v>
      </c>
      <c r="G105" s="20">
        <v>31245</v>
      </c>
      <c r="H105" s="2" t="s">
        <v>11</v>
      </c>
      <c r="I105" s="1" t="s">
        <v>265</v>
      </c>
      <c r="J105" s="1" t="s">
        <v>1041</v>
      </c>
      <c r="K105" s="8" t="str">
        <f>VLOOKUP(B105,'[1]2. NACIONAL'!A:BK,7,0)</f>
        <v>Prestación de servicios profesionales para brindar apoyo al seguimiento de las actividades, indicadores y recursos registrados en las herramientas e instrumentos de planeación en el marco del Modelo Integrado de Planeación y gestión vigente</v>
      </c>
      <c r="L105" s="4" t="s">
        <v>1040</v>
      </c>
      <c r="M105" s="4">
        <v>3057927740</v>
      </c>
      <c r="N105" s="9">
        <f>VLOOKUP(B105,'[1]2. NACIONAL'!A:BK,16,0)</f>
        <v>4426079</v>
      </c>
      <c r="O105" s="8" t="str">
        <f>VLOOKUP(B105,'[1]2. NACIONAL'!A:BK,31,0)</f>
        <v>OFICINA ASESORA PLANEACIÓN</v>
      </c>
      <c r="P105" s="8">
        <f>VLOOKUP(B105,'[1]2. NACIONAL'!A:BK,36,0)</f>
        <v>321</v>
      </c>
      <c r="Q105" s="7" t="s">
        <v>7</v>
      </c>
      <c r="R105" s="2" t="s">
        <v>1039</v>
      </c>
      <c r="S105" s="18" t="s">
        <v>5</v>
      </c>
      <c r="T105" s="6" t="str">
        <f>VLOOKUP(B105,'[1]2. NACIONAL'!A:BK,61,0)</f>
        <v>VIGENTE</v>
      </c>
    </row>
    <row r="106" spans="1:20" ht="12.75">
      <c r="A106" s="8">
        <v>105</v>
      </c>
      <c r="B106" s="8" t="s">
        <v>1038</v>
      </c>
      <c r="C106" s="7" t="s">
        <v>1037</v>
      </c>
      <c r="D106" s="7" t="s">
        <v>1036</v>
      </c>
      <c r="E106" s="12">
        <f>VLOOKUP(B106,'[1]2. NACIONAL'!A:BK,21,0)</f>
        <v>80166501</v>
      </c>
      <c r="F106" s="7" t="s">
        <v>234</v>
      </c>
      <c r="G106" s="20">
        <v>29855</v>
      </c>
      <c r="H106" s="29" t="s">
        <v>234</v>
      </c>
      <c r="I106" s="18" t="s">
        <v>265</v>
      </c>
      <c r="J106" s="1" t="s">
        <v>1035</v>
      </c>
      <c r="K106" s="8" t="str">
        <f>VLOOKUP(B106,'[1]2. NACIONAL'!A:BK,7,0)</f>
        <v>Prestación de servicios profesionales para brindar apoyo técnico y articular el programa Herencia Colombia con los procesos de cooperación de Parques Nacionales Naturales de Colombia.</v>
      </c>
      <c r="L106" s="4" t="s">
        <v>1034</v>
      </c>
      <c r="M106" s="4">
        <v>3106250472</v>
      </c>
      <c r="N106" s="9">
        <f>VLOOKUP(B106,'[1]2. NACIONAL'!A:BK,16,0)</f>
        <v>7174442</v>
      </c>
      <c r="O106" s="8" t="str">
        <f>VLOOKUP(B106,'[1]2. NACIONAL'!A:BK,31,0)</f>
        <v>OFICINA ASESORA PLANEACIÓN</v>
      </c>
      <c r="P106" s="8">
        <f>VLOOKUP(B106,'[1]2. NACIONAL'!A:BK,36,0)</f>
        <v>322</v>
      </c>
      <c r="Q106" s="7" t="s">
        <v>7</v>
      </c>
      <c r="R106" s="2" t="s">
        <v>570</v>
      </c>
      <c r="S106" s="18" t="s">
        <v>5</v>
      </c>
      <c r="T106" s="6" t="str">
        <f>VLOOKUP(B106,'[1]2. NACIONAL'!A:BK,61,0)</f>
        <v>VIGENTE</v>
      </c>
    </row>
    <row r="107" spans="1:20" ht="12.75">
      <c r="A107" s="8">
        <v>106</v>
      </c>
      <c r="B107" s="8" t="s">
        <v>1033</v>
      </c>
      <c r="C107" s="7" t="s">
        <v>1032</v>
      </c>
      <c r="D107" s="7" t="s">
        <v>1031</v>
      </c>
      <c r="E107" s="12">
        <f>VLOOKUP(B107,'[1]2. NACIONAL'!A:BK,21,0)</f>
        <v>16936850</v>
      </c>
      <c r="F107" s="7" t="s">
        <v>182</v>
      </c>
      <c r="G107" s="20">
        <v>29936</v>
      </c>
      <c r="H107" s="29" t="s">
        <v>279</v>
      </c>
      <c r="I107" s="18" t="s">
        <v>174</v>
      </c>
      <c r="J107" s="1" t="s">
        <v>141</v>
      </c>
      <c r="K107" s="8" t="str">
        <f>VLOOKUP(B107,'[1]2. NACIONAL'!A:BK,7,0)</f>
        <v>Prestación de Servicios Técnicos de apoyo en el Grupo de Comunicaciones y Educación Ambiental para la realización de las actividades necesarias en la implementación del mecanismo de comunicación externa de la Estrategia de comunicación y educación para la conservación mediante el manejo y operación de la emisora virtual de Parques Nacionales Naturales de Colombia In situ Radio</v>
      </c>
      <c r="L107" s="4" t="s">
        <v>1030</v>
      </c>
      <c r="M107" s="4">
        <v>3117484895</v>
      </c>
      <c r="N107" s="9">
        <f>VLOOKUP(B107,'[1]2. NACIONAL'!A:BK,16,0)</f>
        <v>2663850</v>
      </c>
      <c r="O107" s="8" t="str">
        <f>VLOOKUP(B107,'[1]2. NACIONAL'!A:BK,31,0)</f>
        <v>GRUPO DE COMUNICACIONES Y EDUCACION AMBIENTAL</v>
      </c>
      <c r="P107" s="8">
        <f>VLOOKUP(B107,'[1]2. NACIONAL'!A:BK,36,0)</f>
        <v>322</v>
      </c>
      <c r="Q107" s="7" t="s">
        <v>7</v>
      </c>
      <c r="R107" s="2" t="s">
        <v>1029</v>
      </c>
      <c r="S107" s="18" t="s">
        <v>5</v>
      </c>
      <c r="T107" s="6" t="str">
        <f>VLOOKUP(B107,'[1]2. NACIONAL'!A:BK,61,0)</f>
        <v>VIGENTE</v>
      </c>
    </row>
    <row r="108" spans="1:20" ht="12.75">
      <c r="A108" s="8">
        <v>107</v>
      </c>
      <c r="B108" s="8" t="s">
        <v>1028</v>
      </c>
      <c r="C108" s="7" t="s">
        <v>1027</v>
      </c>
      <c r="D108" s="7" t="s">
        <v>1026</v>
      </c>
      <c r="E108" s="12">
        <f>VLOOKUP(B108,'[1]2. NACIONAL'!A:BK,21,0)</f>
        <v>51985434</v>
      </c>
      <c r="F108" s="7" t="s">
        <v>11</v>
      </c>
      <c r="G108" s="20">
        <v>25504</v>
      </c>
      <c r="H108" s="29" t="s">
        <v>11</v>
      </c>
      <c r="I108" s="18" t="s">
        <v>10</v>
      </c>
      <c r="J108" s="1" t="s">
        <v>1025</v>
      </c>
      <c r="K108" s="8" t="str">
        <f>VLOOKUP(B108,'[1]2. NACIONAL'!A:BK,7,0)</f>
        <v>Prestación de servicios profesionales y de apoyo a la gestión para realizar el desarrollo del atributo equitativamente gestionado en el marco del CONPES SINAP, en articulación con los desarrollos técnicos de Uso, Ocupación y Tenencia, así como su vinculación con los Planes de Acción de los Subsistemas de Áreas Protegidas.</v>
      </c>
      <c r="L108" s="4" t="s">
        <v>1024</v>
      </c>
      <c r="M108" s="4">
        <v>3134109498</v>
      </c>
      <c r="N108" s="9">
        <f>VLOOKUP(B108,'[1]2. NACIONAL'!A:BK,16,0)</f>
        <v>7174442</v>
      </c>
      <c r="O108" s="8" t="str">
        <f>VLOOKUP(B108,'[1]2. NACIONAL'!A:BK,31,0)</f>
        <v>GRUPO DE PLANEACIÓN Y MANEJO</v>
      </c>
      <c r="P108" s="8">
        <f>VLOOKUP(B108,'[1]2. NACIONAL'!A:BK,36,0)</f>
        <v>321</v>
      </c>
      <c r="Q108" s="7" t="s">
        <v>7</v>
      </c>
      <c r="R108" s="2" t="s">
        <v>1023</v>
      </c>
      <c r="S108" s="18" t="s">
        <v>5</v>
      </c>
      <c r="T108" s="6" t="str">
        <f>VLOOKUP(B108,'[1]2. NACIONAL'!A:BK,61,0)</f>
        <v>VIGENTE</v>
      </c>
    </row>
    <row r="109" spans="1:20" ht="12.75">
      <c r="A109" s="8">
        <v>108</v>
      </c>
      <c r="B109" s="8" t="s">
        <v>1022</v>
      </c>
      <c r="C109" s="7" t="s">
        <v>1021</v>
      </c>
      <c r="D109" s="7" t="s">
        <v>1020</v>
      </c>
      <c r="E109" s="12">
        <f>VLOOKUP(B109,'[1]2. NACIONAL'!A:BK,21,0)</f>
        <v>1022400218</v>
      </c>
      <c r="F109" s="7" t="s">
        <v>11</v>
      </c>
      <c r="G109" s="20">
        <v>34712</v>
      </c>
      <c r="H109" s="29" t="s">
        <v>11</v>
      </c>
      <c r="I109" s="18" t="s">
        <v>10</v>
      </c>
      <c r="J109" s="1" t="s">
        <v>141</v>
      </c>
      <c r="K109" s="8" t="str">
        <f>VLOOKUP(B109,'[1]2. NACIONAL'!A:BK,7,0)</f>
        <v>Prestar servicios Técnicos y de apoyo a la gestión del Grupo de Procesos Corporativos para la atención de usuarios interesados en adelantar solicitudes en los servicios de trámites ambientales, quejas, reclamos y sugerencias en los Parques Nacionales Naturales, así como la demás información de interés por parte de los ciudadanos</v>
      </c>
      <c r="L109" s="4" t="s">
        <v>1019</v>
      </c>
      <c r="M109" s="4">
        <v>3223917937</v>
      </c>
      <c r="N109" s="9">
        <f>VLOOKUP(B109,'[1]2. NACIONAL'!A:BK,16,0)</f>
        <v>2663850</v>
      </c>
      <c r="O109" s="8" t="str">
        <f>VLOOKUP(B109,'[1]2. NACIONAL'!A:BK,31,0)</f>
        <v>GRUPO DE PROCESOS CORPORATIVOS</v>
      </c>
      <c r="P109" s="8">
        <f>VLOOKUP(B109,'[1]2. NACIONAL'!A:BK,36,0)</f>
        <v>326</v>
      </c>
      <c r="Q109" s="7" t="s">
        <v>7</v>
      </c>
      <c r="R109" s="2" t="s">
        <v>1018</v>
      </c>
      <c r="S109" s="18" t="s">
        <v>5</v>
      </c>
      <c r="T109" s="6" t="str">
        <f>VLOOKUP(B109,'[1]2. NACIONAL'!A:BK,61,0)</f>
        <v>VIGENTE</v>
      </c>
    </row>
    <row r="110" spans="1:20" ht="12.75">
      <c r="A110" s="8">
        <v>109</v>
      </c>
      <c r="B110" s="8" t="s">
        <v>1017</v>
      </c>
      <c r="C110" s="7" t="s">
        <v>1016</v>
      </c>
      <c r="D110" s="7" t="s">
        <v>1015</v>
      </c>
      <c r="E110" s="12">
        <f>VLOOKUP(B110,'[1]2. NACIONAL'!A:BK,21,0)</f>
        <v>1143346917</v>
      </c>
      <c r="F110" s="7" t="s">
        <v>611</v>
      </c>
      <c r="G110" s="20">
        <v>33099</v>
      </c>
      <c r="H110" s="29" t="s">
        <v>611</v>
      </c>
      <c r="I110" s="18" t="s">
        <v>265</v>
      </c>
      <c r="J110" s="1" t="s">
        <v>1014</v>
      </c>
      <c r="K110" s="8" t="str">
        <f>VLOOKUP(B110,'[1]2. NACIONAL'!A:BK,7,0)</f>
        <v>Prestación de servicios profesionales para liderar la consolidación de acuerdos de conservación en el marco del apoyo presupuestario para el desarrollo local sostenible financiado por la unión europea así como brindar apoyo jurídico a la línea de uso, ocupación y tenencia.</v>
      </c>
      <c r="L110" s="4" t="s">
        <v>1013</v>
      </c>
      <c r="M110" s="4">
        <v>3155962759</v>
      </c>
      <c r="N110" s="9">
        <f>VLOOKUP(B110,'[1]2. NACIONAL'!A:BK,16,0)</f>
        <v>5397388</v>
      </c>
      <c r="O110" s="8" t="str">
        <f>VLOOKUP(B110,'[1]2. NACIONAL'!A:BK,31,0)</f>
        <v>GRUPO DE PLANEACIÓN Y MANEJO</v>
      </c>
      <c r="P110" s="8">
        <f>VLOOKUP(B110,'[1]2. NACIONAL'!A:BK,36,0)</f>
        <v>240</v>
      </c>
      <c r="Q110" s="7" t="s">
        <v>7</v>
      </c>
      <c r="R110" s="2" t="s">
        <v>276</v>
      </c>
      <c r="S110" s="18" t="s">
        <v>5</v>
      </c>
      <c r="T110" s="6" t="str">
        <f>VLOOKUP(B110,'[1]2. NACIONAL'!A:BK,61,0)</f>
        <v>VIGENTE</v>
      </c>
    </row>
    <row r="111" spans="1:20" ht="12.75">
      <c r="A111" s="8">
        <v>110</v>
      </c>
      <c r="B111" s="8" t="s">
        <v>1012</v>
      </c>
      <c r="C111" s="7" t="s">
        <v>1011</v>
      </c>
      <c r="D111" s="7" t="s">
        <v>1010</v>
      </c>
      <c r="E111" s="12">
        <f>VLOOKUP(B111,'[1]2. NACIONAL'!A:BK,21,0)</f>
        <v>1020745397</v>
      </c>
      <c r="F111" s="7" t="s">
        <v>11</v>
      </c>
      <c r="G111" s="20">
        <v>32769</v>
      </c>
      <c r="H111" s="29" t="s">
        <v>11</v>
      </c>
      <c r="I111" s="18" t="s">
        <v>10</v>
      </c>
      <c r="J111" s="1" t="s">
        <v>1009</v>
      </c>
      <c r="K111" s="8" t="str">
        <f>VLOOKUP(B111,'[1]2. NACIONAL'!A:BK,7,0)</f>
        <v>Prestación de servicios profesionales y de apoyo a la gestión para el fortalecimiento de los servicios ecoturísticos. Diseño y seguimiento de estrategias para el mejoramiento de la calidad de los servicios ecoturísticos, así como apoyo para el fortalecimiento empresarial de las organizaciones comunitarias que prestan servicios de ecoturismo en algunas de las áreas protegidas. Seguimiento y apoyo a algunas de las alianzas que se ejecutan desde la Subdirección con otras entidades y apoyo en la estrategia de promoción y divulgación para las áreas protegidas con vocación ecoturística. Responsable de la carga de contenido de la plataforma de reservas en línea y apoyo en las capacitaciones necesarias para las áreas protegidas que van a estar disponibles en la plataforma.</v>
      </c>
      <c r="L111" s="4" t="s">
        <v>1008</v>
      </c>
      <c r="M111" s="4">
        <v>3113529639</v>
      </c>
      <c r="N111" s="9">
        <f>VLOOKUP(B111,'[1]2. NACIONAL'!A:BK,16,0)</f>
        <v>3852124</v>
      </c>
      <c r="O111" s="8" t="str">
        <f>VLOOKUP(B111,'[1]2. NACIONAL'!A:BK,31,0)</f>
        <v>SUBDIRECCIÓN DE SOSTENIBILIDAD Y NEGOCIOS AMBIENTALES</v>
      </c>
      <c r="P111" s="8">
        <f>VLOOKUP(B111,'[1]2. NACIONAL'!A:BK,36,0)</f>
        <v>322</v>
      </c>
      <c r="Q111" s="7" t="s">
        <v>7</v>
      </c>
      <c r="R111" s="2" t="s">
        <v>244</v>
      </c>
      <c r="S111" s="18" t="s">
        <v>5</v>
      </c>
      <c r="T111" s="6" t="str">
        <f>VLOOKUP(B111,'[1]2. NACIONAL'!A:BK,61,0)</f>
        <v>VIGENTE</v>
      </c>
    </row>
    <row r="112" spans="1:20" ht="12.75">
      <c r="A112" s="8">
        <v>111</v>
      </c>
      <c r="B112" s="8" t="s">
        <v>1007</v>
      </c>
      <c r="C112" s="7" t="s">
        <v>1006</v>
      </c>
      <c r="D112" s="7" t="s">
        <v>1005</v>
      </c>
      <c r="E112" s="12">
        <f>VLOOKUP(B112,'[1]2. NACIONAL'!A:BK,21,0)</f>
        <v>52249482</v>
      </c>
      <c r="F112" s="7" t="s">
        <v>234</v>
      </c>
      <c r="G112" s="20">
        <v>28234</v>
      </c>
      <c r="H112" s="29" t="s">
        <v>234</v>
      </c>
      <c r="I112" s="18" t="s">
        <v>232</v>
      </c>
      <c r="J112" s="1" t="s">
        <v>1004</v>
      </c>
      <c r="K112" s="8" t="str">
        <f>VLOOKUP(B112,'[1]2. NACIONAL'!A:BK,7,0)</f>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la aplicación de los criterios biofísicos, que permitan el seguimiento, análisis y evaluación de la información generada en el componente de biología de la conservación a fin de integrarla a los documentos síntesis que sustentan los procesos priorizados; así como dar orientaciones a los subsistemas regionales de áreas protegidas en los componentes de representatividad y conectividad</v>
      </c>
      <c r="L112" s="4" t="s">
        <v>1003</v>
      </c>
      <c r="M112" s="4">
        <v>3057137416</v>
      </c>
      <c r="N112" s="9">
        <f>VLOOKUP(B112,'[1]2. NACIONAL'!A:BK,16,0)</f>
        <v>5971344</v>
      </c>
      <c r="O112" s="8" t="str">
        <f>VLOOKUP(B112,'[1]2. NACIONAL'!A:BK,31,0)</f>
        <v>GRUPO DE GESTIÓN E INTEGRACIÓN DEL SINAP</v>
      </c>
      <c r="P112" s="8">
        <f>VLOOKUP(B112,'[1]2. NACIONAL'!A:BK,36,0)</f>
        <v>322</v>
      </c>
      <c r="Q112" s="7" t="s">
        <v>7</v>
      </c>
      <c r="R112" s="2" t="s">
        <v>148</v>
      </c>
      <c r="S112" s="18" t="s">
        <v>5</v>
      </c>
      <c r="T112" s="6" t="str">
        <f>VLOOKUP(B112,'[1]2. NACIONAL'!A:BK,61,0)</f>
        <v>VIGENTE</v>
      </c>
    </row>
    <row r="113" spans="1:20" ht="12.75">
      <c r="A113" s="8">
        <v>112</v>
      </c>
      <c r="B113" s="8" t="s">
        <v>1002</v>
      </c>
      <c r="C113" s="7" t="s">
        <v>1001</v>
      </c>
      <c r="D113" s="7" t="s">
        <v>1000</v>
      </c>
      <c r="E113" s="12">
        <f>VLOOKUP(B113,'[1]2. NACIONAL'!A:BK,21,0)</f>
        <v>79771679</v>
      </c>
      <c r="F113" s="7" t="s">
        <v>11</v>
      </c>
      <c r="G113" s="20">
        <v>28856</v>
      </c>
      <c r="H113" s="29" t="s">
        <v>11</v>
      </c>
      <c r="I113" s="18" t="s">
        <v>10</v>
      </c>
      <c r="J113" s="1" t="s">
        <v>999</v>
      </c>
      <c r="K113" s="8" t="str">
        <f>VLOOKUP(B113,'[1]2. NACIONAL'!A:BK,7,0)</f>
        <v>Prestación de servicios profesionales para administrar, monitorear y dar soporte a la infraestructura de servidores de información, así como también el esquema de almacenamiento y red de datos de Parques Nacionales Naturales de Colombia.</v>
      </c>
      <c r="L113" s="4" t="s">
        <v>998</v>
      </c>
      <c r="M113" s="4">
        <v>3219213134</v>
      </c>
      <c r="N113" s="9">
        <f>VLOOKUP(B113,'[1]2. NACIONAL'!A:BK,16,0)</f>
        <v>3852124</v>
      </c>
      <c r="O113" s="8" t="str">
        <f>VLOOKUP(B113,'[1]2. NACIONAL'!A:BK,31,0)</f>
        <v>GRUPO SISTEMAS DE INFORMACIÓN Y RADIOCOMUNICACIONES</v>
      </c>
      <c r="P113" s="8">
        <f>VLOOKUP(B113,'[1]2. NACIONAL'!A:BK,36,0)</f>
        <v>321</v>
      </c>
      <c r="Q113" s="7" t="s">
        <v>7</v>
      </c>
      <c r="R113" s="2" t="s">
        <v>335</v>
      </c>
      <c r="S113" s="18" t="s">
        <v>5</v>
      </c>
      <c r="T113" s="6" t="str">
        <f>VLOOKUP(B113,'[1]2. NACIONAL'!A:BK,61,0)</f>
        <v>VIGENTE</v>
      </c>
    </row>
    <row r="114" spans="1:20" ht="12.75">
      <c r="A114" s="8">
        <v>113</v>
      </c>
      <c r="B114" s="8" t="s">
        <v>997</v>
      </c>
      <c r="C114" s="7" t="s">
        <v>996</v>
      </c>
      <c r="D114" s="7" t="s">
        <v>995</v>
      </c>
      <c r="E114" s="12">
        <f>VLOOKUP(B114,'[1]2. NACIONAL'!A:BK,21,0)</f>
        <v>35530986</v>
      </c>
      <c r="F114" s="7" t="s">
        <v>763</v>
      </c>
      <c r="G114" s="20">
        <v>28942</v>
      </c>
      <c r="H114" s="29" t="s">
        <v>763</v>
      </c>
      <c r="I114" s="18" t="s">
        <v>10</v>
      </c>
      <c r="J114" s="1" t="s">
        <v>994</v>
      </c>
      <c r="K114" s="8" t="str">
        <f>VLOOKUP(B114,'[1]2. NACIONAL'!A:BK,7,0)</f>
        <v>Prestación de Servicios profesionales y de apoyo a la gestión en la Subdirección Administrativa y Financiera - Grupo de Infraestructura para el fortalecimiento, ejecución y desarrollo de las actividades propias de la arquitectura e infraestructura.</v>
      </c>
      <c r="L114" s="4" t="s">
        <v>993</v>
      </c>
      <c r="M114" s="4">
        <v>3124505253</v>
      </c>
      <c r="N114" s="9">
        <f>VLOOKUP(B114,'[1]2. NACIONAL'!A:BK,16,0)</f>
        <v>5397388</v>
      </c>
      <c r="O114" s="8" t="str">
        <f>VLOOKUP(B114,'[1]2. NACIONAL'!A:BK,31,0)</f>
        <v>GRUPO DE INFRAESTRUCTURA</v>
      </c>
      <c r="P114" s="8">
        <f>VLOOKUP(B114,'[1]2. NACIONAL'!A:BK,36,0)</f>
        <v>330</v>
      </c>
      <c r="Q114" s="7" t="s">
        <v>7</v>
      </c>
      <c r="R114" s="2" t="s">
        <v>992</v>
      </c>
      <c r="S114" s="18" t="s">
        <v>5</v>
      </c>
      <c r="T114" s="6" t="str">
        <f>VLOOKUP(B114,'[1]2. NACIONAL'!A:BK,61,0)</f>
        <v>VIGENTE</v>
      </c>
    </row>
    <row r="115" spans="1:20" ht="12.75">
      <c r="A115" s="8">
        <v>114</v>
      </c>
      <c r="B115" s="4" t="s">
        <v>991</v>
      </c>
      <c r="C115" s="4" t="s">
        <v>990</v>
      </c>
      <c r="D115" s="4" t="s">
        <v>989</v>
      </c>
      <c r="E115" s="12">
        <f>VLOOKUP(B115,'[1]2. NACIONAL'!A:BK,21,0)</f>
        <v>79657592</v>
      </c>
      <c r="F115" s="4" t="s">
        <v>11</v>
      </c>
      <c r="G115" s="20">
        <v>26546</v>
      </c>
      <c r="H115" s="2" t="s">
        <v>11</v>
      </c>
      <c r="I115" s="1" t="s">
        <v>15</v>
      </c>
      <c r="J115" s="1" t="s">
        <v>141</v>
      </c>
      <c r="K115" s="8" t="str">
        <f>VLOOKUP(B115,'[1]2. NACIONAL'!A:BK,7,0)</f>
        <v>Prestación de servicios técnicos y de apoyo a la gestión para adelantar las actividades, relacionadas con elaboración y seguimiento a las bases de datos, seguimiento de Convenios, creación, apoyo y seguimiento de la Documentación del Sistema de Gestión de Calidad y Seguridad y Salud en Trabajo, así mismo liderar los procesos asociados con la documentación contractual y logística de eventos y apoyo para su estructuración</v>
      </c>
      <c r="L115" s="4" t="s">
        <v>988</v>
      </c>
      <c r="M115" s="4">
        <v>2093880</v>
      </c>
      <c r="N115" s="9">
        <f>VLOOKUP(B115,'[1]2. NACIONAL'!A:BK,16,0)</f>
        <v>2663850</v>
      </c>
      <c r="O115" s="8" t="str">
        <f>VLOOKUP(B115,'[1]2. NACIONAL'!A:BK,31,0)</f>
        <v>SUBDIRECCIÓN DE SOSTENIBILIDAD Y NEGOCIOS AMBIENTALES</v>
      </c>
      <c r="P115" s="8">
        <f>VLOOKUP(B115,'[1]2. NACIONAL'!A:BK,36,0)</f>
        <v>321</v>
      </c>
      <c r="Q115" s="7" t="s">
        <v>7</v>
      </c>
      <c r="R115" s="2" t="s">
        <v>15</v>
      </c>
      <c r="S115" s="18" t="s">
        <v>5</v>
      </c>
      <c r="T115" s="6" t="str">
        <f>VLOOKUP(B115,'[1]2. NACIONAL'!A:BK,61,0)</f>
        <v>VIGENTE</v>
      </c>
    </row>
    <row r="116" spans="1:20" ht="12.75">
      <c r="A116" s="8">
        <v>115</v>
      </c>
      <c r="B116" s="4" t="s">
        <v>987</v>
      </c>
      <c r="C116" s="4" t="s">
        <v>986</v>
      </c>
      <c r="D116" s="4" t="s">
        <v>800</v>
      </c>
      <c r="E116" s="12">
        <f>VLOOKUP(B116,'[1]2. NACIONAL'!A:BK,21,0)</f>
        <v>34321413</v>
      </c>
      <c r="F116" s="4" t="s">
        <v>108</v>
      </c>
      <c r="G116" s="20">
        <v>30452</v>
      </c>
      <c r="H116" s="2" t="s">
        <v>182</v>
      </c>
      <c r="I116" s="1" t="s">
        <v>265</v>
      </c>
      <c r="J116" s="1" t="s">
        <v>985</v>
      </c>
      <c r="K116" s="8" t="s">
        <v>984</v>
      </c>
      <c r="L116" s="4" t="s">
        <v>983</v>
      </c>
      <c r="M116" s="4">
        <v>3117297823</v>
      </c>
      <c r="N116" s="9">
        <f>VLOOKUP(B116,'[1]2. NACIONAL'!A:BK,16,0)</f>
        <v>5397388</v>
      </c>
      <c r="O116" s="8" t="str">
        <f>VLOOKUP(B116,'[1]2. NACIONAL'!A:BK,31,0)</f>
        <v>GRUPO DE PLANEACIÓN Y MANEJO</v>
      </c>
      <c r="P116" s="8">
        <f>VLOOKUP(B116,'[1]2. NACIONAL'!A:BK,36,0)</f>
        <v>320</v>
      </c>
      <c r="Q116" s="7" t="s">
        <v>7</v>
      </c>
      <c r="R116" s="2" t="s">
        <v>148</v>
      </c>
      <c r="S116" s="18" t="s">
        <v>5</v>
      </c>
      <c r="T116" s="6" t="str">
        <f>VLOOKUP(B116,'[1]2. NACIONAL'!A:BK,61,0)</f>
        <v>VIGENTE</v>
      </c>
    </row>
    <row r="117" spans="1:20" ht="12.75">
      <c r="A117" s="8">
        <v>116</v>
      </c>
      <c r="B117" s="4" t="s">
        <v>982</v>
      </c>
      <c r="C117" s="4" t="s">
        <v>981</v>
      </c>
      <c r="D117" s="4" t="s">
        <v>980</v>
      </c>
      <c r="E117" s="12">
        <f>VLOOKUP(B117,'[1]2. NACIONAL'!A:BK,21,0)</f>
        <v>1053823698</v>
      </c>
      <c r="F117" s="4" t="s">
        <v>130</v>
      </c>
      <c r="G117" s="20">
        <v>33971</v>
      </c>
      <c r="H117" s="2" t="s">
        <v>130</v>
      </c>
      <c r="I117" s="1" t="s">
        <v>265</v>
      </c>
      <c r="J117" s="1" t="s">
        <v>979</v>
      </c>
      <c r="K117" s="8" t="str">
        <f>VLOOKUP(B117,'[1]2. NACIONAL'!A:BK,7,0)</f>
        <v>Prestación de servicios profesionales y de apoyo a la gestión para el diseño, seguimiento, implementación y evaluación de estrategias de negocios ambientales en las áreas protegidas y/o en sus zonas de influencia, y de fortalecimiento a estrategias de negocios y otros productos de ordenamiento ecoturístico e interpretación del patrimonio natural y cultural.</v>
      </c>
      <c r="L117" s="4" t="s">
        <v>978</v>
      </c>
      <c r="M117" s="4">
        <v>3148306418</v>
      </c>
      <c r="N117" s="9">
        <f>VLOOKUP(B117,'[1]2. NACIONAL'!A:BK,16,0)</f>
        <v>4426079</v>
      </c>
      <c r="O117" s="8" t="str">
        <f>VLOOKUP(B117,'[1]2. NACIONAL'!A:BK,31,0)</f>
        <v>SUBDIRECCIÓN DE SOSTENIBILIDAD Y NEGOCIOS AMBIENTALES</v>
      </c>
      <c r="P117" s="8">
        <f>VLOOKUP(B117,'[1]2. NACIONAL'!A:BK,36,0)</f>
        <v>321</v>
      </c>
      <c r="Q117" s="7" t="s">
        <v>7</v>
      </c>
      <c r="R117" s="2" t="s">
        <v>307</v>
      </c>
      <c r="S117" s="18" t="s">
        <v>5</v>
      </c>
      <c r="T117" s="6" t="str">
        <f>VLOOKUP(B117,'[1]2. NACIONAL'!A:BK,61,0)</f>
        <v>VIGENTE</v>
      </c>
    </row>
    <row r="118" spans="1:20" ht="12.75">
      <c r="A118" s="8">
        <v>117</v>
      </c>
      <c r="B118" s="4" t="s">
        <v>977</v>
      </c>
      <c r="C118" s="4" t="s">
        <v>976</v>
      </c>
      <c r="D118" s="4" t="s">
        <v>975</v>
      </c>
      <c r="E118" s="12">
        <f>VLOOKUP(B118,'[1]2. NACIONAL'!A:BK,21,0)</f>
        <v>52269310</v>
      </c>
      <c r="F118" s="4" t="s">
        <v>11</v>
      </c>
      <c r="G118" s="20">
        <v>28228</v>
      </c>
      <c r="H118" s="2" t="s">
        <v>11</v>
      </c>
      <c r="I118" s="1" t="s">
        <v>232</v>
      </c>
      <c r="J118" s="1" t="s">
        <v>974</v>
      </c>
      <c r="K118" s="8" t="s">
        <v>973</v>
      </c>
      <c r="L118" s="4" t="s">
        <v>972</v>
      </c>
      <c r="M118" s="4">
        <v>3152226996</v>
      </c>
      <c r="N118" s="9">
        <f>VLOOKUP(B118,'[1]2. NACIONAL'!A:BK,16,0)</f>
        <v>7174442</v>
      </c>
      <c r="O118" s="8" t="str">
        <f>VLOOKUP(B118,'[1]2. NACIONAL'!A:BK,31,0)</f>
        <v>GRUPO DE PLANEACIÓN Y MANEJO</v>
      </c>
      <c r="P118" s="8">
        <f>VLOOKUP(B118,'[1]2. NACIONAL'!A:BK,36,0)</f>
        <v>322</v>
      </c>
      <c r="Q118" s="7" t="s">
        <v>7</v>
      </c>
      <c r="R118" s="2" t="s">
        <v>607</v>
      </c>
      <c r="S118" s="18" t="s">
        <v>5</v>
      </c>
      <c r="T118" s="6" t="str">
        <f>VLOOKUP(B118,'[1]2. NACIONAL'!A:BK,61,0)</f>
        <v>VIGENTE</v>
      </c>
    </row>
    <row r="119" spans="1:20" ht="12.75">
      <c r="A119" s="8">
        <v>118</v>
      </c>
      <c r="B119" s="4" t="s">
        <v>971</v>
      </c>
      <c r="C119" s="4" t="s">
        <v>970</v>
      </c>
      <c r="D119" s="4" t="s">
        <v>969</v>
      </c>
      <c r="E119" s="12">
        <v>19311119</v>
      </c>
      <c r="F119" s="4" t="s">
        <v>11</v>
      </c>
      <c r="G119" s="20">
        <v>20160</v>
      </c>
      <c r="H119" s="2" t="s">
        <v>11</v>
      </c>
      <c r="I119" s="1" t="s">
        <v>10</v>
      </c>
      <c r="J119" s="1" t="s">
        <v>968</v>
      </c>
      <c r="K119" s="8" t="str">
        <f>VLOOKUP(B119,'[1]2. NACIONAL'!A:BK,7,0)</f>
        <v>Prestación de servicios profesionales para brindar apoyo metodológico a la formulación de los proyectos de inversión de Parques Nacionales Naturales de Colombia y el seguimiento a la ejecución de los mismos.</v>
      </c>
      <c r="L119" s="4" t="s">
        <v>967</v>
      </c>
      <c r="M119" s="4">
        <v>3204767816</v>
      </c>
      <c r="N119" s="9">
        <f>VLOOKUP(B119,'[1]2. NACIONAL'!A:BK,16,0)</f>
        <v>6434923</v>
      </c>
      <c r="O119" s="8" t="str">
        <f>VLOOKUP(B119,'[1]2. NACIONAL'!A:BK,31,0)</f>
        <v>OFICINA ASESORA PLANEACIÓN</v>
      </c>
      <c r="P119" s="8">
        <f>VLOOKUP(B119,'[1]2. NACIONAL'!A:BK,36,0)</f>
        <v>322</v>
      </c>
      <c r="Q119" s="7" t="s">
        <v>7</v>
      </c>
      <c r="R119" s="2" t="s">
        <v>307</v>
      </c>
      <c r="S119" s="18" t="s">
        <v>5</v>
      </c>
      <c r="T119" s="6" t="str">
        <f>VLOOKUP(B119,'[1]2. NACIONAL'!A:BK,61,0)</f>
        <v>VIGENTE</v>
      </c>
    </row>
    <row r="120" spans="1:20" ht="12.75">
      <c r="A120" s="8">
        <v>119</v>
      </c>
      <c r="B120" s="4" t="s">
        <v>966</v>
      </c>
      <c r="C120" s="4" t="s">
        <v>965</v>
      </c>
      <c r="D120" s="4" t="s">
        <v>964</v>
      </c>
      <c r="E120" s="12">
        <f>VLOOKUP(B120,'[1]2. NACIONAL'!A:BK,21,0)</f>
        <v>1116781543</v>
      </c>
      <c r="F120" s="4" t="s">
        <v>963</v>
      </c>
      <c r="G120" s="20">
        <v>32403</v>
      </c>
      <c r="H120" s="2" t="s">
        <v>963</v>
      </c>
      <c r="I120" s="1" t="s">
        <v>10</v>
      </c>
      <c r="J120" s="1" t="s">
        <v>962</v>
      </c>
      <c r="K120" s="8" t="str">
        <f>VLOOKUP(B120,'[1]2. NACIONAL'!A:BK,7,0)</f>
        <v>Prestación de servicios profesionales y de apoyo a la gestión, para realizar orientación técnica del componente de fortalecimiento organizativo, asociativo y empresarial de las comunidades beneficiadas por el Apoyo Presupuestario para el Desarrollo Local Sostenible de Parques nacionales financiado por la Unión Europea para el año 2020</v>
      </c>
      <c r="L120" s="4" t="s">
        <v>961</v>
      </c>
      <c r="M120" s="4">
        <v>3163791676</v>
      </c>
      <c r="N120" s="9">
        <f>VLOOKUP(B120,'[1]2. NACIONAL'!A:BK,16,0)</f>
        <v>5397388</v>
      </c>
      <c r="O120" s="8" t="str">
        <f>VLOOKUP(B120,'[1]2. NACIONAL'!A:BK,31,0)</f>
        <v>SUBDIRECCIÓN DE GESTIÓN Y MANEJO DE AREAS PROTEGIDAS</v>
      </c>
      <c r="P120" s="8">
        <f>VLOOKUP(B120,'[1]2. NACIONAL'!A:BK,36,0)</f>
        <v>285</v>
      </c>
      <c r="Q120" s="7" t="s">
        <v>7</v>
      </c>
      <c r="R120" s="2" t="s">
        <v>960</v>
      </c>
      <c r="S120" s="18" t="s">
        <v>5</v>
      </c>
      <c r="T120" s="6" t="str">
        <f>VLOOKUP(B120,'[1]2. NACIONAL'!A:BK,61,0)</f>
        <v>VIGENTE</v>
      </c>
    </row>
    <row r="121" spans="1:20" ht="12.75">
      <c r="A121" s="8">
        <v>120</v>
      </c>
      <c r="B121" s="4" t="s">
        <v>959</v>
      </c>
      <c r="C121" s="4" t="s">
        <v>958</v>
      </c>
      <c r="D121" s="4" t="s">
        <v>957</v>
      </c>
      <c r="E121" s="8">
        <f>VLOOKUP(B121,'[1]2. NACIONAL'!A:BK,21,0)</f>
        <v>53070993</v>
      </c>
      <c r="F121" s="4" t="s">
        <v>11</v>
      </c>
      <c r="G121" s="20">
        <v>31412</v>
      </c>
      <c r="H121" s="2" t="s">
        <v>11</v>
      </c>
      <c r="I121" s="1" t="s">
        <v>10</v>
      </c>
      <c r="J121" s="1" t="s">
        <v>956</v>
      </c>
      <c r="K121" s="8" t="str">
        <f>VLOOKUP(B121,'[1]2. NACIONAL'!A:BK,7,0)</f>
        <v>Prestación de servicios jurídicos, como apoyo al registro de Reservas Naturales de la Sociedad Civil en su componente legal, en el marco de la consolidación del SINAP en lo referente a las iniciativas privadas de conservación.</v>
      </c>
      <c r="L121" s="4" t="s">
        <v>955</v>
      </c>
      <c r="M121" s="4">
        <v>3203524690</v>
      </c>
      <c r="N121" s="9">
        <f>VLOOKUP(B121,'[1]2. NACIONAL'!A:BK,16,0)</f>
        <v>3156754</v>
      </c>
      <c r="O121" s="8" t="str">
        <f>VLOOKUP(B121,'[1]2. NACIONAL'!A:BK,31,0)</f>
        <v>GRUPO DE TRÁMITES Y EVALUACIÓN AMBIENTAL</v>
      </c>
      <c r="P121" s="8">
        <f>VLOOKUP(B121,'[1]2. NACIONAL'!A:BK,36,0)</f>
        <v>322</v>
      </c>
      <c r="Q121" s="7" t="s">
        <v>7</v>
      </c>
      <c r="R121" s="2" t="s">
        <v>276</v>
      </c>
      <c r="S121" s="18" t="s">
        <v>127</v>
      </c>
      <c r="T121" s="6" t="str">
        <f>VLOOKUP(B121,'[1]2. NACIONAL'!A:BK,61,0)</f>
        <v>VIGENTE</v>
      </c>
    </row>
    <row r="122" spans="1:20" ht="12.75">
      <c r="A122" s="8">
        <v>121</v>
      </c>
      <c r="B122" s="4" t="s">
        <v>954</v>
      </c>
      <c r="C122" s="4" t="s">
        <v>953</v>
      </c>
      <c r="D122" s="4" t="s">
        <v>952</v>
      </c>
      <c r="E122" s="12">
        <f>VLOOKUP(B122,'[1]2. NACIONAL'!A:BK,21,0)</f>
        <v>37547431</v>
      </c>
      <c r="F122" s="4" t="s">
        <v>279</v>
      </c>
      <c r="G122" s="20">
        <v>28388</v>
      </c>
      <c r="H122" s="2" t="s">
        <v>951</v>
      </c>
      <c r="I122" s="1" t="s">
        <v>265</v>
      </c>
      <c r="J122" s="1" t="s">
        <v>950</v>
      </c>
      <c r="K122" s="8" t="str">
        <f>VLOOKUP(B122,'[1]2. NACIONAL'!A:BK,7,0)</f>
        <v>Asesorar a Parques Nacionales Naturales de Colombia en la construcción e implementación de políticas públicas y planes de acción, la coordinación de procesos y la implementación de estrategias para la consolidación de un Sistema Nacional de Áreas Protegidas ecológicamente representativo, bien conectado, efectiva y equitativamente gestionado, en el marco de esquemas de gobernanza incluyentes; así como orientar la implementación de la ruta para la declaratoria de nuevas áreas protegidas y ampliación de las ya existentes</v>
      </c>
      <c r="L122" s="4" t="s">
        <v>949</v>
      </c>
      <c r="M122" s="4">
        <v>3212007573</v>
      </c>
      <c r="N122" s="9">
        <f>VLOOKUP(B122,'[1]2. NACIONAL'!A:BK,16,0)</f>
        <v>11655710</v>
      </c>
      <c r="O122" s="8" t="str">
        <f>VLOOKUP(B122,'[1]2. NACIONAL'!A:BK,31,0)</f>
        <v>GRUPO DE GESTIÓN E INTEGRACIÓN DEL SINAP</v>
      </c>
      <c r="P122" s="8">
        <f>VLOOKUP(B122,'[1]2. NACIONAL'!A:BK,36,0)</f>
        <v>324</v>
      </c>
      <c r="Q122" s="7" t="s">
        <v>7</v>
      </c>
      <c r="R122" s="2" t="s">
        <v>276</v>
      </c>
      <c r="S122" s="18" t="s">
        <v>5</v>
      </c>
      <c r="T122" s="6" t="str">
        <f>VLOOKUP(B122,'[1]2. NACIONAL'!A:BK,61,0)</f>
        <v>VIGENTE</v>
      </c>
    </row>
    <row r="123" spans="1:20" ht="12.75">
      <c r="A123" s="8">
        <v>122</v>
      </c>
      <c r="B123" s="4" t="s">
        <v>948</v>
      </c>
      <c r="C123" s="4" t="s">
        <v>947</v>
      </c>
      <c r="D123" s="4" t="s">
        <v>641</v>
      </c>
      <c r="E123" s="12">
        <f>VLOOKUP(B123,'[1]2. NACIONAL'!A:BK,21,0)</f>
        <v>52419515</v>
      </c>
      <c r="F123" s="4" t="s">
        <v>11</v>
      </c>
      <c r="G123" s="20">
        <v>28238</v>
      </c>
      <c r="H123" s="2" t="s">
        <v>11</v>
      </c>
      <c r="I123" s="1" t="s">
        <v>265</v>
      </c>
      <c r="J123" s="1" t="s">
        <v>946</v>
      </c>
      <c r="K123" s="8" t="str">
        <f>VLOOKUP(B123,'[1]2. NACIONAL'!A:BK,7,0)</f>
        <v>Prestación de servicios profesionales y de apoyo técnico para la revisión y seguimiento de programas y proyectos que tienen relación con la Sostenibilidad Financiera y Negocios Ambientales de la Subdirección, para el cumplimiento misional y de los objetivos institucionales de la entidad</v>
      </c>
      <c r="L123" s="4" t="s">
        <v>945</v>
      </c>
      <c r="M123" s="4">
        <v>3103343535</v>
      </c>
      <c r="N123" s="9">
        <f>VLOOKUP(B123,'[1]2. NACIONAL'!A:BK,16,0)</f>
        <v>7174442</v>
      </c>
      <c r="O123" s="8" t="str">
        <f>VLOOKUP(B123,'[1]2. NACIONAL'!A:BK,31,0)</f>
        <v>SUBDIRECCIÓN DE SOSTENIBILIDAD Y NEGOCIOS AMBIENTALES</v>
      </c>
      <c r="P123" s="8">
        <f>VLOOKUP(B123,'[1]2. NACIONAL'!A:BK,36,0)</f>
        <v>329</v>
      </c>
      <c r="Q123" s="7" t="s">
        <v>7</v>
      </c>
      <c r="R123" s="2" t="s">
        <v>944</v>
      </c>
      <c r="S123" s="18" t="s">
        <v>5</v>
      </c>
      <c r="T123" s="6" t="str">
        <f>VLOOKUP(B123,'[1]2. NACIONAL'!A:BK,61,0)</f>
        <v>VIGENTE</v>
      </c>
    </row>
    <row r="124" spans="1:20" ht="12.75">
      <c r="A124" s="8">
        <v>123</v>
      </c>
      <c r="B124" s="4" t="s">
        <v>943</v>
      </c>
      <c r="C124" s="4" t="s">
        <v>942</v>
      </c>
      <c r="D124" s="4" t="s">
        <v>484</v>
      </c>
      <c r="E124" s="12">
        <f>VLOOKUP(B124,'[1]2. NACIONAL'!A:BK,21,0)</f>
        <v>79532167</v>
      </c>
      <c r="F124" s="4" t="s">
        <v>11</v>
      </c>
      <c r="G124" s="20">
        <v>25808</v>
      </c>
      <c r="H124" s="2" t="s">
        <v>11</v>
      </c>
      <c r="I124" s="1" t="s">
        <v>265</v>
      </c>
      <c r="J124" s="1" t="s">
        <v>941</v>
      </c>
      <c r="K124" s="8" t="str">
        <f>VLOOKUP(B124,'[1]2. NACIONAL'!A:BK,7,0)</f>
        <v>Prestación de servicios profesionales para la implementación del Plan de Bienestar Social e incentivos en el Nivel Central y en articulación con las Direcciones Territoriales de Parques Nacionales Naturales de Colombia y los demás programas, planes y actividades que se desarrollen al interior del Grupo de Gestión Humana, conforme las políticas contenidas en el Plan Estratégico del Talento Humano y los lineamientos de la entidad en concordancia con las políticas de bienestar laboral</v>
      </c>
      <c r="L124" s="4" t="s">
        <v>940</v>
      </c>
      <c r="M124" s="4">
        <v>3002159322</v>
      </c>
      <c r="N124" s="9">
        <f>VLOOKUP(B124,'[1]2. NACIONAL'!A:BK,16,0)</f>
        <v>5397388</v>
      </c>
      <c r="O124" s="8" t="str">
        <f>VLOOKUP(B124,'[1]2. NACIONAL'!A:BK,31,0)</f>
        <v>GRUPO DE GESTIÓN HUMANA</v>
      </c>
      <c r="P124" s="8">
        <f>VLOOKUP(B124,'[1]2. NACIONAL'!A:BK,36,0)</f>
        <v>330</v>
      </c>
      <c r="Q124" s="7" t="s">
        <v>7</v>
      </c>
      <c r="R124" s="2" t="s">
        <v>939</v>
      </c>
      <c r="S124" s="18" t="s">
        <v>5</v>
      </c>
      <c r="T124" s="6" t="str">
        <f>VLOOKUP(B124,'[1]2. NACIONAL'!A:BK,61,0)</f>
        <v>VIGENTE</v>
      </c>
    </row>
    <row r="125" spans="1:20" ht="12.75">
      <c r="A125" s="8">
        <v>124</v>
      </c>
      <c r="B125" s="4" t="s">
        <v>938</v>
      </c>
      <c r="C125" s="4" t="s">
        <v>937</v>
      </c>
      <c r="D125" s="4" t="s">
        <v>936</v>
      </c>
      <c r="E125" s="12">
        <f>VLOOKUP(B125,'[1]2. NACIONAL'!A:BK,21,0)</f>
        <v>52268711</v>
      </c>
      <c r="F125" s="4" t="s">
        <v>11</v>
      </c>
      <c r="G125" s="20">
        <v>28204</v>
      </c>
      <c r="H125" s="2" t="s">
        <v>11</v>
      </c>
      <c r="I125" s="1" t="s">
        <v>265</v>
      </c>
      <c r="J125" s="1" t="s">
        <v>935</v>
      </c>
      <c r="K125" s="8" t="str">
        <f>VLOOKUP(B125,'[1]2. NACIONAL'!A:BK,7,0)</f>
        <v>Prestación de servicios profesionales para apoyar al Grupo de Gestión Humana en la elaboración e implementación del Sistema de Vigilancia Epidemiológica de Factores de Riesgo psicosocial para Parques Nacionales Naturales de Colombia conforme la normatividad vigente, así como los diferentes planes, programas, políticas y lineamientos que en materia psicosocial se requieran</v>
      </c>
      <c r="L125" s="4" t="s">
        <v>934</v>
      </c>
      <c r="M125" s="4">
        <v>3002200341</v>
      </c>
      <c r="N125" s="9">
        <f>VLOOKUP(B125,'[1]2. NACIONAL'!A:BK,16,0)</f>
        <v>5397388</v>
      </c>
      <c r="O125" s="8" t="str">
        <f>VLOOKUP(B125,'[1]2. NACIONAL'!A:BK,31,0)</f>
        <v>GRUPO DE GESTIÓN HUMANA</v>
      </c>
      <c r="P125" s="8">
        <f>VLOOKUP(B125,'[1]2. NACIONAL'!A:BK,36,0)</f>
        <v>330</v>
      </c>
      <c r="Q125" s="7" t="s">
        <v>7</v>
      </c>
      <c r="R125" s="2" t="s">
        <v>933</v>
      </c>
      <c r="S125" s="18" t="s">
        <v>5</v>
      </c>
      <c r="T125" s="6" t="str">
        <f>VLOOKUP(B125,'[1]2. NACIONAL'!A:BK,61,0)</f>
        <v>VIGENTE</v>
      </c>
    </row>
    <row r="126" spans="1:20" ht="12.75">
      <c r="A126" s="8">
        <v>125</v>
      </c>
      <c r="B126" s="4" t="s">
        <v>932</v>
      </c>
      <c r="C126" s="4" t="s">
        <v>931</v>
      </c>
      <c r="D126" s="4" t="s">
        <v>197</v>
      </c>
      <c r="E126" s="12">
        <f>VLOOKUP(B126,'[1]2. NACIONAL'!A:BK,21,0)</f>
        <v>1026257518</v>
      </c>
      <c r="F126" s="4" t="s">
        <v>11</v>
      </c>
      <c r="G126" s="20">
        <v>32072</v>
      </c>
      <c r="H126" s="2" t="s">
        <v>11</v>
      </c>
      <c r="I126" s="1" t="s">
        <v>265</v>
      </c>
      <c r="J126" s="1" t="s">
        <v>930</v>
      </c>
      <c r="K126" s="8" t="str">
        <f>VLOOKUP(B126,'[1]2.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criterios socio jurídicos y culturales que permitan configurar acuerdos con comunidades étnicas y campesinas con enfoque de derechos en el marco del diálogo</v>
      </c>
      <c r="L126" s="4" t="s">
        <v>929</v>
      </c>
      <c r="M126" s="4">
        <v>3114770741</v>
      </c>
      <c r="N126" s="9">
        <f>VLOOKUP(B126,'[1]2. NACIONAL'!A:BK,16,0)</f>
        <v>6313510</v>
      </c>
      <c r="O126" s="8" t="str">
        <f>VLOOKUP(B126,'[1]2. NACIONAL'!A:BK,31,0)</f>
        <v>GRUPO DE GESTIÓN E INTEGRACIÓN DEL SINAP</v>
      </c>
      <c r="P126" s="8">
        <f>VLOOKUP(B126,'[1]2. NACIONAL'!A:BK,36,0)</f>
        <v>321</v>
      </c>
      <c r="Q126" s="7" t="s">
        <v>7</v>
      </c>
      <c r="R126" s="2" t="s">
        <v>270</v>
      </c>
      <c r="S126" s="18" t="s">
        <v>5</v>
      </c>
      <c r="T126" s="6" t="str">
        <f>VLOOKUP(B126,'[1]2. NACIONAL'!A:BK,61,0)</f>
        <v>VIGENTE</v>
      </c>
    </row>
    <row r="127" spans="1:20" ht="12.75">
      <c r="A127" s="8">
        <v>126</v>
      </c>
      <c r="B127" s="4" t="s">
        <v>928</v>
      </c>
      <c r="C127" s="4" t="s">
        <v>927</v>
      </c>
      <c r="D127" s="4" t="s">
        <v>926</v>
      </c>
      <c r="E127" s="12">
        <f>VLOOKUP(B127,'[1]2. NACIONAL'!A:BK,21,0)</f>
        <v>27080661</v>
      </c>
      <c r="F127" s="4" t="s">
        <v>150</v>
      </c>
      <c r="G127" s="20">
        <v>28266</v>
      </c>
      <c r="H127" s="2" t="s">
        <v>150</v>
      </c>
      <c r="I127" s="1" t="s">
        <v>10</v>
      </c>
      <c r="J127" s="1" t="s">
        <v>925</v>
      </c>
      <c r="K127" s="8" t="str">
        <f>VLOOKUP(B127,'[1]2. NACIONAL'!A:BK,7,0)</f>
        <v>Prestación de servicios profesionales y de apoyo a la gestión en la Subdirección de Gestión y Manejo de Áreas Protegidas, a fin de continuar la implementación de la ruta para la declaratoria de nuevas áreas protegidas y ampliación de las ya existentes, con base en el portafolio de prioridades de conservación a escala nacional de Parques Nacionales Naturales de Colombia, con énfasis en la aplicación de los criterios socioeconómicos, culturales y de diálogo social, que permitan configurar modelos</v>
      </c>
      <c r="L127" s="4" t="s">
        <v>924</v>
      </c>
      <c r="M127" s="4">
        <v>3158858007</v>
      </c>
      <c r="N127" s="9">
        <f>VLOOKUP(B127,'[1]2. NACIONAL'!A:BK,16,0)</f>
        <v>5971344</v>
      </c>
      <c r="O127" s="8" t="str">
        <f>VLOOKUP(B127,'[1]2. NACIONAL'!A:BK,31,0)</f>
        <v>GRUPO DE GESTIÓN E INTEGRACIÓN DEL SINAP</v>
      </c>
      <c r="P127" s="8">
        <f>VLOOKUP(B127,'[1]2. NACIONAL'!A:BK,36,0)</f>
        <v>320</v>
      </c>
      <c r="Q127" s="7" t="s">
        <v>7</v>
      </c>
      <c r="R127" s="2" t="s">
        <v>923</v>
      </c>
      <c r="S127" s="18" t="s">
        <v>5</v>
      </c>
      <c r="T127" s="6" t="str">
        <f>VLOOKUP(B127,'[1]2. NACIONAL'!A:BK,61,0)</f>
        <v>VIGENTE</v>
      </c>
    </row>
    <row r="128" spans="1:20" ht="12.75">
      <c r="A128" s="8">
        <v>127</v>
      </c>
      <c r="B128" s="4" t="s">
        <v>922</v>
      </c>
      <c r="C128" s="4" t="s">
        <v>921</v>
      </c>
      <c r="D128" s="4" t="s">
        <v>920</v>
      </c>
      <c r="E128" s="12">
        <f>VLOOKUP(B128,'[1]2. NACIONAL'!A:BK,21,0)</f>
        <v>52583366</v>
      </c>
      <c r="F128" s="4" t="s">
        <v>11</v>
      </c>
      <c r="G128" s="20">
        <v>26052</v>
      </c>
      <c r="H128" s="2" t="s">
        <v>11</v>
      </c>
      <c r="I128" s="1" t="s">
        <v>265</v>
      </c>
      <c r="J128" s="1" t="s">
        <v>919</v>
      </c>
      <c r="K128" s="8" t="str">
        <f>VLOOKUP(B128,'[1]2. NACIONAL'!A:BK,7,0)</f>
        <v>Prestación de servicios profesionales y de apoyo a la gestión de la Oficina Asesora Jurídica de Parques Nacionales Naturales para el cumplimiento de sus obligaciones, en especial para el apoyo en temas de: la estrategia de Uso Ocupación y Tenencia, implementación del Acuerdo Final y, la elaboración del diagnóstico de necesidades normativas.</v>
      </c>
      <c r="L128" s="4" t="s">
        <v>918</v>
      </c>
      <c r="M128" s="4">
        <v>3118718215</v>
      </c>
      <c r="N128" s="9">
        <f>VLOOKUP(B128,'[1]2. NACIONAL'!A:BK,16,0)</f>
        <v>6313510</v>
      </c>
      <c r="O128" s="8" t="str">
        <f>VLOOKUP(B128,'[1]2. NACIONAL'!A:BK,31,0)</f>
        <v>OFICINA ASESORA JURIDICA</v>
      </c>
      <c r="P128" s="8">
        <f>VLOOKUP(B128,'[1]2. NACIONAL'!A:BK,36,0)</f>
        <v>330</v>
      </c>
      <c r="Q128" s="7" t="s">
        <v>7</v>
      </c>
      <c r="R128" s="2" t="s">
        <v>276</v>
      </c>
      <c r="S128" s="18" t="s">
        <v>5</v>
      </c>
      <c r="T128" s="6" t="str">
        <f>VLOOKUP(B128,'[1]2. NACIONAL'!A:BK,61,0)</f>
        <v>VIGENTE</v>
      </c>
    </row>
    <row r="129" spans="1:20" ht="12.75">
      <c r="A129" s="8">
        <v>128</v>
      </c>
      <c r="B129" s="4" t="s">
        <v>917</v>
      </c>
      <c r="C129" s="4" t="s">
        <v>916</v>
      </c>
      <c r="D129" s="4" t="s">
        <v>659</v>
      </c>
      <c r="E129" s="12">
        <f>VLOOKUP(B129,'[1]2. NACIONAL'!A:BK,21,0)</f>
        <v>88030872</v>
      </c>
      <c r="F129" s="4" t="s">
        <v>915</v>
      </c>
      <c r="G129" s="20">
        <v>29543</v>
      </c>
      <c r="H129" s="2" t="s">
        <v>915</v>
      </c>
      <c r="I129" s="1" t="s">
        <v>10</v>
      </c>
      <c r="J129" s="1" t="s">
        <v>914</v>
      </c>
      <c r="K129" s="8" t="str">
        <f>VLOOKUP(B129,'[1]2. NACIONAL'!A:BK,7,0)</f>
        <v>Prestación de servicios profesionales y de apoyo a la gestión para realizar la orientación técnica en los procesos de restauración y/o rehabilitación en el marco del seguimiento a los acuerdos establecidos en las áreas asignadas con situación de uso, ocupación y tenencia, así como a las acciones de control de las presiones presentes en las áreas protegidas.</v>
      </c>
      <c r="L129" s="4" t="s">
        <v>913</v>
      </c>
      <c r="M129" s="4">
        <v>3144520927</v>
      </c>
      <c r="N129" s="9">
        <f>VLOOKUP(B129,'[1]2. NACIONAL'!A:BK,16,0)</f>
        <v>5971344</v>
      </c>
      <c r="O129" s="8" t="str">
        <f>VLOOKUP(B129,'[1]2. NACIONAL'!A:BK,31,0)</f>
        <v>GRUPO DE PLANEACIÓN Y MANEJO</v>
      </c>
      <c r="P129" s="8">
        <f>VLOOKUP(B129,'[1]2. NACIONAL'!A:BK,36,0)</f>
        <v>320</v>
      </c>
      <c r="Q129" s="7" t="s">
        <v>7</v>
      </c>
      <c r="R129" s="2" t="s">
        <v>912</v>
      </c>
      <c r="S129" s="18" t="s">
        <v>5</v>
      </c>
      <c r="T129" s="6" t="str">
        <f>VLOOKUP(B129,'[1]2. NACIONAL'!A:BK,61,0)</f>
        <v>VIGENTE</v>
      </c>
    </row>
    <row r="130" spans="1:20" ht="12.75">
      <c r="A130" s="8">
        <v>129</v>
      </c>
      <c r="B130" s="4" t="s">
        <v>911</v>
      </c>
      <c r="C130" s="4" t="s">
        <v>910</v>
      </c>
      <c r="D130" s="4" t="s">
        <v>909</v>
      </c>
      <c r="E130" s="12">
        <f>VLOOKUP(B130,'[1]2. NACIONAL'!A:BK,21,0)</f>
        <v>1020771322</v>
      </c>
      <c r="F130" s="4" t="s">
        <v>11</v>
      </c>
      <c r="G130" s="20">
        <v>33724</v>
      </c>
      <c r="H130" s="2" t="s">
        <v>11</v>
      </c>
      <c r="I130" s="1" t="s">
        <v>10</v>
      </c>
      <c r="J130" s="1" t="s">
        <v>908</v>
      </c>
      <c r="K130" s="8" t="str">
        <f>VLOOKUP(B130,'[1]2. NACIONAL'!A:BK,7,0)</f>
        <v>Prestación de servicios profesionales y de apoyo a la gestión en la Subdirección Administrativa y Financiera – Grupo de Infraestructura para ejecutar y desarrollar las actividades propias de la Ingeniería Civil.</v>
      </c>
      <c r="L130" s="4" t="s">
        <v>907</v>
      </c>
      <c r="M130" s="4">
        <v>3016634477</v>
      </c>
      <c r="N130" s="9">
        <f>VLOOKUP(B130,'[1]2. NACIONAL'!A:BK,16,0)</f>
        <v>3852124</v>
      </c>
      <c r="O130" s="8" t="str">
        <f>VLOOKUP(B130,'[1]2. NACIONAL'!A:BK,31,0)</f>
        <v>GRUPO DE INFRAESTRUCTURA</v>
      </c>
      <c r="P130" s="8">
        <f>VLOOKUP(B130,'[1]2. NACIONAL'!A:BK,36,0)</f>
        <v>330</v>
      </c>
      <c r="Q130" s="7" t="s">
        <v>7</v>
      </c>
      <c r="R130" s="2" t="s">
        <v>553</v>
      </c>
      <c r="S130" s="18" t="s">
        <v>5</v>
      </c>
      <c r="T130" s="6" t="str">
        <f>VLOOKUP(B130,'[1]2. NACIONAL'!A:BK,61,0)</f>
        <v>VIGENTE</v>
      </c>
    </row>
    <row r="131" spans="1:20" ht="12.75">
      <c r="A131" s="8">
        <v>130</v>
      </c>
      <c r="B131" s="4" t="s">
        <v>906</v>
      </c>
      <c r="C131" s="4" t="s">
        <v>905</v>
      </c>
      <c r="D131" s="4" t="s">
        <v>904</v>
      </c>
      <c r="E131" s="12">
        <f>VLOOKUP(B131,'[1]2. NACIONAL'!A:BK,21,0)</f>
        <v>79600811</v>
      </c>
      <c r="F131" s="4" t="s">
        <v>11</v>
      </c>
      <c r="G131" s="20">
        <v>26809</v>
      </c>
      <c r="H131" s="2" t="s">
        <v>11</v>
      </c>
      <c r="I131" s="1" t="s">
        <v>265</v>
      </c>
      <c r="J131" s="1" t="s">
        <v>903</v>
      </c>
      <c r="K131" s="8" t="str">
        <f>VLOOKUP(B131,'[1]2. NACIONAL'!A:BK,7,0)</f>
        <v>Prestación de servicios profesionales y de apoyo a la estructuración, planeación estratégica y formulación de proyectos para desarrollar el componente financiero y coordinar la articulación de los demás elementos requeridos para la estructuración de instrumentos que fortalezcan la gestión en las áreas del Sistema de Parques Nacionales Naturales de Colombia seleccionadas</v>
      </c>
      <c r="L131" s="4" t="s">
        <v>902</v>
      </c>
      <c r="M131" s="4">
        <v>3212010567</v>
      </c>
      <c r="N131" s="9">
        <f>VLOOKUP(B131,'[1]2. NACIONAL'!A:BK,16,0)</f>
        <v>8498954</v>
      </c>
      <c r="O131" s="8" t="str">
        <f>VLOOKUP(B131,'[1]2. NACIONAL'!A:BK,31,0)</f>
        <v>SUBDIRECCIÓN DE SOSTENIBILIDAD Y NEGOCIOS AMBIENTALES</v>
      </c>
      <c r="P131" s="8">
        <f>VLOOKUP(B131,'[1]2. NACIONAL'!A:BK,36,0)</f>
        <v>320</v>
      </c>
      <c r="Q131" s="7" t="s">
        <v>7</v>
      </c>
      <c r="R131" s="2" t="s">
        <v>283</v>
      </c>
      <c r="S131" s="18" t="s">
        <v>901</v>
      </c>
      <c r="T131" s="6" t="str">
        <f>VLOOKUP(B131,'[1]2. NACIONAL'!A:BK,61,0)</f>
        <v>VIGENTE</v>
      </c>
    </row>
    <row r="132" spans="1:20" ht="12.75">
      <c r="A132" s="8">
        <v>131</v>
      </c>
      <c r="B132" s="4" t="s">
        <v>900</v>
      </c>
      <c r="C132" s="4" t="s">
        <v>899</v>
      </c>
      <c r="D132" s="4" t="s">
        <v>833</v>
      </c>
      <c r="E132" s="12">
        <f>VLOOKUP(B132,'[1]2. NACIONAL'!A:BK,21,0)</f>
        <v>1010214918</v>
      </c>
      <c r="F132" s="4" t="s">
        <v>11</v>
      </c>
      <c r="G132" s="20">
        <v>34422</v>
      </c>
      <c r="H132" s="2" t="s">
        <v>11</v>
      </c>
      <c r="I132" s="1" t="s">
        <v>265</v>
      </c>
      <c r="J132" s="1" t="s">
        <v>898</v>
      </c>
      <c r="K132" s="8" t="str">
        <f>VLOOKUP(B132,'[1]2. NACIONAL'!A:BK,7,0)</f>
        <v>Prestación de servicios profesionales en ingeniería ambiental, para la evaluación y seguimiento de los trámites ambientales a cargo del Grupo de Trámites y Evaluación Ambiental</v>
      </c>
      <c r="L132" s="4" t="s">
        <v>897</v>
      </c>
      <c r="M132" s="4">
        <v>6616197</v>
      </c>
      <c r="N132" s="9">
        <f>VLOOKUP(B132,'[1]2. NACIONAL'!A:BK,16,0)</f>
        <v>3565146</v>
      </c>
      <c r="O132" s="8" t="str">
        <f>VLOOKUP(B132,'[1]2. NACIONAL'!A:BK,31,0)</f>
        <v>GRUPO DE TRÁMITES Y EVALUACIÓN AMBIENTAL</v>
      </c>
      <c r="P132" s="8">
        <f>VLOOKUP(B132,'[1]2. NACIONAL'!A:BK,36,0)</f>
        <v>321</v>
      </c>
      <c r="Q132" s="7" t="s">
        <v>7</v>
      </c>
      <c r="R132" s="2" t="s">
        <v>119</v>
      </c>
      <c r="S132" s="18" t="s">
        <v>5</v>
      </c>
      <c r="T132" s="6" t="str">
        <f>VLOOKUP(B132,'[1]2. NACIONAL'!A:BK,61,0)</f>
        <v>VIGENTE</v>
      </c>
    </row>
    <row r="133" spans="1:20" ht="12.75">
      <c r="A133" s="8">
        <v>132</v>
      </c>
      <c r="B133" s="4" t="s">
        <v>896</v>
      </c>
      <c r="C133" s="4" t="s">
        <v>895</v>
      </c>
      <c r="D133" s="4" t="s">
        <v>894</v>
      </c>
      <c r="E133" s="12">
        <f>VLOOKUP(B133,'[1]2. NACIONAL'!A:BK,21,0)</f>
        <v>80002671</v>
      </c>
      <c r="F133" s="4" t="s">
        <v>11</v>
      </c>
      <c r="G133" s="20">
        <v>27901</v>
      </c>
      <c r="H133" s="2" t="s">
        <v>11</v>
      </c>
      <c r="I133" s="1" t="s">
        <v>265</v>
      </c>
      <c r="J133" s="1" t="s">
        <v>893</v>
      </c>
      <c r="K133" s="8" t="str">
        <f>VLOOKUP(B133,'[1]2. NACIONAL'!A:BK,7,0)</f>
        <v>Prestación de servicios profesionales especializados para la gestión de información geográfica relacionada con la implementación de la plataforma ELA, procesos de precisión de límites, e implementación de la tecnología UAS, para la consolidación del sistema de información de Parques Nacionales.</v>
      </c>
      <c r="L133" s="4" t="s">
        <v>892</v>
      </c>
      <c r="M133" s="4">
        <v>3115829888</v>
      </c>
      <c r="N133" s="9">
        <f>VLOOKUP(B133,'[1]2. NACIONAL'!A:BK,16,0)</f>
        <v>5397388</v>
      </c>
      <c r="O133" s="8" t="str">
        <f>VLOOKUP(B133,'[1]2. NACIONAL'!A:BK,31,0)</f>
        <v>GRUPO SISTEMAS DE INFORMACIÓN Y RADIOCOMUNICACIONES</v>
      </c>
      <c r="P133" s="8">
        <f>VLOOKUP(B133,'[1]2. NACIONAL'!A:BK,36,0)</f>
        <v>320</v>
      </c>
      <c r="Q133" s="7" t="s">
        <v>7</v>
      </c>
      <c r="R133" s="2" t="s">
        <v>343</v>
      </c>
      <c r="S133" s="18" t="s">
        <v>5</v>
      </c>
      <c r="T133" s="6" t="str">
        <f>VLOOKUP(B133,'[1]2. NACIONAL'!A:BK,61,0)</f>
        <v>VIGENTE</v>
      </c>
    </row>
    <row r="134" spans="1:20" ht="12.75">
      <c r="A134" s="8">
        <v>133</v>
      </c>
      <c r="B134" s="4" t="s">
        <v>891</v>
      </c>
      <c r="C134" s="4" t="s">
        <v>890</v>
      </c>
      <c r="D134" s="4" t="s">
        <v>889</v>
      </c>
      <c r="E134" s="12">
        <f>VLOOKUP(B134,'[1]2. NACIONAL'!A:BK,21,0)</f>
        <v>52933829</v>
      </c>
      <c r="F134" s="4" t="s">
        <v>11</v>
      </c>
      <c r="G134" s="20">
        <v>30365</v>
      </c>
      <c r="H134" s="2" t="s">
        <v>11</v>
      </c>
      <c r="I134" s="1" t="s">
        <v>265</v>
      </c>
      <c r="J134" s="1" t="s">
        <v>888</v>
      </c>
      <c r="K134" s="8" t="str">
        <f>VLOOKUP(B134,'[1]2. NACIONAL'!A:BK,7,0)</f>
        <v>Prestación de servicios profesionales y de apoyo a la gestión para el diseño, seguimiento, implementación y evaluación de estrategias, programas y proyectos relacionados con la sostenibilidad financiera y negocios ambientales de la Subdirección, en consideración de los instrumentos de planeación de la entidad para el cumplimiento misional y de los objetivos institucionales.</v>
      </c>
      <c r="L134" s="4" t="s">
        <v>887</v>
      </c>
      <c r="M134" s="4">
        <v>3233460109</v>
      </c>
      <c r="N134" s="9">
        <f>VLOOKUP(B134,'[1]2. NACIONAL'!A:BK,16,0)</f>
        <v>7174442</v>
      </c>
      <c r="O134" s="8" t="str">
        <f>VLOOKUP(B134,'[1]2. NACIONAL'!A:BK,31,0)</f>
        <v>SUBDIRECCIÓN DE SOSTENIBILIDAD Y NEGOCIOS AMBIENTALES</v>
      </c>
      <c r="P134" s="8">
        <f>VLOOKUP(B134,'[1]2. NACIONAL'!A:BK,36,0)</f>
        <v>322</v>
      </c>
      <c r="Q134" s="7" t="s">
        <v>7</v>
      </c>
      <c r="R134" s="2" t="s">
        <v>886</v>
      </c>
      <c r="S134" s="18" t="s">
        <v>5</v>
      </c>
      <c r="T134" s="6" t="str">
        <f>VLOOKUP(B134,'[1]2. NACIONAL'!A:BK,61,0)</f>
        <v>VIGENTE</v>
      </c>
    </row>
    <row r="135" spans="1:20" ht="12.75">
      <c r="A135" s="8">
        <v>134</v>
      </c>
      <c r="B135" s="4" t="s">
        <v>885</v>
      </c>
      <c r="C135" s="4" t="s">
        <v>884</v>
      </c>
      <c r="D135" s="4" t="s">
        <v>883</v>
      </c>
      <c r="E135" s="12">
        <f>VLOOKUP(B135,'[1]2. NACIONAL'!A:BK,21,0)</f>
        <v>52414077</v>
      </c>
      <c r="F135" s="4" t="s">
        <v>11</v>
      </c>
      <c r="G135" s="20">
        <v>27968</v>
      </c>
      <c r="H135" s="2" t="s">
        <v>11</v>
      </c>
      <c r="I135" s="1" t="s">
        <v>10</v>
      </c>
      <c r="J135" s="1" t="s">
        <v>882</v>
      </c>
      <c r="K135" s="8" t="str">
        <f>VLOOKUP(B135,'[1]2. NACIONAL'!A:BK,7,0)</f>
        <v>Prestación de servicios profesionales de apoyo al Grupo de Comunicaciones y Educación Ambiental, para la realización de las actividades necesarias en la implementación y seguimiento de la Estrategia de Comunicación y Educación para la Conservación de Parques Nacionales Naturales, respecto a la Interpretación del Patrimonio, desde los temas estratégicos de la Entidad y de los Planes de Manejo de los Parques, y el apoyo en el desarrollo de contenidos de la señalización para Parques Nacionales.</v>
      </c>
      <c r="L135" s="4" t="s">
        <v>881</v>
      </c>
      <c r="M135" s="4">
        <v>3143568754</v>
      </c>
      <c r="N135" s="9">
        <f>VLOOKUP(B135,'[1]2. NACIONAL'!A:BK,16,0)</f>
        <v>4426079</v>
      </c>
      <c r="O135" s="8" t="str">
        <f>VLOOKUP(B135,'[1]2. NACIONAL'!A:BK,31,0)</f>
        <v>GRUPO DE COMUNICACIONES Y EDUCACION AMBIENTAL</v>
      </c>
      <c r="P135" s="8">
        <f>VLOOKUP(B135,'[1]2. NACIONAL'!A:BK,36,0)</f>
        <v>322</v>
      </c>
      <c r="Q135" s="7" t="s">
        <v>7</v>
      </c>
      <c r="R135" s="2" t="s">
        <v>148</v>
      </c>
      <c r="S135" s="18" t="s">
        <v>5</v>
      </c>
      <c r="T135" s="6" t="str">
        <f>VLOOKUP(B135,'[1]2. NACIONAL'!A:BK,61,0)</f>
        <v>VIGENTE</v>
      </c>
    </row>
    <row r="136" spans="1:20" ht="12.75">
      <c r="A136" s="8">
        <v>135</v>
      </c>
      <c r="B136" s="4" t="s">
        <v>880</v>
      </c>
      <c r="C136" s="4" t="s">
        <v>879</v>
      </c>
      <c r="D136" s="4" t="s">
        <v>878</v>
      </c>
      <c r="E136" s="12">
        <f>VLOOKUP(B136,'[1]2. NACIONAL'!A:BK,21,0)</f>
        <v>52440992</v>
      </c>
      <c r="F136" s="4" t="s">
        <v>11</v>
      </c>
      <c r="G136" s="20">
        <v>28720</v>
      </c>
      <c r="H136" s="2" t="s">
        <v>11</v>
      </c>
      <c r="I136" s="1" t="s">
        <v>10</v>
      </c>
      <c r="J136" s="1" t="s">
        <v>877</v>
      </c>
      <c r="K136" s="4" t="s">
        <v>876</v>
      </c>
      <c r="L136" s="4" t="s">
        <v>875</v>
      </c>
      <c r="M136" s="4">
        <v>3114581641</v>
      </c>
      <c r="N136" s="9">
        <f>VLOOKUP(B136,'[1]2. NACIONAL'!A:BK,16,0)</f>
        <v>5971344</v>
      </c>
      <c r="O136" s="8" t="str">
        <f>VLOOKUP(B136,'[1]2. NACIONAL'!A:BK,31,0)</f>
        <v>GRUPO DE PLANEACIÓN Y MANEJO</v>
      </c>
      <c r="P136" s="8">
        <f>VLOOKUP(B136,'[1]2. NACIONAL'!A:BK,36,0)</f>
        <v>320</v>
      </c>
      <c r="Q136" s="7" t="s">
        <v>7</v>
      </c>
      <c r="R136" s="2" t="s">
        <v>733</v>
      </c>
      <c r="S136" s="18" t="s">
        <v>5</v>
      </c>
      <c r="T136" s="6" t="str">
        <f>VLOOKUP(B136,'[1]2. NACIONAL'!A:BK,61,0)</f>
        <v>VIGENTE</v>
      </c>
    </row>
    <row r="137" spans="1:20" ht="12.75">
      <c r="A137" s="8">
        <v>136</v>
      </c>
      <c r="B137" s="4" t="s">
        <v>874</v>
      </c>
      <c r="C137" s="4" t="s">
        <v>873</v>
      </c>
      <c r="D137" s="4" t="s">
        <v>872</v>
      </c>
      <c r="E137" s="12">
        <f>VLOOKUP(B137,'[1]2. NACIONAL'!A:BK,21,0)</f>
        <v>79293510</v>
      </c>
      <c r="F137" s="4" t="s">
        <v>11</v>
      </c>
      <c r="G137" s="20">
        <v>23296</v>
      </c>
      <c r="H137" s="2" t="s">
        <v>11</v>
      </c>
      <c r="I137" s="1" t="s">
        <v>265</v>
      </c>
      <c r="J137" s="1" t="s">
        <v>871</v>
      </c>
      <c r="K137" s="8" t="str">
        <f>VLOOKUP(B137,'[1]2. NACIONAL'!A:BK,7,0)</f>
        <v>Prestación de servicios profesionales para el diseño, implementación y seguimiento del Sistema de Seguridad y Salud en el Trabajo (SG-SST) para la vigencia 2020, de Parques Nacionales Naturales de Colombia, conforme a la normatividad vigente, en articulación con las Direcciones Territoriales y sus áreas adscritas</v>
      </c>
      <c r="L137" s="4" t="s">
        <v>870</v>
      </c>
      <c r="M137" s="4">
        <v>3132118015</v>
      </c>
      <c r="N137" s="9">
        <f>VLOOKUP(B137,'[1]2. NACIONAL'!A:BK,16,0)</f>
        <v>5397388</v>
      </c>
      <c r="O137" s="8" t="str">
        <f>VLOOKUP(B137,'[1]2. NACIONAL'!A:BK,31,0)</f>
        <v>GRUPO DE GESTIÓN HUMANA</v>
      </c>
      <c r="P137" s="8">
        <f>VLOOKUP(B137,'[1]2. NACIONAL'!A:BK,36,0)</f>
        <v>330</v>
      </c>
      <c r="Q137" s="7" t="s">
        <v>7</v>
      </c>
      <c r="R137" s="2" t="s">
        <v>869</v>
      </c>
      <c r="S137" s="18" t="s">
        <v>5</v>
      </c>
      <c r="T137" s="27" t="str">
        <f>VLOOKUP(B137,'[1]2. NACIONAL'!A:BK,61,0)</f>
        <v>LIQUIDADO</v>
      </c>
    </row>
    <row r="138" spans="1:20" ht="12.75">
      <c r="A138" s="8">
        <v>137</v>
      </c>
      <c r="B138" s="4" t="s">
        <v>868</v>
      </c>
      <c r="C138" s="4" t="s">
        <v>867</v>
      </c>
      <c r="D138" s="4" t="s">
        <v>866</v>
      </c>
      <c r="E138" s="12">
        <f>VLOOKUP(B138,'[1]2. NACIONAL'!A:BK,21,0)</f>
        <v>8643040</v>
      </c>
      <c r="F138" s="4" t="s">
        <v>865</v>
      </c>
      <c r="G138" s="20">
        <v>28435</v>
      </c>
      <c r="H138" s="2" t="s">
        <v>865</v>
      </c>
      <c r="I138" s="1" t="s">
        <v>10</v>
      </c>
      <c r="J138" s="1" t="s">
        <v>864</v>
      </c>
      <c r="K138" s="8" t="str">
        <f>VLOOKUP(B138,'[1]2. NACIONAL'!A:BK,7,0)</f>
        <v>Prestación de servicios profesionales y de apoyo a la gestión en la implementación de las medidas relacionadas con Infraestructura y Ecoturismo de las Fases I y II del Programa Áreas Protegidas y Diversidad Biológica cofinanciado por el KfW.</v>
      </c>
      <c r="L138" s="4" t="s">
        <v>863</v>
      </c>
      <c r="M138" s="4">
        <v>3007150911</v>
      </c>
      <c r="N138" s="9">
        <f>VLOOKUP(B138,'[1]2. NACIONAL'!A:BK,16,0)</f>
        <v>5397388</v>
      </c>
      <c r="O138" s="8" t="str">
        <f>VLOOKUP(B138,'[1]2. NACIONAL'!A:BK,31,0)</f>
        <v>GRUPO DE INFRAESTRUCTURA</v>
      </c>
      <c r="P138" s="8">
        <f>VLOOKUP(B138,'[1]2. NACIONAL'!A:BK,36,0)</f>
        <v>321</v>
      </c>
      <c r="Q138" s="7" t="s">
        <v>7</v>
      </c>
      <c r="R138" s="2" t="s">
        <v>862</v>
      </c>
      <c r="S138" s="18" t="s">
        <v>5</v>
      </c>
      <c r="T138" s="6" t="str">
        <f>VLOOKUP(B138,'[1]2. NACIONAL'!A:BK,61,0)</f>
        <v>VIGENTE</v>
      </c>
    </row>
    <row r="139" spans="1:20" ht="12.75">
      <c r="A139" s="8">
        <v>138</v>
      </c>
      <c r="B139" s="4" t="s">
        <v>861</v>
      </c>
      <c r="C139" s="4" t="s">
        <v>860</v>
      </c>
      <c r="D139" s="4" t="s">
        <v>859</v>
      </c>
      <c r="E139" s="12">
        <f>VLOOKUP(B139,'[1]2. NACIONAL'!A:BK,21,0)</f>
        <v>1144051098</v>
      </c>
      <c r="F139" s="4" t="s">
        <v>182</v>
      </c>
      <c r="G139" s="20">
        <v>33646</v>
      </c>
      <c r="H139" s="2" t="s">
        <v>182</v>
      </c>
      <c r="I139" s="1" t="s">
        <v>10</v>
      </c>
      <c r="J139" s="1" t="s">
        <v>858</v>
      </c>
      <c r="K139" s="8" t="str">
        <f>VLOOKUP(B139,'[1]2. NACIONAL'!A:BK,7,0)</f>
        <v>Prestación de servicios profesionales y de apoyo a la gestión para que apoye la revisión de planes de manejo y asuntos misionales y regulatorios de la entidad.</v>
      </c>
      <c r="L139" s="4" t="s">
        <v>857</v>
      </c>
      <c r="M139" s="4">
        <v>3207162154</v>
      </c>
      <c r="N139" s="9">
        <f>VLOOKUP(B139,'[1]2. NACIONAL'!A:BK,16,0)</f>
        <v>5397388</v>
      </c>
      <c r="O139" s="8" t="str">
        <f>VLOOKUP(B139,'[1]2. NACIONAL'!A:BK,31,0)</f>
        <v>OFICINA ASESORA JURIDICA</v>
      </c>
      <c r="P139" s="8">
        <f>VLOOKUP(B139,'[1]2. NACIONAL'!A:BK,36,0)</f>
        <v>322</v>
      </c>
      <c r="Q139" s="7" t="s">
        <v>7</v>
      </c>
      <c r="R139" s="2" t="s">
        <v>276</v>
      </c>
      <c r="S139" s="18" t="s">
        <v>147</v>
      </c>
      <c r="T139" s="6" t="str">
        <f>VLOOKUP(B139,'[1]2. NACIONAL'!A:BK,61,0)</f>
        <v>VIGENTE</v>
      </c>
    </row>
    <row r="140" spans="1:20" ht="12.75">
      <c r="A140" s="8">
        <v>139</v>
      </c>
      <c r="B140" s="4" t="s">
        <v>856</v>
      </c>
      <c r="C140" s="4" t="s">
        <v>855</v>
      </c>
      <c r="D140" s="4" t="s">
        <v>854</v>
      </c>
      <c r="E140" s="12">
        <f>VLOOKUP(B140,'[1]2. NACIONAL'!A:BK,21,0)</f>
        <v>1019016083</v>
      </c>
      <c r="F140" s="4" t="s">
        <v>11</v>
      </c>
      <c r="G140" s="20">
        <v>31930</v>
      </c>
      <c r="H140" s="2" t="s">
        <v>11</v>
      </c>
      <c r="I140" s="1" t="s">
        <v>10</v>
      </c>
      <c r="J140" s="1" t="s">
        <v>853</v>
      </c>
      <c r="K140" s="8" t="str">
        <f>VLOOKUP(B140,'[1]2. NACIONAL'!A:BK,7,0)</f>
        <v>Prestación de servicios profesionales en el seguimiento a los trámites ambientales (Permisos, concesiones y autorizaciones) y registro de Reservas Naturales de la Sociedad civil de competencia de Parques Nacionales Naturales.</v>
      </c>
      <c r="L140" s="4" t="s">
        <v>852</v>
      </c>
      <c r="M140" s="4">
        <v>3132345780</v>
      </c>
      <c r="N140" s="9">
        <f>VLOOKUP(B140,'[1]2. NACIONAL'!A:BK,16,0)</f>
        <v>3565146</v>
      </c>
      <c r="O140" s="8" t="str">
        <f>VLOOKUP(B140,'[1]2. NACIONAL'!A:BK,31,0)</f>
        <v>GRUPO DE TRÁMITES Y EVALUACIÓN AMBIENTAL</v>
      </c>
      <c r="P140" s="8">
        <f>VLOOKUP(B140,'[1]2. NACIONAL'!A:BK,36,0)</f>
        <v>320</v>
      </c>
      <c r="Q140" s="7" t="s">
        <v>7</v>
      </c>
      <c r="R140" s="2" t="s">
        <v>43</v>
      </c>
      <c r="S140" s="18" t="s">
        <v>5</v>
      </c>
      <c r="T140" s="6" t="str">
        <f>VLOOKUP(B140,'[1]2. NACIONAL'!A:BK,61,0)</f>
        <v>VIGENTE</v>
      </c>
    </row>
    <row r="141" spans="1:20" ht="12.75">
      <c r="A141" s="8">
        <v>140</v>
      </c>
      <c r="B141" s="4" t="s">
        <v>851</v>
      </c>
      <c r="C141" s="4" t="s">
        <v>850</v>
      </c>
      <c r="D141" s="4" t="s">
        <v>849</v>
      </c>
      <c r="E141" s="12">
        <f>VLOOKUP(B141,'[1]2. NACIONAL'!A:BK,21,0)</f>
        <v>1010182072</v>
      </c>
      <c r="F141" s="4" t="s">
        <v>11</v>
      </c>
      <c r="G141" s="20">
        <v>32565</v>
      </c>
      <c r="H141" s="2" t="s">
        <v>11</v>
      </c>
      <c r="I141" s="1" t="s">
        <v>232</v>
      </c>
      <c r="J141" s="1" t="s">
        <v>848</v>
      </c>
      <c r="K141" s="8" t="str">
        <f>VLOOKUP(B141,'[1]2. NACIONAL'!A:BK,7,0)</f>
        <v>Prestación de servicios profesionales para el diseño, ajuste e implementación de instrumentos económicos que contribuyan con la sostenibilidad financiera de Parques Nacionales Naturales de Colombia, así como en el apoyo para la estructuración e implementación de proyectos de Pagos por Servicios Ambientales (PSA).</v>
      </c>
      <c r="L141" s="4" t="s">
        <v>847</v>
      </c>
      <c r="M141" s="4">
        <v>3013156961</v>
      </c>
      <c r="N141" s="9">
        <f>VLOOKUP(B141,'[1]2. NACIONAL'!A:BK,16,0)</f>
        <v>5971344</v>
      </c>
      <c r="O141" s="8" t="str">
        <f>VLOOKUP(B141,'[1]2. NACIONAL'!A:BK,31,0)</f>
        <v>SUBDIRECCIÓN DE SOSTENIBILIDAD Y NEGOCIOS AMBIENTALES</v>
      </c>
      <c r="P141" s="8">
        <f>VLOOKUP(B141,'[1]2. NACIONAL'!A:BK,36,0)</f>
        <v>320</v>
      </c>
      <c r="Q141" s="7" t="s">
        <v>7</v>
      </c>
      <c r="R141" s="2" t="s">
        <v>283</v>
      </c>
      <c r="S141" s="18" t="s">
        <v>5</v>
      </c>
      <c r="T141" s="6" t="str">
        <f>VLOOKUP(B141,'[1]2. NACIONAL'!A:BK,61,0)</f>
        <v>VIGENTE</v>
      </c>
    </row>
    <row r="142" spans="1:20" ht="12.75">
      <c r="A142" s="8">
        <v>141</v>
      </c>
      <c r="B142" s="4" t="s">
        <v>846</v>
      </c>
      <c r="C142" s="4" t="s">
        <v>845</v>
      </c>
      <c r="D142" s="4" t="s">
        <v>844</v>
      </c>
      <c r="E142" s="12">
        <f>VLOOKUP(B142,'[1]2. NACIONAL'!A:BK,21,0)</f>
        <v>1015399346</v>
      </c>
      <c r="F142" s="4" t="s">
        <v>11</v>
      </c>
      <c r="G142" s="20">
        <v>31900</v>
      </c>
      <c r="H142" s="2" t="s">
        <v>11</v>
      </c>
      <c r="I142" s="1" t="s">
        <v>10</v>
      </c>
      <c r="J142" s="1" t="s">
        <v>843</v>
      </c>
      <c r="K142" s="8" t="str">
        <f>VLOOKUP(B142,'[1]2. NACIONAL'!A:BK,7,0)</f>
        <v>Prestación de servicios profesionales y de apoyo para la divulgación de acciones y resultados del Programa Desarrollo Local Sostenible financiado por la Unión Europea, en el marco de la Estrategia de Comunicación y Educación para la Conservación de Parques Nacionales Naturales de Colombia.</v>
      </c>
      <c r="L142" s="4" t="s">
        <v>842</v>
      </c>
      <c r="M142" s="4">
        <v>3124271854</v>
      </c>
      <c r="N142" s="9">
        <f>VLOOKUP(B142,'[1]2. NACIONAL'!A:BK,16,0)</f>
        <v>4823432</v>
      </c>
      <c r="O142" s="8" t="str">
        <f>VLOOKUP(B142,'[1]2. NACIONAL'!A:BK,31,0)</f>
        <v>GRUPO DE COMUNICACIONES Y EDUCACION AMBIENTAL</v>
      </c>
      <c r="P142" s="8">
        <f>VLOOKUP(B142,'[1]2. NACIONAL'!A:BK,36,0)</f>
        <v>240</v>
      </c>
      <c r="Q142" s="7" t="s">
        <v>7</v>
      </c>
      <c r="R142" s="2" t="s">
        <v>841</v>
      </c>
      <c r="S142" s="18" t="s">
        <v>5</v>
      </c>
      <c r="T142" s="6" t="str">
        <f>VLOOKUP(B142,'[1]2. NACIONAL'!A:BK,61,0)</f>
        <v>VIGENTE</v>
      </c>
    </row>
    <row r="143" spans="1:20" ht="12.75">
      <c r="A143" s="8">
        <v>142</v>
      </c>
      <c r="B143" s="4" t="s">
        <v>840</v>
      </c>
      <c r="C143" s="4" t="s">
        <v>839</v>
      </c>
      <c r="D143" s="4" t="s">
        <v>838</v>
      </c>
      <c r="E143" s="12">
        <f>VLOOKUP(B143,'[1]2. NACIONAL'!A:BK,21,0)</f>
        <v>16621849</v>
      </c>
      <c r="F143" s="4" t="s">
        <v>182</v>
      </c>
      <c r="G143" s="20">
        <v>21594</v>
      </c>
      <c r="H143" s="2" t="s">
        <v>182</v>
      </c>
      <c r="I143" s="1" t="s">
        <v>10</v>
      </c>
      <c r="J143" s="1" t="s">
        <v>837</v>
      </c>
      <c r="K143" s="8" t="str">
        <f>VLOOKUP(B143,'[1]2. NACIONAL'!A:BK,7,0)</f>
        <v>Prestación de servicios profesionales para dar soporte técnico al registro de Reservas Naturales de la Sociedad Civil, mediante el análisis y captura en campo de información relevante para resolver el trámite.</v>
      </c>
      <c r="L143" s="4" t="s">
        <v>836</v>
      </c>
      <c r="M143" s="4">
        <v>3138776256</v>
      </c>
      <c r="N143" s="9">
        <f>VLOOKUP(B143,'[1]2. NACIONAL'!A:BK,16,0)</f>
        <v>4426079</v>
      </c>
      <c r="O143" s="8" t="str">
        <f>VLOOKUP(B143,'[1]2. NACIONAL'!A:BK,31,0)</f>
        <v>GRUPO DE TRÁMITES Y EVALUACIÓN AMBIENTAL</v>
      </c>
      <c r="P143" s="8">
        <f>VLOOKUP(B143,'[1]2. NACIONAL'!A:BK,36,0)</f>
        <v>320</v>
      </c>
      <c r="Q143" s="7" t="s">
        <v>7</v>
      </c>
      <c r="R143" s="2" t="s">
        <v>43</v>
      </c>
      <c r="S143" s="18" t="s">
        <v>5</v>
      </c>
      <c r="T143" s="6" t="str">
        <f>VLOOKUP(B143,'[1]2. NACIONAL'!A:BK,61,0)</f>
        <v>VIGENTE</v>
      </c>
    </row>
    <row r="144" spans="1:20" ht="12.75">
      <c r="A144" s="8">
        <v>143</v>
      </c>
      <c r="B144" s="4" t="s">
        <v>835</v>
      </c>
      <c r="C144" s="4" t="s">
        <v>834</v>
      </c>
      <c r="D144" s="4" t="s">
        <v>833</v>
      </c>
      <c r="E144" s="12">
        <f>VLOOKUP(B144,'[1]2. NACIONAL'!A:BK,21,0)</f>
        <v>1016017128</v>
      </c>
      <c r="F144" s="4" t="s">
        <v>11</v>
      </c>
      <c r="G144" s="20">
        <v>32622</v>
      </c>
      <c r="H144" s="2" t="s">
        <v>11</v>
      </c>
      <c r="I144" s="1" t="s">
        <v>10</v>
      </c>
      <c r="J144" s="1" t="s">
        <v>832</v>
      </c>
      <c r="K144" s="8" t="str">
        <f>VLOOKUP(B144,'[1]2. NACIONAL'!A:BK,7,0)</f>
        <v>Prestación de servicios profesionales y de apoyo a la gestión para posicionar a Parques Nacionales Naturales de Colombia a través de la implementación del Mecanismo de Acción Procesos Educativos de la estrategia de comunicación y educación para la conservación en el diseño y ejecución de las actividades de la Agenda Ambiental del Centro de Documentación y apoyar a las áreas protegidas en la construcción de los contenidos que hacen parte de la Guía "Lo mínimo que debemos saber en Colombia</v>
      </c>
      <c r="L144" s="4" t="s">
        <v>831</v>
      </c>
      <c r="M144" s="4">
        <v>3202414176</v>
      </c>
      <c r="N144" s="9">
        <f>VLOOKUP(B144,'[1]2. NACIONAL'!A:BK,16,0)</f>
        <v>3156754</v>
      </c>
      <c r="O144" s="8" t="str">
        <f>VLOOKUP(B144,'[1]2. NACIONAL'!A:BK,31,0)</f>
        <v>GRUPO DE COMUNICACIONES Y EDUCACION AMBIENTAL</v>
      </c>
      <c r="P144" s="8">
        <f>VLOOKUP(B144,'[1]2. NACIONAL'!A:BK,36,0)</f>
        <v>321</v>
      </c>
      <c r="Q144" s="7" t="s">
        <v>7</v>
      </c>
      <c r="R144" s="2" t="s">
        <v>598</v>
      </c>
      <c r="S144" s="18" t="s">
        <v>5</v>
      </c>
      <c r="T144" s="6" t="str">
        <f>VLOOKUP(B144,'[1]2. NACIONAL'!A:BK,61,0)</f>
        <v>VIGENTE</v>
      </c>
    </row>
    <row r="145" spans="1:20" ht="12.75">
      <c r="A145" s="8">
        <v>144</v>
      </c>
      <c r="B145" s="4" t="s">
        <v>830</v>
      </c>
      <c r="C145" s="4" t="s">
        <v>829</v>
      </c>
      <c r="D145" s="4" t="s">
        <v>828</v>
      </c>
      <c r="E145" s="12">
        <f>VLOOKUP(B145,'[1]2. NACIONAL'!A:BK,21,0)</f>
        <v>1032406008</v>
      </c>
      <c r="F145" s="4" t="s">
        <v>11</v>
      </c>
      <c r="G145" s="20">
        <v>32183</v>
      </c>
      <c r="H145" s="2" t="s">
        <v>11</v>
      </c>
      <c r="I145" s="1" t="s">
        <v>265</v>
      </c>
      <c r="J145" s="1" t="s">
        <v>827</v>
      </c>
      <c r="K145" s="8" t="str">
        <f>VLOOKUP(B145,'[1]2. NACIONAL'!A:BK,7,0)</f>
        <v>Prestación de servicios profesionales especializados para la articulación y gestión de la información geográfica de la entidad, administración geográfica y alfanumérica de la información de Prevención, Vigilancia, Control, Monitoreo e investigación de especies dentro de la plataforma SICO SMART y desarrollo de análisis espaciales con el fin de apoyar la ejecución misional de la entidad y la toma de decisiones</v>
      </c>
      <c r="L145" s="4" t="s">
        <v>826</v>
      </c>
      <c r="M145" s="4">
        <v>3013589964</v>
      </c>
      <c r="N145" s="9">
        <f>VLOOKUP(B145,'[1]2. NACIONAL'!A:BK,16,0)</f>
        <v>5971344</v>
      </c>
      <c r="O145" s="8" t="str">
        <f>VLOOKUP(B145,'[1]2. NACIONAL'!A:BK,31,0)</f>
        <v>GRUPO SISTEMAS DE INFORMACIÓN Y RADIOCOMUNICACIONES</v>
      </c>
      <c r="P145" s="8">
        <f>VLOOKUP(B145,'[1]2. NACIONAL'!A:BK,36,0)</f>
        <v>319</v>
      </c>
      <c r="Q145" s="7" t="s">
        <v>7</v>
      </c>
      <c r="R145" s="2" t="s">
        <v>343</v>
      </c>
      <c r="S145" s="18" t="s">
        <v>5</v>
      </c>
      <c r="T145" s="6" t="str">
        <f>VLOOKUP(B145,'[1]2. NACIONAL'!A:BK,61,0)</f>
        <v>VIGENTE</v>
      </c>
    </row>
    <row r="146" spans="1:20" ht="12.75">
      <c r="A146" s="8">
        <v>145</v>
      </c>
      <c r="B146" s="4" t="s">
        <v>825</v>
      </c>
      <c r="C146" s="4" t="s">
        <v>824</v>
      </c>
      <c r="D146" s="4" t="s">
        <v>747</v>
      </c>
      <c r="E146" s="12">
        <f>VLOOKUP(B146,'[1]2. NACIONAL'!A:BK,21,0)</f>
        <v>52991749</v>
      </c>
      <c r="F146" s="4" t="s">
        <v>11</v>
      </c>
      <c r="G146" s="20">
        <v>30349</v>
      </c>
      <c r="H146" s="29" t="s">
        <v>11</v>
      </c>
      <c r="I146" s="18" t="s">
        <v>265</v>
      </c>
      <c r="J146" s="1" t="s">
        <v>823</v>
      </c>
      <c r="K146" s="8" t="s">
        <v>822</v>
      </c>
      <c r="L146" s="29" t="s">
        <v>821</v>
      </c>
      <c r="M146" s="28">
        <v>3008981047</v>
      </c>
      <c r="N146" s="9">
        <f>VLOOKUP(B146,'[1]2. NACIONAL'!A:BK,16,0)</f>
        <v>5397388</v>
      </c>
      <c r="O146" s="8" t="str">
        <f>VLOOKUP(B146,'[1]2. NACIONAL'!A:BK,31,0)</f>
        <v>GRUPO DE CONTROL INTERNO</v>
      </c>
      <c r="P146" s="8">
        <f>VLOOKUP(B146,'[1]2. NACIONAL'!A:BK,36,0)</f>
        <v>315</v>
      </c>
      <c r="Q146" s="7" t="s">
        <v>7</v>
      </c>
      <c r="R146" s="2" t="s">
        <v>119</v>
      </c>
      <c r="S146" s="18" t="s">
        <v>5</v>
      </c>
      <c r="T146" s="6" t="str">
        <f>VLOOKUP(B146,'[1]2. NACIONAL'!A:BK,61,0)</f>
        <v>VIGENTE</v>
      </c>
    </row>
    <row r="147" spans="1:20" ht="12.75">
      <c r="A147" s="8">
        <v>146</v>
      </c>
      <c r="B147" s="4" t="s">
        <v>820</v>
      </c>
      <c r="C147" s="4" t="s">
        <v>819</v>
      </c>
      <c r="D147" s="4" t="s">
        <v>818</v>
      </c>
      <c r="E147" s="12">
        <f>VLOOKUP(B147,'[1]2. NACIONAL'!A:BK,21,0)</f>
        <v>41767903</v>
      </c>
      <c r="F147" s="4" t="s">
        <v>11</v>
      </c>
      <c r="G147" s="20">
        <v>21015</v>
      </c>
      <c r="H147" s="4" t="s">
        <v>11</v>
      </c>
      <c r="I147" s="1" t="s">
        <v>265</v>
      </c>
      <c r="J147" s="1" t="s">
        <v>817</v>
      </c>
      <c r="K147" s="8" t="s">
        <v>816</v>
      </c>
      <c r="L147" s="4" t="s">
        <v>815</v>
      </c>
      <c r="M147" s="3">
        <v>3002895754</v>
      </c>
      <c r="N147" s="9">
        <f>VLOOKUP(B147,'[1]2. NACIONAL'!A:BK,16,0)</f>
        <v>6313510</v>
      </c>
      <c r="O147" s="8" t="str">
        <f>VLOOKUP(B147,'[1]2. NACIONAL'!A:BK,31,0)</f>
        <v>GRUPO DE CONTROL INTERNO</v>
      </c>
      <c r="P147" s="8">
        <f>VLOOKUP(B147,'[1]2. NACIONAL'!A:BK,36,0)</f>
        <v>314</v>
      </c>
      <c r="Q147" s="7" t="s">
        <v>7</v>
      </c>
      <c r="R147" s="2" t="s">
        <v>361</v>
      </c>
      <c r="S147" s="18" t="s">
        <v>5</v>
      </c>
      <c r="T147" s="6" t="str">
        <f>VLOOKUP(B147,'[1]2. NACIONAL'!A:BK,61,0)</f>
        <v>VIGENTE</v>
      </c>
    </row>
    <row r="148" spans="1:20" ht="12.75">
      <c r="A148" s="8">
        <v>147</v>
      </c>
      <c r="B148" s="4" t="s">
        <v>814</v>
      </c>
      <c r="C148" s="4" t="s">
        <v>813</v>
      </c>
      <c r="D148" s="4" t="s">
        <v>812</v>
      </c>
      <c r="E148" s="12">
        <f>VLOOKUP(B148,'[1]2. NACIONAL'!A:BK,21,0)</f>
        <v>79139548</v>
      </c>
      <c r="F148" s="4" t="s">
        <v>811</v>
      </c>
      <c r="G148" s="20">
        <v>26582</v>
      </c>
      <c r="H148" s="2" t="s">
        <v>11</v>
      </c>
      <c r="I148" s="1" t="s">
        <v>10</v>
      </c>
      <c r="J148" s="1" t="s">
        <v>810</v>
      </c>
      <c r="K148" s="8" t="str">
        <f>VLOOKUP(B148,'[1]2.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estrategias de información, educación y comunicación con los actores sociales e institucionales vinculados a los diferentes procesos</v>
      </c>
      <c r="L148" s="4" t="s">
        <v>809</v>
      </c>
      <c r="M148" s="4">
        <v>3112364765</v>
      </c>
      <c r="N148" s="9">
        <f>VLOOKUP(B148,'[1]2. NACIONAL'!A:BK,16,0)</f>
        <v>5971344</v>
      </c>
      <c r="O148" s="8" t="str">
        <f>VLOOKUP(B148,'[1]2. NACIONAL'!A:BK,31,0)</f>
        <v>GRUPO DE GESTIÓN E INTEGRACIÓN DEL SINAP</v>
      </c>
      <c r="P148" s="8">
        <f>VLOOKUP(B148,'[1]2. NACIONAL'!A:BK,36,0)</f>
        <v>316</v>
      </c>
      <c r="Q148" s="7" t="s">
        <v>7</v>
      </c>
      <c r="R148" s="2" t="s">
        <v>808</v>
      </c>
      <c r="S148" s="18" t="s">
        <v>5</v>
      </c>
      <c r="T148" s="6" t="str">
        <f>VLOOKUP(B148,'[1]2. NACIONAL'!A:BK,61,0)</f>
        <v>VIGENTE</v>
      </c>
    </row>
    <row r="149" spans="1:20" ht="12.75">
      <c r="A149" s="8">
        <v>148</v>
      </c>
      <c r="B149" s="4" t="s">
        <v>807</v>
      </c>
      <c r="C149" s="4" t="s">
        <v>806</v>
      </c>
      <c r="D149" s="4" t="s">
        <v>805</v>
      </c>
      <c r="E149" s="12">
        <f>VLOOKUP(B149,'[1]2. NACIONAL'!A:BK,21,0)</f>
        <v>80161126</v>
      </c>
      <c r="F149" s="4" t="s">
        <v>11</v>
      </c>
      <c r="G149" s="20">
        <v>29979</v>
      </c>
      <c r="H149" s="2" t="s">
        <v>11</v>
      </c>
      <c r="I149" s="1" t="s">
        <v>10</v>
      </c>
      <c r="J149" s="1" t="s">
        <v>804</v>
      </c>
      <c r="K149" s="8" t="str">
        <f>VLOOKUP(B149,'[1]2. NACIONAL'!A:BK,7,0)</f>
        <v>Prestación de servicios profesionales y de apoyo a la gestión en el marco del análisis de datos geográficos y alfanuméricos de las áreas protegidas priorizadas del Sistema de Parques Nacionales Naturales que presentan situaciones de Uso, Ocupación y Tenencia, con el fin de generar información que facilite la toma de decisiones.</v>
      </c>
      <c r="L149" s="4" t="s">
        <v>803</v>
      </c>
      <c r="M149" s="4">
        <v>4513102</v>
      </c>
      <c r="N149" s="9">
        <f>VLOOKUP(B149,'[1]2. NACIONAL'!A:BK,16,0)</f>
        <v>5397388</v>
      </c>
      <c r="O149" s="8" t="str">
        <f>VLOOKUP(B149,'[1]2. NACIONAL'!A:BK,31,0)</f>
        <v>GRUPO SISTEMAS DE INFORMACIÓN Y RADIOCOMUNICACIONES</v>
      </c>
      <c r="P149" s="8">
        <f>VLOOKUP(B149,'[1]2. NACIONAL'!A:BK,36,0)</f>
        <v>316</v>
      </c>
      <c r="Q149" s="7" t="s">
        <v>7</v>
      </c>
      <c r="R149" s="2" t="s">
        <v>470</v>
      </c>
      <c r="S149" s="18" t="s">
        <v>5</v>
      </c>
      <c r="T149" s="6" t="str">
        <f>VLOOKUP(B149,'[1]2. NACIONAL'!A:BK,61,0)</f>
        <v>VIGENTE</v>
      </c>
    </row>
    <row r="150" spans="1:20" ht="12.75">
      <c r="A150" s="8">
        <v>149</v>
      </c>
      <c r="B150" s="4" t="s">
        <v>802</v>
      </c>
      <c r="C150" s="4" t="s">
        <v>801</v>
      </c>
      <c r="D150" s="4" t="s">
        <v>800</v>
      </c>
      <c r="E150" s="12">
        <f>VLOOKUP(B150,'[1]2. NACIONAL'!A:BK,21,0)</f>
        <v>1037604238</v>
      </c>
      <c r="F150" s="7" t="s">
        <v>799</v>
      </c>
      <c r="G150" s="20">
        <v>32954</v>
      </c>
      <c r="H150" s="29" t="s">
        <v>798</v>
      </c>
      <c r="I150" s="18" t="s">
        <v>232</v>
      </c>
      <c r="J150" s="1" t="s">
        <v>797</v>
      </c>
      <c r="K150" s="8" t="s">
        <v>796</v>
      </c>
      <c r="L150" s="7" t="s">
        <v>795</v>
      </c>
      <c r="M150" s="28">
        <v>3014727434</v>
      </c>
      <c r="N150" s="9">
        <f>VLOOKUP(B150,'[1]2. NACIONAL'!A:BK,16,0)</f>
        <v>5397388</v>
      </c>
      <c r="O150" s="8" t="str">
        <f>VLOOKUP(B150,'[1]2. NACIONAL'!A:BK,31,0)</f>
        <v>GRUPO DE PLANEACIÓN Y MANEJO</v>
      </c>
      <c r="P150" s="8">
        <f>VLOOKUP(B150,'[1]2. NACIONAL'!A:BK,36,0)</f>
        <v>320</v>
      </c>
      <c r="Q150" s="7" t="s">
        <v>7</v>
      </c>
      <c r="R150" s="2" t="s">
        <v>750</v>
      </c>
      <c r="S150" s="18" t="s">
        <v>5</v>
      </c>
      <c r="T150" s="6" t="str">
        <f>VLOOKUP(B150,'[1]2. NACIONAL'!A:BK,61,0)</f>
        <v>VIGENTE</v>
      </c>
    </row>
    <row r="151" spans="1:20" ht="12.75">
      <c r="A151" s="8">
        <v>150</v>
      </c>
      <c r="B151" s="4" t="s">
        <v>794</v>
      </c>
      <c r="C151" s="4" t="s">
        <v>793</v>
      </c>
      <c r="D151" s="4" t="s">
        <v>792</v>
      </c>
      <c r="E151" s="12">
        <f>VLOOKUP(B151,'[1]2. NACIONAL'!A:BK,21,0)</f>
        <v>28049312</v>
      </c>
      <c r="F151" s="4" t="s">
        <v>791</v>
      </c>
      <c r="G151" s="20">
        <v>29233</v>
      </c>
      <c r="H151" s="2" t="s">
        <v>791</v>
      </c>
      <c r="I151" s="1" t="s">
        <v>232</v>
      </c>
      <c r="J151" s="1" t="s">
        <v>790</v>
      </c>
      <c r="K151" s="8" t="str">
        <f>VLOOKUP(B151,'[1]2. NACIONAL'!A:BK,7,0)</f>
        <v>Prestación de servicios profesionales y de apoyo a la gestión para la implementación de los programas de monitoreo y portafolios de investigación, así como la orientación técnica para la aplicación de la metodología de análisis de integridad ecológica</v>
      </c>
      <c r="L151" s="7" t="s">
        <v>789</v>
      </c>
      <c r="M151" s="4">
        <v>3125766242</v>
      </c>
      <c r="N151" s="9">
        <f>VLOOKUP(B151,'[1]2. NACIONAL'!A:BK,16,0)</f>
        <v>5397388</v>
      </c>
      <c r="O151" s="8" t="str">
        <f>VLOOKUP(B151,'[1]2. NACIONAL'!A:BK,31,0)</f>
        <v>GRUPO DE PLANEACIÓN Y MANEJO</v>
      </c>
      <c r="P151" s="8">
        <f>VLOOKUP(B151,'[1]2. NACIONAL'!A:BK,36,0)</f>
        <v>319</v>
      </c>
      <c r="Q151" s="7" t="s">
        <v>7</v>
      </c>
      <c r="R151" s="2" t="s">
        <v>148</v>
      </c>
      <c r="S151" s="18" t="s">
        <v>5</v>
      </c>
      <c r="T151" s="6" t="str">
        <f>VLOOKUP(B151,'[1]2. NACIONAL'!A:BK,61,0)</f>
        <v>VIGENTE</v>
      </c>
    </row>
    <row r="152" spans="1:20" ht="12.75">
      <c r="A152" s="8">
        <v>151</v>
      </c>
      <c r="B152" s="4" t="s">
        <v>788</v>
      </c>
      <c r="C152" s="4" t="s">
        <v>787</v>
      </c>
      <c r="D152" s="4" t="s">
        <v>786</v>
      </c>
      <c r="E152" s="12">
        <f>VLOOKUP(B152,'[1]2. NACIONAL'!A:BK,21,0)</f>
        <v>52812499</v>
      </c>
      <c r="F152" s="4" t="s">
        <v>11</v>
      </c>
      <c r="G152" s="20">
        <v>30220</v>
      </c>
      <c r="H152" s="2" t="s">
        <v>11</v>
      </c>
      <c r="I152" s="1" t="s">
        <v>10</v>
      </c>
      <c r="J152" s="1" t="s">
        <v>785</v>
      </c>
      <c r="K152" s="8" t="str">
        <f>VLOOKUP(B152,'[1]2. NACIONAL'!A:BK,7,0)</f>
        <v>Prestación de servicios profesionales y de apoyo a la gestión para realizar orientación técnica en la construcción y mejoramiento de la capacidad instalada en gestión comercial y acceso a mercados dentro del componente de fortalecimiento en mercados y comercialización de emprendimientos de las comunidades beneficiadas por el Apoyo Presupuestario para el Desarrollo Local Sostenible de Parques Nacionales financiado por la Unión Europea.</v>
      </c>
      <c r="L152" s="4" t="s">
        <v>784</v>
      </c>
      <c r="M152" s="4">
        <v>3134180735</v>
      </c>
      <c r="N152" s="9">
        <f>VLOOKUP(B152,'[1]2. NACIONAL'!A:BK,16,0)</f>
        <v>5397388</v>
      </c>
      <c r="O152" s="8" t="str">
        <f>VLOOKUP(B152,'[1]2. NACIONAL'!A:BK,31,0)</f>
        <v>SUBDIRECCIÓN DE GESTIÓN Y MANEJO DE AREAS PROTEGIDAS</v>
      </c>
      <c r="P152" s="8">
        <f>VLOOKUP(B152,'[1]2. NACIONAL'!A:BK,36,0)</f>
        <v>285</v>
      </c>
      <c r="Q152" s="7" t="s">
        <v>7</v>
      </c>
      <c r="R152" s="2" t="s">
        <v>537</v>
      </c>
      <c r="S152" s="18" t="s">
        <v>5</v>
      </c>
      <c r="T152" s="6" t="str">
        <f>VLOOKUP(B152,'[1]2. NACIONAL'!A:BK,61,0)</f>
        <v>VIGENTE</v>
      </c>
    </row>
    <row r="153" spans="1:20" ht="12.75">
      <c r="A153" s="8">
        <v>152</v>
      </c>
      <c r="B153" s="4" t="s">
        <v>783</v>
      </c>
      <c r="C153" s="4" t="s">
        <v>782</v>
      </c>
      <c r="D153" s="4" t="s">
        <v>781</v>
      </c>
      <c r="E153" s="12">
        <f>VLOOKUP(B153,'[1]2. NACIONAL'!A:BK,21,0)</f>
        <v>79379515</v>
      </c>
      <c r="F153" s="4" t="s">
        <v>11</v>
      </c>
      <c r="G153" s="20">
        <v>24072</v>
      </c>
      <c r="H153" s="4" t="s">
        <v>11</v>
      </c>
      <c r="I153" s="18" t="s">
        <v>10</v>
      </c>
      <c r="J153" s="1" t="s">
        <v>780</v>
      </c>
      <c r="K153" s="7" t="s">
        <v>779</v>
      </c>
      <c r="L153" s="7" t="s">
        <v>778</v>
      </c>
      <c r="M153" s="28">
        <v>3503384085</v>
      </c>
      <c r="N153" s="9">
        <f>VLOOKUP(B153,'[1]2. NACIONAL'!A:BK,16,0)</f>
        <v>6434923</v>
      </c>
      <c r="O153" s="8" t="str">
        <f>VLOOKUP(B153,'[1]2. NACIONAL'!A:BK,31,0)</f>
        <v>GRUPO DE PLANEACIÓN Y MANEJO</v>
      </c>
      <c r="P153" s="8">
        <f>VLOOKUP(B153,'[1]2. NACIONAL'!A:BK,36,0)</f>
        <v>316</v>
      </c>
      <c r="Q153" s="7" t="s">
        <v>7</v>
      </c>
      <c r="R153" s="2" t="s">
        <v>777</v>
      </c>
      <c r="S153" s="18" t="s">
        <v>5</v>
      </c>
      <c r="T153" s="6" t="str">
        <f>VLOOKUP(B153,'[1]2. NACIONAL'!A:BK,61,0)</f>
        <v>VIGENTE</v>
      </c>
    </row>
    <row r="154" spans="1:20" ht="12.75">
      <c r="A154" s="8">
        <v>153</v>
      </c>
      <c r="B154" s="4" t="s">
        <v>776</v>
      </c>
      <c r="C154" s="4" t="s">
        <v>775</v>
      </c>
      <c r="D154" s="4" t="s">
        <v>774</v>
      </c>
      <c r="E154" s="12">
        <f>VLOOKUP(B154,'[1]2. NACIONAL'!A:BK,21,0)</f>
        <v>1110484375</v>
      </c>
      <c r="F154" s="4" t="s">
        <v>77</v>
      </c>
      <c r="G154" s="20">
        <v>32240</v>
      </c>
      <c r="H154" s="2" t="s">
        <v>11</v>
      </c>
      <c r="I154" s="1" t="s">
        <v>10</v>
      </c>
      <c r="J154" s="1" t="s">
        <v>141</v>
      </c>
      <c r="K154" s="8" t="str">
        <f>VLOOKUP(B154,'[1]2. NACIONAL'!A:BK,7,0)</f>
        <v>Prestación de servicios técnicos y apoyo a la consolidación y seguimiento de la gestión de la información de las actuaciones, procesos y procedimientos adelantados por la oficina asesora jurídica</v>
      </c>
      <c r="L154" s="4" t="s">
        <v>773</v>
      </c>
      <c r="M154" s="4">
        <v>9203882</v>
      </c>
      <c r="N154" s="9">
        <f>VLOOKUP(B154,'[1]2. NACIONAL'!A:BK,16,0)</f>
        <v>2206872</v>
      </c>
      <c r="O154" s="8" t="str">
        <f>VLOOKUP(B154,'[1]2. NACIONAL'!A:BK,31,0)</f>
        <v>OFICINA ASESORA JURIDICA</v>
      </c>
      <c r="P154" s="8">
        <f>VLOOKUP(B154,'[1]2. NACIONAL'!A:BK,36,0)</f>
        <v>339</v>
      </c>
      <c r="Q154" s="7" t="s">
        <v>7</v>
      </c>
      <c r="R154" s="2" t="s">
        <v>772</v>
      </c>
      <c r="S154" s="18" t="s">
        <v>5</v>
      </c>
      <c r="T154" s="27" t="str">
        <f>VLOOKUP(B154,'[1]2. NACIONAL'!A:BK,61,0)</f>
        <v>LIQUIDADO</v>
      </c>
    </row>
    <row r="155" spans="1:20" ht="12.75">
      <c r="A155" s="8">
        <v>154</v>
      </c>
      <c r="B155" s="4" t="s">
        <v>771</v>
      </c>
      <c r="C155" s="4" t="s">
        <v>770</v>
      </c>
      <c r="D155" s="4" t="s">
        <v>769</v>
      </c>
      <c r="E155" s="12">
        <f>VLOOKUP(B155,'[1]2. NACIONAL'!A:BK,21,0)</f>
        <v>1019080310</v>
      </c>
      <c r="F155" s="4" t="s">
        <v>11</v>
      </c>
      <c r="G155" s="20">
        <v>34034</v>
      </c>
      <c r="H155" s="2" t="s">
        <v>11</v>
      </c>
      <c r="I155" s="1" t="s">
        <v>232</v>
      </c>
      <c r="J155" s="1" t="s">
        <v>768</v>
      </c>
      <c r="K155" s="8" t="str">
        <f>VLOOKUP(B155,'[1]2. NACIONAL'!A:BK,7,0)</f>
        <v>Prestación de servicios profesionales para apoyar y acompañar la estructuración de proyectos de cooperación y otras iniciativas de asuntos internacionales en el marco de la estrategia de cooperación de la entidad.</v>
      </c>
      <c r="L155" s="4" t="s">
        <v>767</v>
      </c>
      <c r="M155" s="4">
        <v>3154419592</v>
      </c>
      <c r="N155" s="9">
        <f>VLOOKUP(B155,'[1]2. NACIONAL'!A:BK,16,0)</f>
        <v>3565146</v>
      </c>
      <c r="O155" s="8" t="str">
        <f>VLOOKUP(B155,'[1]2. NACIONAL'!A:BK,31,0)</f>
        <v>OFICINA ASESORA PLANEACIÓN</v>
      </c>
      <c r="P155" s="8">
        <f>VLOOKUP(B155,'[1]2. NACIONAL'!A:BK,36,0)</f>
        <v>319</v>
      </c>
      <c r="Q155" s="7" t="s">
        <v>7</v>
      </c>
      <c r="R155" s="2" t="s">
        <v>766</v>
      </c>
      <c r="S155" s="18" t="s">
        <v>5</v>
      </c>
      <c r="T155" s="6" t="str">
        <f>VLOOKUP(B155,'[1]2. NACIONAL'!A:BK,61,0)</f>
        <v>VIGENTE</v>
      </c>
    </row>
    <row r="156" spans="1:20" ht="12.75">
      <c r="A156" s="8">
        <v>155</v>
      </c>
      <c r="B156" s="4" t="s">
        <v>765</v>
      </c>
      <c r="C156" s="4" t="s">
        <v>764</v>
      </c>
      <c r="D156" s="4" t="s">
        <v>641</v>
      </c>
      <c r="E156" s="12">
        <f>VLOOKUP(B156,'[1]2. NACIONAL'!A:BK,21,0)</f>
        <v>35523975</v>
      </c>
      <c r="F156" s="4" t="s">
        <v>763</v>
      </c>
      <c r="G156" s="20">
        <v>26168</v>
      </c>
      <c r="H156" s="2" t="s">
        <v>11</v>
      </c>
      <c r="I156" s="1" t="s">
        <v>265</v>
      </c>
      <c r="J156" s="1" t="s">
        <v>762</v>
      </c>
      <c r="K156" s="8" t="str">
        <f>VLOOKUP(B156,'[1]2. NACIONAL'!A:BK,7,0)</f>
        <v>Prestación de servicios profesionales especializados para apoyar jurídicamente a la Subdirección Administrativa y Financiera, en las etapas pre contractual contractual y post contractual de los contratos de concesión y eco turismo comunitario, así como para asistir jurídicamente al nivel central y las Direcciones Territoriales de la entidad en los procesos de contratación de especial complejidad que deban adelantar cuando estas lo requieran.</v>
      </c>
      <c r="L156" s="4" t="s">
        <v>761</v>
      </c>
      <c r="M156" s="4">
        <v>3133966761</v>
      </c>
      <c r="N156" s="9">
        <f>VLOOKUP(B156,'[1]2. NACIONAL'!A:BK,16,0)</f>
        <v>8498954</v>
      </c>
      <c r="O156" s="8" t="str">
        <f>VLOOKUP(B156,'[1]2. NACIONAL'!A:BK,31,0)</f>
        <v>SUBDIRECCIÓN ADMINISTRATIVA Y FINANCIERA</v>
      </c>
      <c r="P156" s="8">
        <f>VLOOKUP(B156,'[1]2. NACIONAL'!A:BK,36,0)</f>
        <v>316</v>
      </c>
      <c r="Q156" s="7" t="s">
        <v>7</v>
      </c>
      <c r="R156" s="2" t="s">
        <v>276</v>
      </c>
      <c r="S156" s="18" t="s">
        <v>5</v>
      </c>
      <c r="T156" s="6" t="str">
        <f>VLOOKUP(B156,'[1]2. NACIONAL'!A:BK,61,0)</f>
        <v>VIGENTE</v>
      </c>
    </row>
    <row r="157" spans="1:20" ht="12.75">
      <c r="A157" s="8">
        <v>156</v>
      </c>
      <c r="B157" s="4" t="s">
        <v>760</v>
      </c>
      <c r="C157" s="4" t="s">
        <v>759</v>
      </c>
      <c r="D157" s="4" t="s">
        <v>758</v>
      </c>
      <c r="E157" s="12">
        <f>VLOOKUP(B157,'[1]2. NACIONAL'!A:BK,21,0)</f>
        <v>52498362</v>
      </c>
      <c r="F157" s="4" t="s">
        <v>11</v>
      </c>
      <c r="G157" s="20">
        <v>29062</v>
      </c>
      <c r="H157" s="2" t="s">
        <v>11</v>
      </c>
      <c r="I157" s="1" t="s">
        <v>265</v>
      </c>
      <c r="J157" s="1" t="s">
        <v>493</v>
      </c>
      <c r="K157" s="8" t="str">
        <f>VLOOKUP(B157,'[1]2. NACIONAL'!A:BK,7,0)</f>
        <v>Prestación de servicios profesionales y de apoyo a la gestión para revisión, mantenimiento y actualización de la base de datos geográfica de la entidad; generación y puesta en producción de servicios geográficos, generación de análisis espaciales a partir de la información geográfica y alfanumérica misional, administrativa y estratégica de la entidad que permita la toma de decisiones y adelantar actividades de fortalecimiento de la Infraestructura de Datos Espaciales de la organización.</v>
      </c>
      <c r="L157" s="4" t="s">
        <v>757</v>
      </c>
      <c r="M157" s="4">
        <v>7060002</v>
      </c>
      <c r="N157" s="9">
        <f>VLOOKUP(B157,'[1]2. NACIONAL'!A:BK,16,0)</f>
        <v>5397388</v>
      </c>
      <c r="O157" s="8" t="str">
        <f>VLOOKUP(B157,'[1]2. NACIONAL'!A:BK,31,0)</f>
        <v>GRUPO SISTEMAS DE INFORMACIÓN Y RADIOCOMUNICACIONES</v>
      </c>
      <c r="P157" s="8">
        <f>VLOOKUP(B157,'[1]2. NACIONAL'!A:BK,36,0)</f>
        <v>316</v>
      </c>
      <c r="Q157" s="7" t="s">
        <v>7</v>
      </c>
      <c r="R157" s="2" t="s">
        <v>756</v>
      </c>
      <c r="S157" s="18" t="s">
        <v>5</v>
      </c>
      <c r="T157" s="6" t="str">
        <f>VLOOKUP(B157,'[1]2. NACIONAL'!A:BK,61,0)</f>
        <v>VIGENTE</v>
      </c>
    </row>
    <row r="158" spans="1:20" ht="12.75">
      <c r="A158" s="8">
        <v>157</v>
      </c>
      <c r="B158" s="4" t="s">
        <v>755</v>
      </c>
      <c r="C158" s="4" t="s">
        <v>754</v>
      </c>
      <c r="D158" s="4" t="s">
        <v>753</v>
      </c>
      <c r="E158" s="12">
        <f>VLOOKUP(B158,'[1]2. NACIONAL'!A:BK,21,0)</f>
        <v>28541768</v>
      </c>
      <c r="F158" s="4" t="s">
        <v>77</v>
      </c>
      <c r="G158" s="20">
        <v>28955</v>
      </c>
      <c r="H158" s="2" t="s">
        <v>77</v>
      </c>
      <c r="I158" s="1" t="s">
        <v>232</v>
      </c>
      <c r="J158" s="1" t="s">
        <v>752</v>
      </c>
      <c r="K158" s="8" t="str">
        <f>VLOOKUP(B158,'[1]2. NACIONAL'!A:BK,7,0)</f>
        <v>Prestación de servicios en el área de la ingeniería, para evaluar proyectos, obras o actividades licenciables o no, en ejecución o por ejecutarse, dentro de las áreas bajo administración de Parques Nacionales Naturales, o en sus zonas de influencia.</v>
      </c>
      <c r="L158" s="4" t="s">
        <v>751</v>
      </c>
      <c r="M158" s="4">
        <v>3102029176</v>
      </c>
      <c r="N158" s="9">
        <f>VLOOKUP(B158,'[1]2. NACIONAL'!A:BK,16,0)</f>
        <v>5971344</v>
      </c>
      <c r="O158" s="8" t="str">
        <f>VLOOKUP(B158,'[1]2. NACIONAL'!A:BK,31,0)</f>
        <v>GRUPO DE TRÁMITES Y EVALUACIÓN AMBIENTAL</v>
      </c>
      <c r="P158" s="8">
        <f>VLOOKUP(B158,'[1]2. NACIONAL'!A:BK,36,0)</f>
        <v>319</v>
      </c>
      <c r="Q158" s="7" t="s">
        <v>7</v>
      </c>
      <c r="R158" s="2" t="s">
        <v>750</v>
      </c>
      <c r="S158" s="18" t="s">
        <v>5</v>
      </c>
      <c r="T158" s="6" t="str">
        <f>VLOOKUP(B158,'[1]2. NACIONAL'!A:BK,61,0)</f>
        <v>VIGENTE</v>
      </c>
    </row>
    <row r="159" spans="1:20" ht="12.75">
      <c r="A159" s="8">
        <v>158</v>
      </c>
      <c r="B159" s="4" t="s">
        <v>749</v>
      </c>
      <c r="C159" s="4" t="s">
        <v>748</v>
      </c>
      <c r="D159" s="4" t="s">
        <v>747</v>
      </c>
      <c r="E159" s="12">
        <f>VLOOKUP(B159,'[1]2. NACIONAL'!A:BK,21,0)</f>
        <v>20401109</v>
      </c>
      <c r="F159" s="4" t="s">
        <v>746</v>
      </c>
      <c r="G159" s="20">
        <v>30562</v>
      </c>
      <c r="H159" s="4" t="s">
        <v>11</v>
      </c>
      <c r="I159" s="1" t="s">
        <v>10</v>
      </c>
      <c r="J159" s="1" t="s">
        <v>745</v>
      </c>
      <c r="K159" s="8" t="str">
        <f>VLOOKUP(B159,'[1]2. NACIONAL'!A:BK,7,0)</f>
        <v>Prestación de servicios profesionales y de apoyo a la gestión para que apoye procesos relacionados con función de administración y manejo de las áreas del SPNN, apoyo en asuntos de participación social y estrategias especiales de manejo y apoyo a elaboración de diagnóstico de necesidades normativas.</v>
      </c>
      <c r="L159" s="4" t="s">
        <v>744</v>
      </c>
      <c r="M159" s="4">
        <v>3045841930</v>
      </c>
      <c r="N159" s="9">
        <f>VLOOKUP(B159,'[1]2. NACIONAL'!A:BK,16,0)</f>
        <v>5397388</v>
      </c>
      <c r="O159" s="8" t="str">
        <f>VLOOKUP(B159,'[1]2. NACIONAL'!A:BK,31,0)</f>
        <v>OFICINA ASESORA JURIDICA</v>
      </c>
      <c r="P159" s="8">
        <f>VLOOKUP(B159,'[1]2. NACIONAL'!A:BK,36,0)</f>
        <v>316</v>
      </c>
      <c r="Q159" s="7" t="s">
        <v>7</v>
      </c>
      <c r="R159" s="2" t="s">
        <v>276</v>
      </c>
      <c r="S159" s="18" t="s">
        <v>5</v>
      </c>
      <c r="T159" s="6" t="str">
        <f>VLOOKUP(B159,'[1]2. NACIONAL'!A:BK,61,0)</f>
        <v>VIGENTE</v>
      </c>
    </row>
    <row r="160" spans="1:20" ht="12.75">
      <c r="A160" s="8">
        <v>159</v>
      </c>
      <c r="B160" s="4" t="s">
        <v>743</v>
      </c>
      <c r="C160" s="4" t="s">
        <v>437</v>
      </c>
      <c r="D160" s="4" t="s">
        <v>742</v>
      </c>
      <c r="E160" s="12">
        <f>VLOOKUP(B160,'[1]2. NACIONAL'!A:BK,21,0)</f>
        <v>1014207218</v>
      </c>
      <c r="F160" s="4" t="s">
        <v>11</v>
      </c>
      <c r="G160" s="20">
        <v>32887</v>
      </c>
      <c r="H160" s="4" t="s">
        <v>11</v>
      </c>
      <c r="I160" s="1" t="s">
        <v>174</v>
      </c>
      <c r="J160" s="1" t="s">
        <v>141</v>
      </c>
      <c r="K160" s="8" t="str">
        <f>VLOOKUP(B160,'[1]2. NACIONAL'!A:BK,7,0)</f>
        <v>Prestación de servicios técnicos para administrar y dar soporte técnico del aplicativo SIIF Nación II, realizar las funciones competentes al perfil de registrador entidad y brindar apoyo de soporte técnico a la subdirección administrativa y financiera en las aplicaciones utilizadas por la entidad.</v>
      </c>
      <c r="L160" s="4" t="s">
        <v>741</v>
      </c>
      <c r="M160" s="4">
        <v>3173221014</v>
      </c>
      <c r="N160" s="9">
        <f>VLOOKUP(B160,'[1]2. NACIONAL'!A:BK,16,0)</f>
        <v>2663850</v>
      </c>
      <c r="O160" s="8" t="str">
        <f>VLOOKUP(B160,'[1]2. NACIONAL'!A:BK,31,0)</f>
        <v>GRUPO DE GESTIÓN FINANCIERA</v>
      </c>
      <c r="P160" s="8">
        <f>VLOOKUP(B160,'[1]2. NACIONAL'!A:BK,36,0)</f>
        <v>300</v>
      </c>
      <c r="Q160" s="7" t="s">
        <v>7</v>
      </c>
      <c r="R160" s="2" t="s">
        <v>740</v>
      </c>
      <c r="S160" s="18" t="s">
        <v>5</v>
      </c>
      <c r="T160" s="6" t="str">
        <f>VLOOKUP(B160,'[1]2. NACIONAL'!A:BK,61,0)</f>
        <v>VIGENTE</v>
      </c>
    </row>
    <row r="161" spans="1:20" ht="12.75">
      <c r="A161" s="8">
        <v>160</v>
      </c>
      <c r="B161" s="4" t="s">
        <v>739</v>
      </c>
      <c r="C161" s="4" t="s">
        <v>738</v>
      </c>
      <c r="D161" s="4" t="s">
        <v>737</v>
      </c>
      <c r="E161" s="12">
        <f>VLOOKUP(B161,'[1]2. NACIONAL'!A:BK,21,0)</f>
        <v>52347683</v>
      </c>
      <c r="F161" s="4" t="s">
        <v>11</v>
      </c>
      <c r="G161" s="20">
        <v>28155</v>
      </c>
      <c r="H161" s="4" t="s">
        <v>11</v>
      </c>
      <c r="I161" s="1" t="s">
        <v>10</v>
      </c>
      <c r="J161" s="1" t="s">
        <v>736</v>
      </c>
      <c r="K161" s="8" t="s">
        <v>735</v>
      </c>
      <c r="L161" s="4" t="s">
        <v>734</v>
      </c>
      <c r="M161" s="4">
        <v>3164695088</v>
      </c>
      <c r="N161" s="9">
        <f>VLOOKUP(B161,'[1]2. NACIONAL'!A:BK,16,0)</f>
        <v>5397388</v>
      </c>
      <c r="O161" s="8" t="str">
        <f>VLOOKUP(B161,'[1]2. NACIONAL'!A:BK,31,0)</f>
        <v>GRUPO DE PLANEACIÓN Y MANEJO</v>
      </c>
      <c r="P161" s="8">
        <f>VLOOKUP(B161,'[1]2. NACIONAL'!A:BK,36,0)</f>
        <v>315</v>
      </c>
      <c r="Q161" s="7" t="s">
        <v>7</v>
      </c>
      <c r="R161" s="2" t="s">
        <v>733</v>
      </c>
      <c r="S161" s="18" t="s">
        <v>5</v>
      </c>
      <c r="T161" s="6" t="str">
        <f>VLOOKUP(B161,'[1]2. NACIONAL'!A:BK,61,0)</f>
        <v>VIGENTE</v>
      </c>
    </row>
    <row r="162" spans="1:20" ht="12.75">
      <c r="A162" s="8">
        <v>161</v>
      </c>
      <c r="B162" s="4" t="s">
        <v>732</v>
      </c>
      <c r="C162" s="4" t="s">
        <v>731</v>
      </c>
      <c r="D162" s="4" t="s">
        <v>730</v>
      </c>
      <c r="E162" s="12">
        <f>VLOOKUP(B162,'[1]2. NACIONAL'!A:BK,21,0)</f>
        <v>52708409</v>
      </c>
      <c r="F162" s="4" t="s">
        <v>11</v>
      </c>
      <c r="G162" s="20">
        <v>29394</v>
      </c>
      <c r="H162" s="2" t="s">
        <v>11</v>
      </c>
      <c r="I162" s="1" t="s">
        <v>265</v>
      </c>
      <c r="J162" s="1" t="s">
        <v>729</v>
      </c>
      <c r="K162" s="8" t="str">
        <f>VLOOKUP(B162,'[1]2. NACIONAL'!A:BK,7,0)</f>
        <v>Prestación de servicios profesionales especializados en la orientación técnica para la generación, cálculo y reporte de indicadores de monitoreo a partir de sensores remotos para las áreas protegidas en las temáticas misionales de Parques Nacionales Naturales con el fin de apoyar la toma de decisiones.</v>
      </c>
      <c r="L162" s="4" t="s">
        <v>728</v>
      </c>
      <c r="M162" s="4">
        <v>7646357</v>
      </c>
      <c r="N162" s="9">
        <f>VLOOKUP(B162,'[1]2. NACIONAL'!A:BK,16,0)</f>
        <v>6434923</v>
      </c>
      <c r="O162" s="8" t="str">
        <f>VLOOKUP(B162,'[1]2. NACIONAL'!A:BK,31,0)</f>
        <v>GRUPO SISTEMAS DE INFORMACIÓN Y RADIOCOMUNICACIONES</v>
      </c>
      <c r="P162" s="8">
        <f>VLOOKUP(B162,'[1]2. NACIONAL'!A:BK,36,0)</f>
        <v>318</v>
      </c>
      <c r="Q162" s="7" t="s">
        <v>7</v>
      </c>
      <c r="R162" s="2" t="s">
        <v>537</v>
      </c>
      <c r="S162" s="18" t="s">
        <v>5</v>
      </c>
      <c r="T162" s="6" t="str">
        <f>VLOOKUP(B162,'[1]2. NACIONAL'!A:BK,61,0)</f>
        <v>VIGENTE</v>
      </c>
    </row>
    <row r="163" spans="1:20" ht="12.75">
      <c r="A163" s="8">
        <v>162</v>
      </c>
      <c r="B163" s="4" t="s">
        <v>727</v>
      </c>
      <c r="C163" s="4" t="s">
        <v>726</v>
      </c>
      <c r="D163" s="4" t="s">
        <v>725</v>
      </c>
      <c r="E163" s="12">
        <f>VLOOKUP(B163,'[1]2. NACIONAL'!A:BK,21,0)</f>
        <v>79284835</v>
      </c>
      <c r="F163" s="4" t="s">
        <v>11</v>
      </c>
      <c r="G163" s="20">
        <v>23078</v>
      </c>
      <c r="H163" s="4" t="s">
        <v>11</v>
      </c>
      <c r="I163" s="1" t="s">
        <v>10</v>
      </c>
      <c r="J163" s="1" t="s">
        <v>724</v>
      </c>
      <c r="K163" s="8" t="s">
        <v>723</v>
      </c>
      <c r="L163" s="4" t="s">
        <v>722</v>
      </c>
      <c r="M163" s="4">
        <v>3143251776</v>
      </c>
      <c r="N163" s="9">
        <f>VLOOKUP(B163,'[1]2. NACIONAL'!A:BK,16,0)</f>
        <v>6434923</v>
      </c>
      <c r="O163" s="8" t="str">
        <f>VLOOKUP(B163,'[1]2. NACIONAL'!A:BK,31,0)</f>
        <v>GRUPO DE PLANEACIÓN Y MANEJO</v>
      </c>
      <c r="P163" s="8">
        <f>VLOOKUP(B163,'[1]2. NACIONAL'!A:BK,36,0)</f>
        <v>316</v>
      </c>
      <c r="Q163" s="7" t="s">
        <v>7</v>
      </c>
      <c r="R163" s="2" t="s">
        <v>721</v>
      </c>
      <c r="S163" s="18" t="s">
        <v>5</v>
      </c>
      <c r="T163" s="6" t="str">
        <f>VLOOKUP(B163,'[1]2. NACIONAL'!A:BK,61,0)</f>
        <v>VIGENTE</v>
      </c>
    </row>
    <row r="164" spans="1:20" ht="12.75">
      <c r="A164" s="8">
        <v>163</v>
      </c>
      <c r="B164" s="4" t="s">
        <v>720</v>
      </c>
      <c r="C164" s="4" t="s">
        <v>719</v>
      </c>
      <c r="D164" s="4" t="s">
        <v>718</v>
      </c>
      <c r="E164" s="12">
        <f>VLOOKUP(B164,'[1]2. NACIONAL'!A:BK,21,0)</f>
        <v>1026560671</v>
      </c>
      <c r="F164" s="4" t="s">
        <v>11</v>
      </c>
      <c r="G164" s="20">
        <v>32669</v>
      </c>
      <c r="H164" s="4" t="s">
        <v>11</v>
      </c>
      <c r="I164" s="1" t="s">
        <v>265</v>
      </c>
      <c r="J164" s="1" t="s">
        <v>717</v>
      </c>
      <c r="K164" s="8" t="s">
        <v>716</v>
      </c>
      <c r="L164" s="4" t="s">
        <v>715</v>
      </c>
      <c r="M164" s="4">
        <v>3006608370</v>
      </c>
      <c r="N164" s="9">
        <f>VLOOKUP(B164,'[1]2. NACIONAL'!A:BK,16,0)</f>
        <v>5397388</v>
      </c>
      <c r="O164" s="8" t="str">
        <f>VLOOKUP(B164,'[1]2. NACIONAL'!A:BK,31,0)</f>
        <v>GRUPO DE PLANEACIÓN Y MANEJO</v>
      </c>
      <c r="P164" s="8">
        <f>VLOOKUP(B164,'[1]2. NACIONAL'!A:BK,36,0)</f>
        <v>316</v>
      </c>
      <c r="Q164" s="7" t="s">
        <v>7</v>
      </c>
      <c r="R164" s="2" t="s">
        <v>148</v>
      </c>
      <c r="S164" s="18" t="s">
        <v>5</v>
      </c>
      <c r="T164" s="6" t="str">
        <f>VLOOKUP(B164,'[1]2. NACIONAL'!A:BK,61,0)</f>
        <v>VIGENTE</v>
      </c>
    </row>
    <row r="165" spans="1:20" ht="12.75">
      <c r="A165" s="8">
        <v>164</v>
      </c>
      <c r="B165" s="4" t="s">
        <v>714</v>
      </c>
      <c r="C165" s="4" t="s">
        <v>713</v>
      </c>
      <c r="D165" s="4" t="s">
        <v>712</v>
      </c>
      <c r="E165" s="12">
        <f>VLOOKUP(B165,'[1]2. NACIONAL'!A:BK,21,0)</f>
        <v>1083887163</v>
      </c>
      <c r="F165" s="4" t="s">
        <v>711</v>
      </c>
      <c r="G165" s="20">
        <v>33078</v>
      </c>
      <c r="H165" s="2" t="s">
        <v>711</v>
      </c>
      <c r="I165" s="1" t="s">
        <v>10</v>
      </c>
      <c r="J165" s="1" t="s">
        <v>710</v>
      </c>
      <c r="K165" s="8" t="str">
        <f>VLOOKUP(B165,'[1]2. NACIONAL'!A:BK,7,0)</f>
        <v>Prestación de servicios profesionales y de apoyo a la gestión en la Subdirección de Gestión y Manejo de Áreas Protegidas para realizar la administración temática del registro único nacional de áreas protegidas - RUNAP, así como participar en la implementación de la ruta metodológica para la construcción de la política SINAP con visión 2020-2030.</v>
      </c>
      <c r="L165" s="4" t="s">
        <v>709</v>
      </c>
      <c r="M165" s="4">
        <v>3102049421</v>
      </c>
      <c r="N165" s="9">
        <f>VLOOKUP(B165,'[1]2. NACIONAL'!A:BK,16,0)</f>
        <v>4823432</v>
      </c>
      <c r="O165" s="8" t="str">
        <f>VLOOKUP(B165,'[1]2. NACIONAL'!A:BK,31,0)</f>
        <v>GRUPO DE GESTIÓN E INTEGRACIÓN DEL SINAP</v>
      </c>
      <c r="P165" s="8">
        <f>VLOOKUP(B165,'[1]2. NACIONAL'!A:BK,36,0)</f>
        <v>315</v>
      </c>
      <c r="Q165" s="7" t="s">
        <v>7</v>
      </c>
      <c r="R165" s="2" t="s">
        <v>349</v>
      </c>
      <c r="S165" s="18" t="s">
        <v>5</v>
      </c>
      <c r="T165" s="6" t="str">
        <f>VLOOKUP(B165,'[1]2. NACIONAL'!A:BK,61,0)</f>
        <v>VIGENTE</v>
      </c>
    </row>
    <row r="166" spans="1:20" ht="12.75">
      <c r="A166" s="8">
        <v>165</v>
      </c>
      <c r="B166" s="4" t="s">
        <v>708</v>
      </c>
      <c r="C166" s="4" t="s">
        <v>707</v>
      </c>
      <c r="D166" s="4" t="s">
        <v>706</v>
      </c>
      <c r="E166" s="12">
        <f>VLOOKUP(B166,'[1]2. NACIONAL'!A:BK,21,0)</f>
        <v>52223650</v>
      </c>
      <c r="F166" s="4" t="s">
        <v>11</v>
      </c>
      <c r="G166" s="20">
        <v>27271</v>
      </c>
      <c r="H166" s="2" t="s">
        <v>11</v>
      </c>
      <c r="I166" s="1" t="s">
        <v>10</v>
      </c>
      <c r="J166" s="1" t="s">
        <v>705</v>
      </c>
      <c r="K166" s="8" t="str">
        <f>VLOOKUP(B166,'[1]2. NACIONAL'!A:BK,7,0)</f>
        <v>Prestación de servicios profesionales y de apoyo a la gestión para la definición de lineamientos que promuevan la consolidación de negocios ambientales y el fortalecimiento de las estrategias enfocadas al mejoramiento de la prestación de los servicios asociados al ecoturismo, considerando la valoración de los bienes y servicios ecosistémicos de las Áreas del Sistema de Parques Nacionales Naturales</v>
      </c>
      <c r="L166" s="4" t="s">
        <v>704</v>
      </c>
      <c r="M166" s="4">
        <v>3214118322</v>
      </c>
      <c r="N166" s="9">
        <f>VLOOKUP(B166,'[1]2. NACIONAL'!A:BK,16,0)</f>
        <v>5397388</v>
      </c>
      <c r="O166" s="8" t="str">
        <f>VLOOKUP(B166,'[1]2. NACIONAL'!A:BK,31,0)</f>
        <v>SUBDIRECCIÓN DE SOSTENIBILIDAD Y NEGOCIOS AMBIENTALES</v>
      </c>
      <c r="P166" s="8">
        <f>VLOOKUP(B166,'[1]2. NACIONAL'!A:BK,36,0)</f>
        <v>316</v>
      </c>
      <c r="Q166" s="7" t="s">
        <v>7</v>
      </c>
      <c r="R166" s="2" t="s">
        <v>686</v>
      </c>
      <c r="S166" s="18" t="s">
        <v>5</v>
      </c>
      <c r="T166" s="6" t="str">
        <f>VLOOKUP(B166,'[1]2. NACIONAL'!A:BK,61,0)</f>
        <v>VIGENTE</v>
      </c>
    </row>
    <row r="167" spans="1:20" ht="12.75">
      <c r="A167" s="8">
        <v>166</v>
      </c>
      <c r="B167" s="4" t="s">
        <v>703</v>
      </c>
      <c r="C167" s="4" t="s">
        <v>702</v>
      </c>
      <c r="D167" s="4" t="s">
        <v>701</v>
      </c>
      <c r="E167" s="12">
        <f>VLOOKUP(B167,'[1]2. NACIONAL'!A:BK,21,0)</f>
        <v>79396673</v>
      </c>
      <c r="F167" s="4" t="s">
        <v>11</v>
      </c>
      <c r="G167" s="20">
        <v>23422</v>
      </c>
      <c r="H167" s="2" t="s">
        <v>11</v>
      </c>
      <c r="I167" s="1" t="s">
        <v>10</v>
      </c>
      <c r="J167" s="1" t="s">
        <v>700</v>
      </c>
      <c r="K167" s="8" t="str">
        <f>VLOOKUP(B167,'[1]2. NACIONAL'!A:BK,7,0)</f>
        <v>Prestación de servicios profesionales y de apoyo a la gestión para apoyo a la gestión en la Subdirección de Gestión y Manejo de Áreas Protegidas, a fin de continuar la implementación de la ruta para la declaratoria de nuevas áreas protegidas y ampliación de las ya existentes, priorizadas por Parques Nacionales Naturales de Colombia, a fin de fortalecer y dinamizar el relacionamiento con diferentes sectores.</v>
      </c>
      <c r="L167" s="4" t="s">
        <v>699</v>
      </c>
      <c r="M167" s="4">
        <v>7006732</v>
      </c>
      <c r="N167" s="9">
        <f>VLOOKUP(B167,'[1]2. NACIONAL'!A:BK,16,0)</f>
        <v>5971344</v>
      </c>
      <c r="O167" s="8" t="str">
        <f>VLOOKUP(B167,'[1]2. NACIONAL'!A:BK,31,0)</f>
        <v>GRUPO DE GESTIÓN E INTEGRACIÓN DEL SINAP</v>
      </c>
      <c r="P167" s="8">
        <f>VLOOKUP(B167,'[1]2. NACIONAL'!A:BK,36,0)</f>
        <v>316</v>
      </c>
      <c r="Q167" s="7" t="s">
        <v>7</v>
      </c>
      <c r="R167" s="2" t="s">
        <v>43</v>
      </c>
      <c r="S167" s="18" t="s">
        <v>5</v>
      </c>
      <c r="T167" s="6" t="str">
        <f>VLOOKUP(B167,'[1]2. NACIONAL'!A:BK,61,0)</f>
        <v>VIGENTE</v>
      </c>
    </row>
    <row r="168" spans="1:20" ht="12.75">
      <c r="A168" s="8">
        <v>167</v>
      </c>
      <c r="B168" s="4" t="s">
        <v>698</v>
      </c>
      <c r="C168" s="4" t="s">
        <v>697</v>
      </c>
      <c r="D168" s="4" t="s">
        <v>696</v>
      </c>
      <c r="E168" s="12">
        <f>VLOOKUP(B168,'[1]2. NACIONAL'!A:BK,21,0)</f>
        <v>80005591</v>
      </c>
      <c r="F168" s="4" t="s">
        <v>11</v>
      </c>
      <c r="G168" s="20">
        <v>28942</v>
      </c>
      <c r="H168" s="2" t="s">
        <v>11</v>
      </c>
      <c r="I168" s="1" t="s">
        <v>265</v>
      </c>
      <c r="J168" s="1" t="s">
        <v>695</v>
      </c>
      <c r="K168" s="8" t="str">
        <f>VLOOKUP(B168,'[1]2. NACIONAL'!A:BK,7,0)</f>
        <v>Prestación de servicios profesionales y de apoyo a la gestión en la Subdirección de Gestión y Manejo de Áreas Protegidas relacionada con la administración del Registro Único Nacional de Áreas Protegidas y con actividades tendientes al cumplimiento de la norma técnica del proceso estadístico, en lo referente a la operación de estadística - Áreas protegidas del SINAP con el fin de realizar la preparación necesaria para la auditoría de certificación en la norma NTC PE 1000.</v>
      </c>
      <c r="L168" s="4" t="s">
        <v>694</v>
      </c>
      <c r="M168" s="4">
        <v>3106695285</v>
      </c>
      <c r="N168" s="9">
        <f>VLOOKUP(B168,'[1]2. NACIONAL'!A:BK,16,0)</f>
        <v>4823432</v>
      </c>
      <c r="O168" s="8" t="str">
        <f>VLOOKUP(B168,'[1]2. NACIONAL'!A:BK,31,0)</f>
        <v>GRUPO DE GESTIÓN E INTEGRACIÓN DEL SINAP</v>
      </c>
      <c r="P168" s="8">
        <f>VLOOKUP(B168,'[1]2. NACIONAL'!A:BK,36,0)</f>
        <v>315</v>
      </c>
      <c r="Q168" s="7" t="s">
        <v>7</v>
      </c>
      <c r="R168" s="2" t="s">
        <v>693</v>
      </c>
      <c r="S168" s="18" t="s">
        <v>5</v>
      </c>
      <c r="T168" s="6" t="str">
        <f>VLOOKUP(B168,'[1]2. NACIONAL'!A:BK,61,0)</f>
        <v>VIGENTE</v>
      </c>
    </row>
    <row r="169" spans="1:20" ht="12.75">
      <c r="A169" s="8">
        <v>168</v>
      </c>
      <c r="B169" s="4" t="s">
        <v>692</v>
      </c>
      <c r="C169" s="4" t="s">
        <v>691</v>
      </c>
      <c r="D169" s="4" t="s">
        <v>690</v>
      </c>
      <c r="E169" s="12">
        <f>VLOOKUP(B169,'[1]2. NACIONAL'!A:BK,21,0)</f>
        <v>52154763</v>
      </c>
      <c r="F169" s="4" t="s">
        <v>11</v>
      </c>
      <c r="G169" s="20">
        <v>26904</v>
      </c>
      <c r="H169" s="2" t="s">
        <v>11</v>
      </c>
      <c r="I169" s="1" t="s">
        <v>232</v>
      </c>
      <c r="J169" s="1" t="s">
        <v>689</v>
      </c>
      <c r="K169" s="8" t="s">
        <v>688</v>
      </c>
      <c r="L169" s="4" t="s">
        <v>687</v>
      </c>
      <c r="M169" s="4">
        <v>3105540733</v>
      </c>
      <c r="N169" s="9">
        <f>VLOOKUP(B169,'[1]2. NACIONAL'!A:BK,16,0)</f>
        <v>6434923</v>
      </c>
      <c r="O169" s="8" t="str">
        <f>VLOOKUP(B169,'[1]2. NACIONAL'!A:BK,31,0)</f>
        <v>GRUPO DE PLANEACIÓN Y MANEJO</v>
      </c>
      <c r="P169" s="8">
        <f>VLOOKUP(B169,'[1]2. NACIONAL'!A:BK,36,0)</f>
        <v>315</v>
      </c>
      <c r="Q169" s="7" t="s">
        <v>7</v>
      </c>
      <c r="R169" s="2" t="s">
        <v>686</v>
      </c>
      <c r="S169" s="18" t="s">
        <v>5</v>
      </c>
      <c r="T169" s="6" t="str">
        <f>VLOOKUP(B169,'[1]2. NACIONAL'!A:BK,61,0)</f>
        <v>VIGENTE</v>
      </c>
    </row>
    <row r="170" spans="1:20" ht="12.75">
      <c r="A170" s="8">
        <v>169</v>
      </c>
      <c r="B170" s="4" t="s">
        <v>685</v>
      </c>
      <c r="C170" s="4" t="s">
        <v>684</v>
      </c>
      <c r="D170" s="4" t="s">
        <v>683</v>
      </c>
      <c r="E170" s="12">
        <f>VLOOKUP(B170,'[1]2. NACIONAL'!A:BK,21,0)</f>
        <v>16709168</v>
      </c>
      <c r="F170" s="4" t="s">
        <v>182</v>
      </c>
      <c r="G170" s="20">
        <v>23155</v>
      </c>
      <c r="H170" s="2" t="s">
        <v>182</v>
      </c>
      <c r="I170" s="1" t="s">
        <v>265</v>
      </c>
      <c r="J170" s="1" t="s">
        <v>682</v>
      </c>
      <c r="K170" s="8" t="str">
        <f>VLOOKUP(B170,'[1]2.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la aplicación de los criterios biofísicos y apoyar el desarrollo de modelos de gobernanza con grupos de comunidades étnicas y campesinas, a fin de establecer acuerdos que viabilicen la declaratoria en cada proceso.</v>
      </c>
      <c r="L170" s="4" t="s">
        <v>681</v>
      </c>
      <c r="M170" s="4">
        <v>3117850763</v>
      </c>
      <c r="N170" s="9">
        <f>VLOOKUP(B170,'[1]2. NACIONAL'!A:BK,16,0)</f>
        <v>5971344</v>
      </c>
      <c r="O170" s="8" t="str">
        <f>VLOOKUP(B170,'[1]2. NACIONAL'!A:BK,31,0)</f>
        <v>GRUPO DE GESTIÓN E INTEGRACIÓN DEL SINAP</v>
      </c>
      <c r="P170" s="8">
        <f>VLOOKUP(B170,'[1]2. NACIONAL'!A:BK,36,0)</f>
        <v>315</v>
      </c>
      <c r="Q170" s="7" t="s">
        <v>7</v>
      </c>
      <c r="R170" s="2" t="s">
        <v>680</v>
      </c>
      <c r="S170" s="18" t="s">
        <v>5</v>
      </c>
      <c r="T170" s="6" t="str">
        <f>VLOOKUP(B170,'[1]2. NACIONAL'!A:BK,61,0)</f>
        <v>VIGENTE</v>
      </c>
    </row>
    <row r="171" spans="1:20" ht="12.75">
      <c r="A171" s="8">
        <v>170</v>
      </c>
      <c r="B171" s="4" t="s">
        <v>679</v>
      </c>
      <c r="C171" s="4" t="s">
        <v>678</v>
      </c>
      <c r="D171" s="4" t="s">
        <v>677</v>
      </c>
      <c r="E171" s="12">
        <f>VLOOKUP(B171,'[1]2. NACIONAL'!A:BK,21,0)</f>
        <v>66977880</v>
      </c>
      <c r="F171" s="4" t="s">
        <v>182</v>
      </c>
      <c r="G171" s="20">
        <v>27887</v>
      </c>
      <c r="H171" s="2" t="s">
        <v>182</v>
      </c>
      <c r="I171" s="1" t="s">
        <v>265</v>
      </c>
      <c r="J171" s="1" t="s">
        <v>676</v>
      </c>
      <c r="K171" s="8" t="str">
        <f>VLOOKUP(B171,'[1]2. NACIONAL'!A:BK,7,0)</f>
        <v>Prestación de servicios profesionales y de apoyo a la gestión para elaborar análisis geográficos y salidas cartográficas solicitadas por la Subdirección de Sostenibilidad y Negocios Ambientales (SSNA) como soporte a la valoración de los diferentes servicios ecosistémicos que adelanta la SSNA principalmente la estrategia y programa para incrementar la captura de Carbono en las Áreas Protegidas (AP) de Parques Nacionales</v>
      </c>
      <c r="L171" s="4" t="s">
        <v>675</v>
      </c>
      <c r="M171" s="4">
        <v>3187664592</v>
      </c>
      <c r="N171" s="9">
        <f>VLOOKUP(B171,'[1]2. NACIONAL'!A:BK,16,0)</f>
        <v>5397388</v>
      </c>
      <c r="O171" s="8" t="str">
        <f>VLOOKUP(B171,'[1]2. NACIONAL'!A:BK,31,0)</f>
        <v>SUBDIRECCIÓN DE SOSTENIBILIDAD Y NEGOCIOS AMBIENTALES</v>
      </c>
      <c r="P171" s="8">
        <f>VLOOKUP(B171,'[1]2. NACIONAL'!A:BK,36,0)</f>
        <v>316</v>
      </c>
      <c r="Q171" s="7" t="s">
        <v>7</v>
      </c>
      <c r="R171" s="2" t="s">
        <v>626</v>
      </c>
      <c r="S171" s="18" t="s">
        <v>5</v>
      </c>
      <c r="T171" s="6" t="str">
        <f>VLOOKUP(B171,'[1]2. NACIONAL'!A:BK,61,0)</f>
        <v>VIGENTE</v>
      </c>
    </row>
    <row r="172" spans="1:20" ht="12.75">
      <c r="A172" s="8">
        <v>171</v>
      </c>
      <c r="B172" s="4" t="s">
        <v>674</v>
      </c>
      <c r="C172" s="4" t="s">
        <v>673</v>
      </c>
      <c r="D172" s="4" t="s">
        <v>672</v>
      </c>
      <c r="E172" s="12">
        <f>VLOOKUP(B172,'[1]2. NACIONAL'!A:BK,21,0)</f>
        <v>1119211837</v>
      </c>
      <c r="F172" s="4" t="s">
        <v>671</v>
      </c>
      <c r="G172" s="20">
        <v>32454</v>
      </c>
      <c r="H172" s="2" t="s">
        <v>670</v>
      </c>
      <c r="I172" s="1" t="s">
        <v>10</v>
      </c>
      <c r="J172" s="1" t="s">
        <v>669</v>
      </c>
      <c r="K172" s="8" t="str">
        <f>VLOOKUP(B172,'[1]2. NACIONAL'!A:BK,7,0)</f>
        <v>Prestar servicios profesionales y de apoyo a la gestión de la Subdirección Administrativa y Financiera para los trámites y actividades de saneamiento de bienes inmuebles los procesos actualización jurídica de los bienes inmuebles y muebles para su ingreso a la Propiedad Planta y Equipo de Parques Nacionales requeridos para las actividades propias de la entidad, así como las gestiones necesarias para la adquisición de predios prioritarios para el desarrollo de la funciones administrativas y misionbales del organismo</v>
      </c>
      <c r="L172" s="4" t="s">
        <v>668</v>
      </c>
      <c r="M172" s="4">
        <v>3173778534</v>
      </c>
      <c r="N172" s="9">
        <f>VLOOKUP(B172,'[1]2. NACIONAL'!A:BK,16,0)</f>
        <v>4823432</v>
      </c>
      <c r="O172" s="8" t="str">
        <f>VLOOKUP(B172,'[1]2. NACIONAL'!A:BK,31,0)</f>
        <v>GRUPO DE PROCESOS CORPORATIVOS</v>
      </c>
      <c r="P172" s="8">
        <f>VLOOKUP(B172,'[1]2. NACIONAL'!A:BK,36,0)</f>
        <v>322</v>
      </c>
      <c r="Q172" s="7" t="s">
        <v>7</v>
      </c>
      <c r="R172" s="2" t="s">
        <v>276</v>
      </c>
      <c r="S172" s="18" t="s">
        <v>5</v>
      </c>
      <c r="T172" s="6" t="str">
        <f>VLOOKUP(B172,'[1]2. NACIONAL'!A:BK,61,0)</f>
        <v>VIGENTE</v>
      </c>
    </row>
    <row r="173" spans="1:20" ht="12.75">
      <c r="A173" s="8">
        <v>172</v>
      </c>
      <c r="B173" s="4" t="s">
        <v>667</v>
      </c>
      <c r="C173" s="4" t="s">
        <v>666</v>
      </c>
      <c r="D173" s="4" t="s">
        <v>665</v>
      </c>
      <c r="E173" s="12">
        <f>VLOOKUP(B173,'[1]2. NACIONAL'!A:BK,21,0)</f>
        <v>52312202</v>
      </c>
      <c r="F173" s="4" t="s">
        <v>11</v>
      </c>
      <c r="G173" s="20">
        <v>27712</v>
      </c>
      <c r="H173" s="2" t="s">
        <v>11</v>
      </c>
      <c r="I173" s="1" t="s">
        <v>10</v>
      </c>
      <c r="J173" s="1" t="s">
        <v>664</v>
      </c>
      <c r="K173" s="8" t="str">
        <f>VLOOKUP(B173,'[1]2. NACIONAL'!A:BK,7,0)</f>
        <v>Prestación de servicios profesionales y de apoyo a la gestión para la formulación y el desarrollo de negocios ambientales, con énfasis en el ecoturismo en áreas protegidas con vocación turística, a partir del reconocimiento y valoración de los bienes y servicios ecosistémicos de las Áreas Protegidas del SINAP, a través de la implementación de la estrategia de Ecoturismo de la entidad y de otras herramientas de apoyo como el Seguro de Accidentes y Rescate en PNNC, entre otros instrumentos.</v>
      </c>
      <c r="L173" s="4" t="s">
        <v>663</v>
      </c>
      <c r="M173" s="4">
        <v>3044970</v>
      </c>
      <c r="N173" s="9">
        <f>VLOOKUP(B173,'[1]2. NACIONAL'!A:BK,16,0)</f>
        <v>5971344</v>
      </c>
      <c r="O173" s="8" t="str">
        <f>VLOOKUP(B173,'[1]2. NACIONAL'!A:BK,31,0)</f>
        <v>SUBDIRECCIÓN DE SOSTENIBILIDAD Y NEGOCIOS AMBIENTALES</v>
      </c>
      <c r="P173" s="8">
        <f>VLOOKUP(B173,'[1]2. NACIONAL'!A:BK,36,0)</f>
        <v>316</v>
      </c>
      <c r="Q173" s="7" t="s">
        <v>7</v>
      </c>
      <c r="R173" s="2" t="s">
        <v>662</v>
      </c>
      <c r="S173" s="18" t="s">
        <v>5</v>
      </c>
      <c r="T173" s="6" t="str">
        <f>VLOOKUP(B173,'[1]2. NACIONAL'!A:BK,61,0)</f>
        <v>VIGENTE</v>
      </c>
    </row>
    <row r="174" spans="1:20" ht="12.75">
      <c r="A174" s="8">
        <v>173</v>
      </c>
      <c r="B174" s="4" t="s">
        <v>661</v>
      </c>
      <c r="C174" s="4" t="s">
        <v>660</v>
      </c>
      <c r="D174" s="4" t="s">
        <v>659</v>
      </c>
      <c r="E174" s="12">
        <f>VLOOKUP(B174,'[1]2. NACIONAL'!A:BK,21,0)</f>
        <v>1014274506</v>
      </c>
      <c r="F174" s="4" t="s">
        <v>11</v>
      </c>
      <c r="G174" s="20">
        <v>35110</v>
      </c>
      <c r="H174" s="2" t="s">
        <v>11</v>
      </c>
      <c r="I174" s="1" t="s">
        <v>174</v>
      </c>
      <c r="J174" s="1" t="s">
        <v>141</v>
      </c>
      <c r="K174" s="8" t="str">
        <f>VLOOKUP(B174,'[1]2. NACIONAL'!A:BK,7,0)</f>
        <v>Prestación de servicios técnicos para brindar soporte a la infraestructura tecnológica, administración de la mesa de ayuda y brindar soporte a la consolidación de la información relacionada a las tecnologías de la información de la entidad.</v>
      </c>
      <c r="L174" s="4" t="s">
        <v>658</v>
      </c>
      <c r="M174" s="4">
        <v>3133653643</v>
      </c>
      <c r="N174" s="9">
        <f>VLOOKUP(B174,'[1]2. NACIONAL'!A:BK,16,0)</f>
        <v>2663850</v>
      </c>
      <c r="O174" s="8" t="str">
        <f>VLOOKUP(B174,'[1]2. NACIONAL'!A:BK,31,0)</f>
        <v>GRUPO SISTEMAS DE INFORMACIÓN Y RADIOCOMUNICACIONES</v>
      </c>
      <c r="P174" s="8">
        <f>VLOOKUP(B174,'[1]2. NACIONAL'!A:BK,36,0)</f>
        <v>316</v>
      </c>
      <c r="Q174" s="7" t="s">
        <v>7</v>
      </c>
      <c r="R174" s="2" t="s">
        <v>657</v>
      </c>
      <c r="S174" s="18" t="s">
        <v>5</v>
      </c>
      <c r="T174" s="6" t="str">
        <f>VLOOKUP(B174,'[1]2. NACIONAL'!A:BK,61,0)</f>
        <v>VIGENTE</v>
      </c>
    </row>
    <row r="175" spans="1:20" ht="12.75">
      <c r="A175" s="8">
        <v>174</v>
      </c>
      <c r="B175" s="4" t="s">
        <v>656</v>
      </c>
      <c r="C175" s="4" t="s">
        <v>655</v>
      </c>
      <c r="D175" s="4" t="s">
        <v>654</v>
      </c>
      <c r="E175" s="12">
        <f>VLOOKUP(B175,'[1]2. NACIONAL'!A:BK,21,0)</f>
        <v>32258613</v>
      </c>
      <c r="F175" s="4" t="s">
        <v>122</v>
      </c>
      <c r="G175" s="20">
        <v>30080</v>
      </c>
      <c r="H175" s="2" t="s">
        <v>653</v>
      </c>
      <c r="I175" s="1" t="s">
        <v>232</v>
      </c>
      <c r="J175" s="1" t="s">
        <v>652</v>
      </c>
      <c r="K175" s="8" t="str">
        <f>VLOOKUP(B175,'[1]2.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v>
      </c>
      <c r="L175" s="4" t="s">
        <v>651</v>
      </c>
      <c r="M175" s="4">
        <v>3015509231</v>
      </c>
      <c r="N175" s="9">
        <f>VLOOKUP(B175,'[1]2. NACIONAL'!A:BK,16,0)</f>
        <v>5397388</v>
      </c>
      <c r="O175" s="8" t="str">
        <f>VLOOKUP(B175,'[1]2. NACIONAL'!A:BK,31,0)</f>
        <v>GRUPO DE GESTIÓN E INTEGRACIÓN DEL SINAP</v>
      </c>
      <c r="P175" s="8">
        <f>VLOOKUP(B175,'[1]2. NACIONAL'!A:BK,36,0)</f>
        <v>315</v>
      </c>
      <c r="Q175" s="7" t="s">
        <v>7</v>
      </c>
      <c r="R175" s="2" t="s">
        <v>650</v>
      </c>
      <c r="S175" s="18" t="s">
        <v>5</v>
      </c>
      <c r="T175" s="6" t="str">
        <f>VLOOKUP(B175,'[1]2. NACIONAL'!A:BK,61,0)</f>
        <v>VIGENTE</v>
      </c>
    </row>
    <row r="176" spans="1:20" ht="12.75">
      <c r="A176" s="8">
        <v>175</v>
      </c>
      <c r="B176" s="4" t="s">
        <v>649</v>
      </c>
      <c r="C176" s="4" t="s">
        <v>648</v>
      </c>
      <c r="D176" s="4" t="s">
        <v>647</v>
      </c>
      <c r="E176" s="12">
        <f>VLOOKUP(B176,'[1]2. NACIONAL'!A:BK,21,0)</f>
        <v>1022378338</v>
      </c>
      <c r="F176" s="4" t="s">
        <v>11</v>
      </c>
      <c r="G176" s="20">
        <v>33844</v>
      </c>
      <c r="H176" s="2" t="s">
        <v>646</v>
      </c>
      <c r="I176" s="1" t="s">
        <v>10</v>
      </c>
      <c r="J176" s="1" t="s">
        <v>645</v>
      </c>
      <c r="K176" s="8" t="str">
        <f>VLOOKUP(B176,'[1]2. NACIONAL'!A:BK,7,0)</f>
        <v>Prestación de servicios profesionales y de apoyo a la gestión para realizar la valoración de servicios ecosistémicos de las áreas protegidas del Sistema de Parques Nacionales Naturales y apoyar la formulación de instrumentos económicos y estrategias de gestión para las actividades de ecoturismo en las áreas protegidas.</v>
      </c>
      <c r="L176" s="4" t="s">
        <v>644</v>
      </c>
      <c r="M176" s="4">
        <v>3138741741</v>
      </c>
      <c r="N176" s="9">
        <f>VLOOKUP(B176,'[1]2. NACIONAL'!A:BK,16,0)</f>
        <v>4426079</v>
      </c>
      <c r="O176" s="8" t="str">
        <f>VLOOKUP(B176,'[1]2. NACIONAL'!A:BK,31,0)</f>
        <v>SUBDIRECCIÓN DE SOSTENIBILIDAD Y NEGOCIOS AMBIENTALES</v>
      </c>
      <c r="P176" s="8">
        <f>VLOOKUP(B176,'[1]2. NACIONAL'!A:BK,36,0)</f>
        <v>321</v>
      </c>
      <c r="Q176" s="7" t="s">
        <v>7</v>
      </c>
      <c r="R176" s="2" t="s">
        <v>598</v>
      </c>
      <c r="S176" s="18" t="s">
        <v>5</v>
      </c>
      <c r="T176" s="6" t="str">
        <f>VLOOKUP(B176,'[1]2. NACIONAL'!A:BK,61,0)</f>
        <v>VIGENTE</v>
      </c>
    </row>
    <row r="177" spans="1:21" ht="12.75">
      <c r="A177" s="8">
        <v>176</v>
      </c>
      <c r="B177" s="4" t="s">
        <v>643</v>
      </c>
      <c r="C177" s="4" t="s">
        <v>642</v>
      </c>
      <c r="D177" s="4" t="s">
        <v>641</v>
      </c>
      <c r="E177" s="12">
        <f>VLOOKUP(B177,'[1]2. NACIONAL'!A:BK,21,0)</f>
        <v>29659231</v>
      </c>
      <c r="F177" s="4" t="s">
        <v>640</v>
      </c>
      <c r="G177" s="20">
        <v>28955</v>
      </c>
      <c r="H177" s="2" t="s">
        <v>639</v>
      </c>
      <c r="I177" s="1" t="s">
        <v>232</v>
      </c>
      <c r="J177" s="1" t="s">
        <v>638</v>
      </c>
      <c r="K177" s="8" t="str">
        <f>VLOOKUP(B177,'[1]2. NACIONAL'!A:BK,7,0)</f>
        <v>Prestación de servicios profesionales y de apoyo a la gestión en la Subdirección de Gestión y Manejo de Áreas Protegidas, a fin de continuar la orientación técnica conjunta para la implementación, seguimiento y monitoreo de estrategias de gestión derivadas de todos los mecanismos de financiación disponibles, necesarios para viabilizar las diferentes acciones y programas previstas desde el proceso de planificación y manejo de las áreas protegidas y los retos asumidos en el marco de los procesos de nuevas áreas y ampliaciones, con el fin de contribuir a la planeación estratégica del Sistema de Parques Nacionales Naturales de Colombia, asegurando además la estrategia de relacionamiento sectorial y con autoridades ambientales nacionales y regionales.</v>
      </c>
      <c r="L177" s="4" t="s">
        <v>637</v>
      </c>
      <c r="M177" s="4">
        <v>3114812379</v>
      </c>
      <c r="N177" s="9">
        <f>VLOOKUP(B177,'[1]2. NACIONAL'!A:BK,16,0)</f>
        <v>8498954</v>
      </c>
      <c r="O177" s="8" t="str">
        <f>VLOOKUP(B177,'[1]2. NACIONAL'!A:BK,31,0)</f>
        <v>GRUPO DE GESTIÓN E INTEGRACIÓN DEL SINAP</v>
      </c>
      <c r="P177" s="8">
        <f>VLOOKUP(B177,'[1]2. NACIONAL'!A:BK,36,0)</f>
        <v>315</v>
      </c>
      <c r="Q177" s="7" t="s">
        <v>7</v>
      </c>
      <c r="R177" s="2" t="s">
        <v>148</v>
      </c>
      <c r="S177" s="18" t="s">
        <v>5</v>
      </c>
      <c r="T177" s="6" t="str">
        <f>VLOOKUP(B177,'[1]2. NACIONAL'!A:BK,61,0)</f>
        <v>VIGENTE</v>
      </c>
    </row>
    <row r="178" spans="1:21" ht="12.75">
      <c r="A178" s="8">
        <v>177</v>
      </c>
      <c r="B178" s="4" t="s">
        <v>636</v>
      </c>
      <c r="C178" s="4" t="s">
        <v>635</v>
      </c>
      <c r="D178" s="4" t="s">
        <v>634</v>
      </c>
      <c r="E178" s="12">
        <f>VLOOKUP(B178,'[1]2. NACIONAL'!A:BK,21,0)</f>
        <v>74371263</v>
      </c>
      <c r="F178" s="4" t="s">
        <v>225</v>
      </c>
      <c r="G178" s="20">
        <v>27961</v>
      </c>
      <c r="H178" s="2" t="s">
        <v>225</v>
      </c>
      <c r="I178" s="1" t="s">
        <v>265</v>
      </c>
      <c r="J178" s="1" t="s">
        <v>633</v>
      </c>
      <c r="K178" s="8" t="str">
        <f>VLOOKUP(B178,'[1]2. NACIONAL'!A:BK,7,0)</f>
        <v>Prestación de servicios profesionales y de apoyo a la gestión en la Subdirección Administrativa y Financiera – Grupo de Infraestructura para ejecutar y desarrollar las actividades propias de la Ingeniería Civil.</v>
      </c>
      <c r="L178" s="4" t="s">
        <v>632</v>
      </c>
      <c r="M178" s="4">
        <v>3003869627</v>
      </c>
      <c r="N178" s="9">
        <f>VLOOKUP(B178,'[1]2. NACIONAL'!A:BK,16,0)</f>
        <v>5397388</v>
      </c>
      <c r="O178" s="8" t="str">
        <f>VLOOKUP(B178,'[1]2. NACIONAL'!A:BK,31,0)</f>
        <v>GRUPO DE INFRAESTRUCTURA</v>
      </c>
      <c r="P178" s="8">
        <f>VLOOKUP(B178,'[1]2. NACIONAL'!A:BK,36,0)</f>
        <v>326</v>
      </c>
      <c r="Q178" s="7" t="s">
        <v>7</v>
      </c>
      <c r="R178" s="2" t="s">
        <v>553</v>
      </c>
      <c r="S178" s="18" t="s">
        <v>5</v>
      </c>
      <c r="T178" s="6" t="str">
        <f>VLOOKUP(B178,'[1]2. NACIONAL'!A:BK,61,0)</f>
        <v>VIGENTE</v>
      </c>
    </row>
    <row r="179" spans="1:21" ht="12.75">
      <c r="A179" s="8">
        <v>178</v>
      </c>
      <c r="B179" s="4" t="s">
        <v>631</v>
      </c>
      <c r="C179" s="4" t="s">
        <v>630</v>
      </c>
      <c r="D179" s="4" t="s">
        <v>629</v>
      </c>
      <c r="E179" s="12">
        <f>VLOOKUP(B179,'[1]2. NACIONAL'!A:BK,21,0)</f>
        <v>53139862</v>
      </c>
      <c r="F179" s="4" t="s">
        <v>11</v>
      </c>
      <c r="G179" s="20">
        <v>31099</v>
      </c>
      <c r="H179" s="2" t="s">
        <v>11</v>
      </c>
      <c r="I179" s="1" t="s">
        <v>10</v>
      </c>
      <c r="J179" s="1" t="s">
        <v>628</v>
      </c>
      <c r="K179" s="8" t="str">
        <f>VLOOKUP(B179,'[1]2. NACIONAL'!A:BK,7,0)</f>
        <v>Prestación de servicios profesionales para la consolidación de la información predial del Sistema de Parques Nacionales Naturales de Colombia y la administración de las plataformas de gestión geográfica y predial de la entidad para la toma de decisiones.</v>
      </c>
      <c r="L179" s="4" t="s">
        <v>627</v>
      </c>
      <c r="M179" s="4">
        <v>3175387475</v>
      </c>
      <c r="N179" s="9">
        <f>VLOOKUP(B179,'[1]2. NACIONAL'!A:BK,16,0)</f>
        <v>3852124</v>
      </c>
      <c r="O179" s="8" t="str">
        <f>VLOOKUP(B179,'[1]2. NACIONAL'!A:BK,31,0)</f>
        <v>GRUPO SISTEMAS DE INFORMACIÓN Y RADIOCOMUNICACIONES</v>
      </c>
      <c r="P179" s="8">
        <f>VLOOKUP(B179,'[1]2. NACIONAL'!A:BK,36,0)</f>
        <v>314</v>
      </c>
      <c r="Q179" s="7" t="s">
        <v>7</v>
      </c>
      <c r="R179" s="2" t="s">
        <v>626</v>
      </c>
      <c r="S179" s="18" t="s">
        <v>5</v>
      </c>
      <c r="T179" s="6" t="str">
        <f>VLOOKUP(B179,'[1]2. NACIONAL'!A:BK,61,0)</f>
        <v>VIGENTE</v>
      </c>
    </row>
    <row r="180" spans="1:21" ht="12.75">
      <c r="A180" s="8">
        <v>179</v>
      </c>
      <c r="B180" s="4" t="s">
        <v>625</v>
      </c>
      <c r="C180" s="4" t="s">
        <v>624</v>
      </c>
      <c r="D180" s="4" t="s">
        <v>623</v>
      </c>
      <c r="E180" s="12">
        <f>VLOOKUP(B180,'[1]2. NACIONAL'!A:BK,21,0)</f>
        <v>52706880</v>
      </c>
      <c r="F180" s="4" t="s">
        <v>11</v>
      </c>
      <c r="G180" s="20">
        <v>29288</v>
      </c>
      <c r="H180" s="2" t="s">
        <v>11</v>
      </c>
      <c r="I180" s="1" t="s">
        <v>232</v>
      </c>
      <c r="J180" s="1" t="s">
        <v>180</v>
      </c>
      <c r="K180" s="8" t="str">
        <f>VLOOKUP(B180,'[1]2. NACIONAL'!A:BK,7,0)</f>
        <v>Prestación de servicios profesionales de apoyo a la gestión de la Oficina de Gestión del Riesgo de la Dirección General para la atención de los asuntos relacionados con el análisis, diagnóstico y diseño de alternativas para el control de los factores relacionados con actividades agropecuarias ilegales que inciden en la deforestación de las áreas protegidas, asícomo participar en acciones interagenciales.</v>
      </c>
      <c r="L180" s="4" t="s">
        <v>622</v>
      </c>
      <c r="M180" s="4">
        <v>3205774704</v>
      </c>
      <c r="N180" s="9">
        <f>VLOOKUP(B180,'[1]2. NACIONAL'!A:BK,16,0)</f>
        <v>6434923</v>
      </c>
      <c r="O180" s="8" t="str">
        <f>VLOOKUP(B180,'[1]2. NACIONAL'!A:BK,31,0)</f>
        <v>OFICINA DE GESTION DEL RIESGO</v>
      </c>
      <c r="P180" s="8">
        <f>VLOOKUP(B180,'[1]2. NACIONAL'!A:BK,36,0)</f>
        <v>314</v>
      </c>
      <c r="Q180" s="7" t="s">
        <v>7</v>
      </c>
      <c r="R180" s="2" t="s">
        <v>621</v>
      </c>
      <c r="S180" s="18" t="s">
        <v>5</v>
      </c>
      <c r="T180" s="6" t="str">
        <f>VLOOKUP(B180,'[1]2. NACIONAL'!A:BK,61,0)</f>
        <v>VIGENTE</v>
      </c>
    </row>
    <row r="181" spans="1:21" ht="12.75">
      <c r="A181" s="8">
        <v>180</v>
      </c>
      <c r="B181" s="4" t="s">
        <v>620</v>
      </c>
      <c r="C181" s="4" t="s">
        <v>619</v>
      </c>
      <c r="D181" s="4" t="s">
        <v>618</v>
      </c>
      <c r="E181" s="12">
        <f>VLOOKUP(B181,'[1]2. NACIONAL'!A:BK,21,0)</f>
        <v>20568316</v>
      </c>
      <c r="F181" s="4" t="s">
        <v>514</v>
      </c>
      <c r="G181" s="20">
        <v>20622</v>
      </c>
      <c r="H181" s="2" t="s">
        <v>514</v>
      </c>
      <c r="I181" s="1" t="s">
        <v>265</v>
      </c>
      <c r="J181" s="1" t="s">
        <v>617</v>
      </c>
      <c r="K181" s="8" t="s">
        <v>616</v>
      </c>
      <c r="L181" s="4" t="s">
        <v>615</v>
      </c>
      <c r="M181" s="4">
        <v>3013356056</v>
      </c>
      <c r="N181" s="9">
        <f>VLOOKUP(B181,'[1]2. NACIONAL'!A:BK,16,0)</f>
        <v>6313510</v>
      </c>
      <c r="O181" s="8" t="str">
        <f>VLOOKUP(B181,'[1]2. NACIONAL'!A:BK,31,0)</f>
        <v>GRUPO DE CONTROL INTERNO</v>
      </c>
      <c r="P181" s="8">
        <f>VLOOKUP(B181,'[1]2. NACIONAL'!A:BK,36,0)</f>
        <v>314</v>
      </c>
      <c r="Q181" s="7" t="s">
        <v>7</v>
      </c>
      <c r="R181" s="2" t="s">
        <v>361</v>
      </c>
      <c r="S181" s="18" t="s">
        <v>5</v>
      </c>
      <c r="T181" s="6" t="str">
        <f>VLOOKUP(B181,'[1]2. NACIONAL'!A:BK,61,0)</f>
        <v>VIGENTE</v>
      </c>
    </row>
    <row r="182" spans="1:21" ht="12.75">
      <c r="A182" s="8">
        <v>181</v>
      </c>
      <c r="B182" s="4" t="s">
        <v>614</v>
      </c>
      <c r="C182" s="4" t="s">
        <v>613</v>
      </c>
      <c r="D182" s="4" t="s">
        <v>612</v>
      </c>
      <c r="E182" s="12">
        <f>VLOOKUP(B182,'[1]2. NACIONAL'!A:BK,21,0)</f>
        <v>52867613</v>
      </c>
      <c r="F182" s="4" t="s">
        <v>11</v>
      </c>
      <c r="G182" s="20">
        <v>30158</v>
      </c>
      <c r="H182" s="2" t="s">
        <v>611</v>
      </c>
      <c r="I182" s="1" t="s">
        <v>10</v>
      </c>
      <c r="J182" s="1" t="s">
        <v>610</v>
      </c>
      <c r="K182" s="8" t="s">
        <v>609</v>
      </c>
      <c r="L182" s="4" t="s">
        <v>608</v>
      </c>
      <c r="M182" s="4">
        <v>3208000984</v>
      </c>
      <c r="N182" s="9">
        <f>VLOOKUP(B182,'[1]2. NACIONAL'!A:BK,16,0)</f>
        <v>4823432</v>
      </c>
      <c r="O182" s="8" t="str">
        <f>VLOOKUP(B182,'[1]2. NACIONAL'!A:BK,31,0)</f>
        <v>GRUPO DE PLANEACIÓN Y MANEJO</v>
      </c>
      <c r="P182" s="8">
        <f>VLOOKUP(B182,'[1]2. NACIONAL'!A:BK,36,0)</f>
        <v>316</v>
      </c>
      <c r="Q182" s="7" t="s">
        <v>7</v>
      </c>
      <c r="R182" s="2" t="s">
        <v>607</v>
      </c>
      <c r="S182" s="18" t="s">
        <v>147</v>
      </c>
      <c r="T182" s="6" t="str">
        <f>VLOOKUP(B182,'[1]2. NACIONAL'!A:BK,61,0)</f>
        <v>VIGENTE</v>
      </c>
    </row>
    <row r="183" spans="1:21" ht="12.75">
      <c r="A183" s="8">
        <v>182</v>
      </c>
      <c r="B183" s="4" t="s">
        <v>606</v>
      </c>
      <c r="C183" s="4" t="s">
        <v>605</v>
      </c>
      <c r="D183" s="4" t="s">
        <v>604</v>
      </c>
      <c r="E183" s="12">
        <f>VLOOKUP(B183,'[1]2. NACIONAL'!A:BK,21,0)</f>
        <v>34066254</v>
      </c>
      <c r="F183" s="4" t="s">
        <v>603</v>
      </c>
      <c r="G183" s="20">
        <v>31214</v>
      </c>
      <c r="H183" s="2" t="s">
        <v>602</v>
      </c>
      <c r="I183" s="1" t="s">
        <v>10</v>
      </c>
      <c r="J183" s="1" t="s">
        <v>601</v>
      </c>
      <c r="K183" s="8" t="s">
        <v>600</v>
      </c>
      <c r="L183" s="4" t="s">
        <v>599</v>
      </c>
      <c r="M183" s="4">
        <v>3146304994</v>
      </c>
      <c r="N183" s="9">
        <f>VLOOKUP(B183,'[1]2. NACIONAL'!A:BK,16,0)</f>
        <v>5971344</v>
      </c>
      <c r="O183" s="8" t="str">
        <f>VLOOKUP(B183,'[1]2. NACIONAL'!A:BK,31,0)</f>
        <v>GRUPO DE PLANEACIÓN Y MANEJO</v>
      </c>
      <c r="P183" s="8">
        <f>VLOOKUP(B183,'[1]2. NACIONAL'!A:BK,36,0)</f>
        <v>315</v>
      </c>
      <c r="Q183" s="7" t="s">
        <v>7</v>
      </c>
      <c r="R183" s="2" t="s">
        <v>598</v>
      </c>
      <c r="S183" s="18" t="s">
        <v>5</v>
      </c>
      <c r="T183" s="6" t="str">
        <f>VLOOKUP(B183,'[1]2. NACIONAL'!A:BK,61,0)</f>
        <v>VIGENTE</v>
      </c>
    </row>
    <row r="184" spans="1:21" ht="12.75">
      <c r="A184" s="8">
        <v>183</v>
      </c>
      <c r="B184" s="4" t="s">
        <v>597</v>
      </c>
      <c r="C184" s="4" t="s">
        <v>596</v>
      </c>
      <c r="D184" s="4" t="s">
        <v>595</v>
      </c>
      <c r="E184" s="12">
        <f>VLOOKUP(B184,'[1]2. NACIONAL'!A:BK,21,0)</f>
        <v>80407748</v>
      </c>
      <c r="F184" s="4" t="s">
        <v>11</v>
      </c>
      <c r="G184" s="20">
        <v>23867</v>
      </c>
      <c r="H184" s="2" t="s">
        <v>11</v>
      </c>
      <c r="I184" s="1" t="s">
        <v>232</v>
      </c>
      <c r="J184" s="1" t="s">
        <v>594</v>
      </c>
      <c r="K184" s="8" t="str">
        <f>VLOOKUP(B184,'[1]2. NACIONAL'!A:BK,7,0)</f>
        <v>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v>
      </c>
      <c r="L184" s="4" t="s">
        <v>593</v>
      </c>
      <c r="M184" s="4">
        <v>3107932</v>
      </c>
      <c r="N184" s="9">
        <f>VLOOKUP(B184,'[1]2. NACIONAL'!A:BK,16,0)</f>
        <v>7174442</v>
      </c>
      <c r="O184" s="8" t="str">
        <f>VLOOKUP(B184,'[1]2. NACIONAL'!A:BK,31,0)</f>
        <v>SUBDIRECCIÓN DE SOSTENIBILIDAD Y NEGOCIOS AMBIENTALES</v>
      </c>
      <c r="P184" s="8">
        <f>VLOOKUP(B184,'[1]2. NACIONAL'!A:BK,36,0)</f>
        <v>316</v>
      </c>
      <c r="Q184" s="7" t="s">
        <v>7</v>
      </c>
      <c r="R184" s="2" t="s">
        <v>244</v>
      </c>
      <c r="S184" s="18" t="s">
        <v>5</v>
      </c>
      <c r="T184" s="6" t="str">
        <f>VLOOKUP(B184,'[1]2. NACIONAL'!A:BK,61,0)</f>
        <v>VIGENTE</v>
      </c>
    </row>
    <row r="185" spans="1:21" ht="12.75">
      <c r="A185" s="8">
        <v>184</v>
      </c>
      <c r="B185" s="4" t="s">
        <v>592</v>
      </c>
      <c r="C185" s="4" t="s">
        <v>591</v>
      </c>
      <c r="D185" s="4" t="s">
        <v>590</v>
      </c>
      <c r="E185" s="12">
        <f>VLOOKUP(B185,'[1]2. NACIONAL'!A:BK,21,0)</f>
        <v>80540287</v>
      </c>
      <c r="F185" s="4" t="s">
        <v>391</v>
      </c>
      <c r="G185" s="20">
        <v>27669</v>
      </c>
      <c r="H185" s="2" t="s">
        <v>391</v>
      </c>
      <c r="I185" s="1" t="s">
        <v>10</v>
      </c>
      <c r="J185" s="1" t="s">
        <v>589</v>
      </c>
      <c r="K185" s="8" t="str">
        <f>VLOOKUP(B185,'[1]2. NACIONAL'!A:BK,7,0)</f>
        <v>Prestación de servicios profesionales y de apoyo a la gestión en la Subdirección de Gestión y Manejo de Áreas Protegidas en el marco de la administración del Registro Único Nacional de Áreas Protegidas RUNAP, con énfasis en la realización de análisis espaciales, ecológicos y de biogeografía que permitan el seguimiento, análisis y evaluación del estado de la representatividad del SINAP a nivel nacional y del estado de conservación de las áreas protegidas a registrar; así mismo orientar técnicamente y participar en la mesa nacional de prioridades de conservación, y ajustar y orientar la propuesta de la metodología de efectividad del manejo a nivel del Sistema.</v>
      </c>
      <c r="L185" s="4" t="s">
        <v>588</v>
      </c>
      <c r="M185" s="4">
        <v>3192377607</v>
      </c>
      <c r="N185" s="9">
        <f>VLOOKUP(B185,'[1]2. NACIONAL'!A:BK,16,0)</f>
        <v>5397388</v>
      </c>
      <c r="O185" s="8" t="str">
        <f>VLOOKUP(B185,'[1]2. NACIONAL'!A:BK,31,0)</f>
        <v>GRUPO DE GESTIÓN E INTEGRACIÓN DEL SINAP</v>
      </c>
      <c r="P185" s="8">
        <f>VLOOKUP(B185,'[1]2. NACIONAL'!A:BK,36,0)</f>
        <v>315</v>
      </c>
      <c r="Q185" s="7" t="s">
        <v>7</v>
      </c>
      <c r="R185" s="2" t="s">
        <v>587</v>
      </c>
      <c r="S185" s="18" t="s">
        <v>5</v>
      </c>
      <c r="T185" s="6" t="str">
        <f>VLOOKUP(B185,'[1]2. NACIONAL'!A:BK,61,0)</f>
        <v>VIGENTE</v>
      </c>
    </row>
    <row r="186" spans="1:21" ht="12.75">
      <c r="A186" s="8">
        <v>185</v>
      </c>
      <c r="B186" s="4" t="s">
        <v>586</v>
      </c>
      <c r="C186" s="4" t="s">
        <v>585</v>
      </c>
      <c r="D186" s="4" t="s">
        <v>484</v>
      </c>
      <c r="E186" s="12">
        <f>VLOOKUP(B186,'[1]2. NACIONAL'!A:BK,21,0)</f>
        <v>5207802</v>
      </c>
      <c r="F186" s="4" t="s">
        <v>150</v>
      </c>
      <c r="G186" s="20">
        <v>29288</v>
      </c>
      <c r="H186" s="2" t="s">
        <v>150</v>
      </c>
      <c r="I186" s="1" t="s">
        <v>10</v>
      </c>
      <c r="J186" s="1" t="s">
        <v>584</v>
      </c>
      <c r="K186" s="8" t="str">
        <f>VLOOKUP(B186,'[1]2. NACIONAL'!A:BK,7,0)</f>
        <v>Prestación de servicios profesionales y de apoyo a la gestión para acompañar técnicamente a las áreas protegidas en los procesos de consulta previa requeridos y en la suscripción, seguimiento y análisis de los impactos sobre los objetivos de conservación de los acuerdos establecidos con comunidades étnicas.</v>
      </c>
      <c r="L186" s="4" t="s">
        <v>583</v>
      </c>
      <c r="M186" s="4">
        <v>3162978447</v>
      </c>
      <c r="N186" s="9">
        <f>VLOOKUP(B186,'[1]2. NACIONAL'!A:BK,16,0)</f>
        <v>6434923</v>
      </c>
      <c r="O186" s="8" t="str">
        <f>VLOOKUP(B186,'[1]2. NACIONAL'!A:BK,31,0)</f>
        <v>GRUPO DE PLANEACIÓN Y MANEJO</v>
      </c>
      <c r="P186" s="8">
        <f>VLOOKUP(B186,'[1]2. NACIONAL'!A:BK,36,0)</f>
        <v>314</v>
      </c>
      <c r="Q186" s="7" t="s">
        <v>7</v>
      </c>
      <c r="R186" s="2" t="s">
        <v>582</v>
      </c>
      <c r="S186" s="18" t="s">
        <v>5</v>
      </c>
      <c r="T186" s="6" t="str">
        <f>VLOOKUP(B186,'[1]2. NACIONAL'!A:BK,61,0)</f>
        <v>VIGENTE</v>
      </c>
    </row>
    <row r="187" spans="1:21" ht="12.75">
      <c r="A187" s="8">
        <v>186</v>
      </c>
      <c r="B187" s="4" t="s">
        <v>581</v>
      </c>
      <c r="C187" s="4" t="s">
        <v>580</v>
      </c>
      <c r="D187" s="4" t="s">
        <v>579</v>
      </c>
      <c r="E187" s="12">
        <f>VLOOKUP(B187,'[1]2. NACIONAL'!A:BK,21,0)</f>
        <v>1085301502</v>
      </c>
      <c r="F187" s="4" t="s">
        <v>150</v>
      </c>
      <c r="G187" s="20">
        <v>33620</v>
      </c>
      <c r="H187" s="2" t="s">
        <v>578</v>
      </c>
      <c r="I187" s="1" t="s">
        <v>10</v>
      </c>
      <c r="J187" s="1" t="s">
        <v>577</v>
      </c>
      <c r="K187" s="8" t="str">
        <f>VLOOKUP(B187,'[1]2. NACIONAL'!A:BK,7,0)</f>
        <v>Prestación de servicios en derecho, para el apoyo en el impulso y seguimiento a los trámites ambientales (permisos, concesiones, autorizaciones y registro de reservas naturales de la sociedad civil) de competencia de Parques Nacionales Naturales.</v>
      </c>
      <c r="L187" s="4" t="s">
        <v>576</v>
      </c>
      <c r="M187" s="4">
        <v>3113685749</v>
      </c>
      <c r="N187" s="9">
        <f>VLOOKUP(B187,'[1]2. NACIONAL'!A:BK,16,0)</f>
        <v>3852124</v>
      </c>
      <c r="O187" s="8" t="str">
        <f>VLOOKUP(B187,'[1]2. NACIONAL'!A:BK,31,0)</f>
        <v>GRUPO DE TRÁMITES Y EVALUACIÓN AMBIENTAL</v>
      </c>
      <c r="P187" s="8">
        <f>VLOOKUP(B187,'[1]2. NACIONAL'!A:BK,36,0)</f>
        <v>313</v>
      </c>
      <c r="Q187" s="7" t="s">
        <v>7</v>
      </c>
      <c r="R187" s="2" t="s">
        <v>276</v>
      </c>
      <c r="S187" s="18" t="s">
        <v>5</v>
      </c>
      <c r="T187" s="6" t="str">
        <f>VLOOKUP(B187,'[1]2. NACIONAL'!A:BK,61,0)</f>
        <v>VIGENTE</v>
      </c>
    </row>
    <row r="188" spans="1:21" ht="12.75">
      <c r="A188" s="8">
        <v>187</v>
      </c>
      <c r="B188" s="4" t="s">
        <v>575</v>
      </c>
      <c r="C188" s="4" t="s">
        <v>574</v>
      </c>
      <c r="D188" s="4" t="s">
        <v>573</v>
      </c>
      <c r="E188" s="12">
        <f>VLOOKUP(B188,'[1]2. NACIONAL'!A:BK,21,0)</f>
        <v>80093967</v>
      </c>
      <c r="F188" s="4" t="s">
        <v>11</v>
      </c>
      <c r="G188" s="20">
        <v>29937</v>
      </c>
      <c r="H188" s="2" t="s">
        <v>11</v>
      </c>
      <c r="I188" s="1" t="s">
        <v>232</v>
      </c>
      <c r="J188" s="1" t="s">
        <v>572</v>
      </c>
      <c r="K188" s="8" t="str">
        <f>VLOOKUP(B188,'[1]2. NACIONAL'!A:BK,7,0)</f>
        <v>Prestación de servicios profesionales y de apoyo a la gestión del grupo de comunicaciones y educación ambiental para la implementación de la estrategia de comunicación y educación para la conservación a través de la coordinación editorial de contenidos para proyectos especiales de educación y divulgación; la elaboración de guiones, artículos, informes y textos informativos y educativos, y la corrección de estilo y traducción. Así como la realización de talleres sobre los Parques Nacionales</v>
      </c>
      <c r="L188" s="4" t="s">
        <v>571</v>
      </c>
      <c r="M188" s="4">
        <v>3173649438</v>
      </c>
      <c r="N188" s="9">
        <f>VLOOKUP(B188,'[1]2. NACIONAL'!A:BK,16,0)</f>
        <v>4823432</v>
      </c>
      <c r="O188" s="8" t="str">
        <f>VLOOKUP(B188,'[1]2. NACIONAL'!A:BK,31,0)</f>
        <v>GRUPO DE COMUNICACIONES Y EDUCACION AMBIENTAL</v>
      </c>
      <c r="P188" s="8">
        <f>VLOOKUP(B188,'[1]2. NACIONAL'!A:BK,36,0)</f>
        <v>313</v>
      </c>
      <c r="Q188" s="7" t="s">
        <v>7</v>
      </c>
      <c r="R188" s="2" t="s">
        <v>570</v>
      </c>
      <c r="S188" s="18" t="s">
        <v>5</v>
      </c>
      <c r="T188" s="6" t="str">
        <f>VLOOKUP(B188,'[1]2. NACIONAL'!A:BK,61,0)</f>
        <v>VIGENTE</v>
      </c>
    </row>
    <row r="189" spans="1:21" ht="12.75">
      <c r="A189" s="8">
        <v>188</v>
      </c>
      <c r="B189" s="4" t="s">
        <v>569</v>
      </c>
      <c r="C189" s="4" t="s">
        <v>568</v>
      </c>
      <c r="D189" s="4" t="s">
        <v>567</v>
      </c>
      <c r="E189" s="12">
        <f>VLOOKUP(B189,'[1]2. NACIONAL'!A:BK,21,0)</f>
        <v>52282872</v>
      </c>
      <c r="F189" s="4" t="s">
        <v>11</v>
      </c>
      <c r="G189" s="20">
        <v>28263</v>
      </c>
      <c r="H189" s="2" t="s">
        <v>11</v>
      </c>
      <c r="I189" s="1" t="s">
        <v>232</v>
      </c>
      <c r="J189" s="1" t="s">
        <v>566</v>
      </c>
      <c r="K189" s="8" t="str">
        <f>VLOOKUP(B189,'[1]2. NACIONAL'!A:BK,7,0)</f>
        <v>Prestación de servicios profesionales para orientar los procesos de planeación de Parques Nacionales Naturales de Colombia en el marco del Modelo Integrado de Planeación y Gestión de la Nación.</v>
      </c>
      <c r="L189" s="4" t="s">
        <v>565</v>
      </c>
      <c r="M189" s="4">
        <v>3015039147</v>
      </c>
      <c r="N189" s="9">
        <f>VLOOKUP(B189,'[1]2. NACIONAL'!A:BK,16,0)</f>
        <v>8498954</v>
      </c>
      <c r="O189" s="8" t="str">
        <f>VLOOKUP(B189,'[1]2. NACIONAL'!A:BK,31,0)</f>
        <v>OFICINA ASESORA PLANEACIÓN</v>
      </c>
      <c r="P189" s="8">
        <f>VLOOKUP(B189,'[1]2. NACIONAL'!A:BK,36,0)</f>
        <v>312</v>
      </c>
      <c r="Q189" s="7" t="s">
        <v>7</v>
      </c>
      <c r="R189" s="2" t="s">
        <v>459</v>
      </c>
      <c r="S189" s="18" t="s">
        <v>5</v>
      </c>
      <c r="T189" s="6" t="str">
        <f>VLOOKUP(B189,'[1]2. NACIONAL'!A:BK,61,0)</f>
        <v>VIGENTE</v>
      </c>
    </row>
    <row r="190" spans="1:21" ht="12.75">
      <c r="A190" s="8">
        <v>189</v>
      </c>
      <c r="B190" s="5" t="s">
        <v>564</v>
      </c>
      <c r="C190" s="5" t="s">
        <v>563</v>
      </c>
      <c r="D190" s="5" t="s">
        <v>562</v>
      </c>
      <c r="E190" s="12">
        <f>VLOOKUP(B190,'[1]2. NACIONAL'!A:BK,21,0)</f>
        <v>75067847</v>
      </c>
      <c r="F190" s="4" t="s">
        <v>130</v>
      </c>
      <c r="G190" s="20">
        <v>26478</v>
      </c>
      <c r="H190" s="2" t="s">
        <v>130</v>
      </c>
      <c r="I190" s="1" t="s">
        <v>265</v>
      </c>
      <c r="J190" s="1" t="s">
        <v>561</v>
      </c>
      <c r="K190" s="8" t="str">
        <f>VLOOKUP(B190,'[1]2. NACIONAL'!A:BK,7,0)</f>
        <v>Prestación de servicios en ingeniería civil, en la evaluación técnica de proyectos, obras o actividades licenciables y otros que puedan afectar las áreas bajo administración de Parques Nacionales Naturales, en el marco de las competencias de la Entidad.</v>
      </c>
      <c r="L190" s="4" t="s">
        <v>560</v>
      </c>
      <c r="M190" s="4">
        <v>3107872079</v>
      </c>
      <c r="N190" s="9">
        <f>VLOOKUP(B190,'[1]2. NACIONAL'!A:BK,16,0)</f>
        <v>5971344</v>
      </c>
      <c r="O190" s="8" t="str">
        <f>VLOOKUP(B190,'[1]2. NACIONAL'!A:BK,31,0)</f>
        <v>GRUPO DE TRÁMITES Y EVALUACIÓN AMBIENTAL</v>
      </c>
      <c r="P190" s="8">
        <f>VLOOKUP(B190,'[1]2. NACIONAL'!A:BK,36,0)</f>
        <v>313</v>
      </c>
      <c r="Q190" s="7" t="s">
        <v>7</v>
      </c>
      <c r="R190" s="2" t="s">
        <v>553</v>
      </c>
      <c r="S190" s="18" t="s">
        <v>559</v>
      </c>
      <c r="T190" s="26" t="str">
        <f>VLOOKUP(B190,'[1]2. NACIONAL'!A:BK,61,0)</f>
        <v>CEDIDO</v>
      </c>
    </row>
    <row r="191" spans="1:21" ht="12.75">
      <c r="A191" s="8">
        <v>190</v>
      </c>
      <c r="B191" s="4" t="s">
        <v>558</v>
      </c>
      <c r="C191" s="4" t="s">
        <v>557</v>
      </c>
      <c r="D191" s="4" t="s">
        <v>556</v>
      </c>
      <c r="E191" s="12">
        <f>VLOOKUP(B191,'[1]2. NACIONAL'!A:BK,21,0)</f>
        <v>75104049</v>
      </c>
      <c r="F191" s="4" t="s">
        <v>130</v>
      </c>
      <c r="G191" s="20">
        <v>31094</v>
      </c>
      <c r="H191" s="2" t="s">
        <v>130</v>
      </c>
      <c r="I191" s="18" t="s">
        <v>265</v>
      </c>
      <c r="J191" s="1" t="s">
        <v>555</v>
      </c>
      <c r="K191" s="8" t="str">
        <f>VLOOKUP(B191,'[1]2. NACIONAL'!A:BK,7,0)</f>
        <v>Prestación de servicios en ingeniería civil, en la evaluación técnica de proyectos, obras o actividades licenciables y otros que puedan afectar las áreas bajo administración de Parques Nacionales Naturales, en el marco de las competencias de la Entidad.</v>
      </c>
      <c r="L191" s="4" t="s">
        <v>554</v>
      </c>
      <c r="M191" s="4">
        <v>3208082702</v>
      </c>
      <c r="N191" s="9">
        <f>VLOOKUP(B191,'[1]2. NACIONAL'!A:BK,16,0)</f>
        <v>5971344</v>
      </c>
      <c r="O191" s="8" t="str">
        <f>VLOOKUP(B191,'[1]2. NACIONAL'!A:BK,31,0)</f>
        <v>GRUPO DE TRÁMITES Y EVALUACIÓN AMBIENTAL</v>
      </c>
      <c r="P191" s="8">
        <f>VLOOKUP(B191,'[1]2. NACIONAL'!A:BK,36,0)</f>
        <v>129</v>
      </c>
      <c r="Q191" s="7" t="s">
        <v>7</v>
      </c>
      <c r="R191" s="2" t="s">
        <v>553</v>
      </c>
      <c r="S191" s="18" t="s">
        <v>5</v>
      </c>
      <c r="T191" s="6" t="str">
        <f>VLOOKUP(B191,'[1]2. NACIONAL'!A:BK,61,0)</f>
        <v>VIGENTE</v>
      </c>
      <c r="U191" s="4">
        <v>1</v>
      </c>
    </row>
    <row r="192" spans="1:21" ht="12.75">
      <c r="A192" s="8">
        <v>191</v>
      </c>
      <c r="B192" s="4" t="s">
        <v>552</v>
      </c>
      <c r="C192" s="4" t="s">
        <v>551</v>
      </c>
      <c r="D192" s="4" t="s">
        <v>550</v>
      </c>
      <c r="E192" s="12">
        <f>VLOOKUP(B192,'[1]2. NACIONAL'!A:BK,21,0)</f>
        <v>79903349</v>
      </c>
      <c r="F192" s="4" t="s">
        <v>11</v>
      </c>
      <c r="G192" s="20">
        <v>28676</v>
      </c>
      <c r="H192" s="2" t="s">
        <v>11</v>
      </c>
      <c r="I192" s="1" t="s">
        <v>10</v>
      </c>
      <c r="J192" s="1" t="s">
        <v>549</v>
      </c>
      <c r="K192" s="8" t="str">
        <f>VLOOKUP(B192,'[1]2. NACIONAL'!A:BK,7,0)</f>
        <v>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v>
      </c>
      <c r="L192" s="4" t="s">
        <v>548</v>
      </c>
      <c r="M192" s="4">
        <v>3143058316</v>
      </c>
      <c r="N192" s="9">
        <f>VLOOKUP(B192,'[1]2. NACIONAL'!A:BK,16,0)</f>
        <v>4823432</v>
      </c>
      <c r="O192" s="8" t="str">
        <f>VLOOKUP(B192,'[1]2. NACIONAL'!A:BK,31,0)</f>
        <v>GRUPO DE CONTROL DISCIPLINARIO</v>
      </c>
      <c r="P192" s="8">
        <f>VLOOKUP(B192,'[1]2. NACIONAL'!A:BK,36,0)</f>
        <v>315</v>
      </c>
      <c r="Q192" s="7" t="s">
        <v>7</v>
      </c>
      <c r="R192" s="2" t="s">
        <v>270</v>
      </c>
      <c r="S192" s="18" t="s">
        <v>147</v>
      </c>
      <c r="T192" s="6" t="str">
        <f>VLOOKUP(B192,'[1]2. NACIONAL'!A:BK,61,0)</f>
        <v>VIGENTE</v>
      </c>
    </row>
    <row r="193" spans="1:22" ht="12.75">
      <c r="A193" s="8">
        <v>192</v>
      </c>
      <c r="B193" s="4" t="s">
        <v>547</v>
      </c>
      <c r="C193" s="4" t="s">
        <v>546</v>
      </c>
      <c r="D193" s="4" t="s">
        <v>545</v>
      </c>
      <c r="E193" s="12">
        <f>VLOOKUP(B193,'[1]2. NACIONAL'!A:BK,21,0)</f>
        <v>1032363869</v>
      </c>
      <c r="F193" s="4" t="s">
        <v>11</v>
      </c>
      <c r="G193" s="20">
        <v>31499</v>
      </c>
      <c r="H193" s="2" t="s">
        <v>11</v>
      </c>
      <c r="I193" s="1" t="s">
        <v>265</v>
      </c>
      <c r="J193" s="1" t="s">
        <v>544</v>
      </c>
      <c r="K193" s="8" t="str">
        <f>VLOOKUP(B193,'[1]2. NACIONAL'!A:BK,7,0)</f>
        <v>Prestación de servicios profesionales especializados para la administración, estructuración, gestión de la información geográfica al interior de las áreas protegidas y descarga de imágenes de las plataformas de sensores remotos en Parques Nacionales para la consolidación del sistema de información que facilite la toma de decisiones</v>
      </c>
      <c r="L193" s="4" t="s">
        <v>543</v>
      </c>
      <c r="M193" s="4">
        <v>3197583657</v>
      </c>
      <c r="N193" s="9">
        <f>VLOOKUP(B193,'[1]2. NACIONAL'!A:BK,16,0)</f>
        <v>5397388</v>
      </c>
      <c r="O193" s="8" t="str">
        <f>VLOOKUP(B193,'[1]2. NACIONAL'!A:BK,31,0)</f>
        <v>GRUPO SISTEMAS DE INFORMACIÓN Y RADIOCOMUNICACIONES</v>
      </c>
      <c r="P193" s="8">
        <f>VLOOKUP(B193,'[1]2. NACIONAL'!A:BK,36,0)</f>
        <v>312</v>
      </c>
      <c r="Q193" s="7" t="s">
        <v>7</v>
      </c>
      <c r="R193" s="2" t="s">
        <v>537</v>
      </c>
      <c r="S193" s="18" t="s">
        <v>5</v>
      </c>
      <c r="T193" s="6" t="str">
        <f>VLOOKUP(B193,'[1]2. NACIONAL'!A:BK,61,0)</f>
        <v>VIGENTE</v>
      </c>
    </row>
    <row r="194" spans="1:22" ht="12.75">
      <c r="A194" s="8">
        <v>193</v>
      </c>
      <c r="B194" s="4" t="s">
        <v>542</v>
      </c>
      <c r="C194" s="4" t="s">
        <v>541</v>
      </c>
      <c r="D194" s="4" t="s">
        <v>540</v>
      </c>
      <c r="E194" s="12">
        <f>VLOOKUP(B194,'[1]2. NACIONAL'!A:BK,21,0)</f>
        <v>37899919</v>
      </c>
      <c r="F194" s="4" t="s">
        <v>539</v>
      </c>
      <c r="G194" s="20">
        <v>30055</v>
      </c>
      <c r="H194" s="2" t="s">
        <v>539</v>
      </c>
      <c r="I194" s="1" t="s">
        <v>265</v>
      </c>
      <c r="J194" s="1" t="s">
        <v>498</v>
      </c>
      <c r="K194" s="8" t="str">
        <f>VLOOKUP(B194,'[1]2. NACIONAL'!A:BK,7,0)</f>
        <v>Prestación de servicios profesionales especializados en el monitoreo de coberturas de la tierra, a escala 1:100.000, para finalizar el periodo 2018-2019 en las áreas protegidas continentales y en la implementación de las tecnologías de verificación en campo necesarias para la validación de las coberturas en Parques Nacionales Naturales y su articulación con otras temáticas misionales para la toma de decisiones.</v>
      </c>
      <c r="L194" s="4" t="s">
        <v>538</v>
      </c>
      <c r="M194" s="4">
        <v>3012432458</v>
      </c>
      <c r="N194" s="9">
        <f>VLOOKUP(B194,'[1]2. NACIONAL'!A:BK,16,0)</f>
        <v>5397388</v>
      </c>
      <c r="O194" s="8" t="str">
        <f>VLOOKUP(B194,'[1]2. NACIONAL'!A:BK,31,0)</f>
        <v>GRUPO SISTEMAS DE INFORMACIÓN Y RADIOCOMUNICACIONES</v>
      </c>
      <c r="P194" s="8">
        <f>VLOOKUP(B194,'[1]2. NACIONAL'!A:BK,36,0)</f>
        <v>314</v>
      </c>
      <c r="Q194" s="7" t="s">
        <v>7</v>
      </c>
      <c r="R194" s="2" t="s">
        <v>537</v>
      </c>
      <c r="S194" s="18" t="s">
        <v>5</v>
      </c>
      <c r="T194" s="6" t="str">
        <f>VLOOKUP(B194,'[1]2. NACIONAL'!A:BK,61,0)</f>
        <v>VIGENTE</v>
      </c>
    </row>
    <row r="195" spans="1:22" ht="12.75">
      <c r="A195" s="8">
        <v>194</v>
      </c>
      <c r="B195" s="4" t="s">
        <v>536</v>
      </c>
      <c r="C195" s="4" t="s">
        <v>535</v>
      </c>
      <c r="D195" s="4" t="s">
        <v>534</v>
      </c>
      <c r="E195" s="12">
        <f>VLOOKUP(B195,'[1]2. NACIONAL'!A:BK,21,0)</f>
        <v>12189558</v>
      </c>
      <c r="F195" s="4" t="s">
        <v>533</v>
      </c>
      <c r="G195" s="20">
        <v>22874</v>
      </c>
      <c r="H195" s="2" t="s">
        <v>533</v>
      </c>
      <c r="I195" s="1" t="s">
        <v>174</v>
      </c>
      <c r="J195" s="1" t="s">
        <v>141</v>
      </c>
      <c r="K195" s="8" t="str">
        <f>VLOOKUP(B195,'[1]2. NACIONAL'!A:BK,7,0)</f>
        <v>Prestación de servicios técnicos para apoyar y operar las nuevas plataformas en telecomunicaciones y del sistema de radiocomunicaciones que se encuentra activo en las áreas protegidas de Parques Nacionales Naturales de Colombia.</v>
      </c>
      <c r="L195" s="4" t="s">
        <v>532</v>
      </c>
      <c r="M195" s="4">
        <v>3103022456</v>
      </c>
      <c r="N195" s="9">
        <f>VLOOKUP(B195,'[1]2. NACIONAL'!A:BK,16,0)</f>
        <v>2206872</v>
      </c>
      <c r="O195" s="8" t="str">
        <f>VLOOKUP(B195,'[1]2. NACIONAL'!A:BK,31,0)</f>
        <v>GRUPO SISTEMAS DE INFORMACIÓN Y RADIOCOMUNICACIONES</v>
      </c>
      <c r="P195" s="8">
        <f>VLOOKUP(B195,'[1]2. NACIONAL'!A:BK,36,0)</f>
        <v>314</v>
      </c>
      <c r="Q195" s="7" t="s">
        <v>7</v>
      </c>
      <c r="R195" s="2" t="s">
        <v>531</v>
      </c>
      <c r="S195" s="18" t="s">
        <v>5</v>
      </c>
      <c r="T195" s="6" t="str">
        <f>VLOOKUP(B195,'[1]2. NACIONAL'!A:BK,61,0)</f>
        <v>VIGENTE</v>
      </c>
    </row>
    <row r="196" spans="1:22" ht="12.75">
      <c r="A196" s="8">
        <v>195</v>
      </c>
      <c r="B196" s="4" t="s">
        <v>530</v>
      </c>
      <c r="C196" s="4" t="s">
        <v>529</v>
      </c>
      <c r="D196" s="4" t="s">
        <v>528</v>
      </c>
      <c r="E196" s="12">
        <f>VLOOKUP(B196,'[1]2. NACIONAL'!A:BK,21,0)</f>
        <v>46384587</v>
      </c>
      <c r="F196" s="4" t="s">
        <v>527</v>
      </c>
      <c r="G196" s="20">
        <v>30646</v>
      </c>
      <c r="H196" s="2" t="s">
        <v>286</v>
      </c>
      <c r="I196" s="1" t="s">
        <v>265</v>
      </c>
      <c r="J196" s="1" t="s">
        <v>526</v>
      </c>
      <c r="K196" s="8" t="str">
        <f>VLOOKUP(B196,'[1]2. NACIONAL'!A:BK,7,0)</f>
        <v>Prestación de servicios profesionales y de apoyo a la gestión en la Subdirección de Gestión y Manejo de Áreas Protegidas, para avanzar en la implementación de la gestión del conocimiento y gestión de la información en el Sistema de Parques Nacionales Naturales.</v>
      </c>
      <c r="L196" s="4" t="s">
        <v>525</v>
      </c>
      <c r="M196" s="4">
        <v>3014140594</v>
      </c>
      <c r="N196" s="9">
        <f>VLOOKUP(B196,'[1]2. NACIONAL'!A:BK,16,0)</f>
        <v>8498954</v>
      </c>
      <c r="O196" s="8" t="str">
        <f>VLOOKUP(B196,'[1]2. NACIONAL'!A:BK,31,0)</f>
        <v>SUBDIRECCIÓN DE GESTIÓN Y MANEJO DE AREAS PROTEGIDAS</v>
      </c>
      <c r="P196" s="8">
        <f>VLOOKUP(B196,'[1]2. NACIONAL'!A:BK,36,0)</f>
        <v>313</v>
      </c>
      <c r="Q196" s="7" t="s">
        <v>7</v>
      </c>
      <c r="R196" s="2" t="s">
        <v>524</v>
      </c>
      <c r="S196" s="18" t="s">
        <v>5</v>
      </c>
      <c r="T196" s="6" t="str">
        <f>VLOOKUP(B196,'[1]2. NACIONAL'!A:BK,61,0)</f>
        <v>VIGENTE</v>
      </c>
    </row>
    <row r="197" spans="1:22" ht="12.75">
      <c r="A197" s="8">
        <v>196</v>
      </c>
      <c r="B197" s="4" t="s">
        <v>523</v>
      </c>
      <c r="C197" s="4" t="s">
        <v>522</v>
      </c>
      <c r="D197" s="4" t="s">
        <v>521</v>
      </c>
      <c r="E197" s="12">
        <f>VLOOKUP(B197,'[1]2. NACIONAL'!A:BK,21,0)</f>
        <v>80228242</v>
      </c>
      <c r="F197" s="4" t="s">
        <v>11</v>
      </c>
      <c r="G197" s="20">
        <v>29284</v>
      </c>
      <c r="H197" s="2" t="s">
        <v>520</v>
      </c>
      <c r="I197" s="1" t="s">
        <v>265</v>
      </c>
      <c r="J197" s="1" t="s">
        <v>519</v>
      </c>
      <c r="K197" s="8" t="str">
        <f>VLOOKUP(B197,'[1]2. NACIONAL'!A:BK,7,0)</f>
        <v>Prestación de servicios jurídicos para la gestión legal de procesos sancionatorios administrativos de acuerdo con el marco normativo y la distribución de funciones al interior de la Entidad, en el marco de las competencias de la Subdirección de Gestión y Manejo de Áreas Protegidas y brindar orientación en esta temática a los diferentes niveles de gestión</v>
      </c>
      <c r="L197" s="4" t="s">
        <v>518</v>
      </c>
      <c r="M197" s="4">
        <v>3106251843</v>
      </c>
      <c r="N197" s="9">
        <f>VLOOKUP(B197,'[1]2. NACIONAL'!A:BK,16,0)</f>
        <v>5397388</v>
      </c>
      <c r="O197" s="8" t="str">
        <f>VLOOKUP(B197,'[1]2. NACIONAL'!A:BK,31,0)</f>
        <v>GRUPO DE TRÁMITES Y EVALUACIÓN AMBIENTAL</v>
      </c>
      <c r="P197" s="8">
        <f>VLOOKUP(B197,'[1]2. NACIONAL'!A:BK,36,0)</f>
        <v>314</v>
      </c>
      <c r="Q197" s="7" t="s">
        <v>7</v>
      </c>
      <c r="R197" s="2" t="s">
        <v>270</v>
      </c>
      <c r="S197" s="18" t="s">
        <v>127</v>
      </c>
      <c r="T197" s="6" t="str">
        <f>VLOOKUP(B197,'[1]2. NACIONAL'!A:BK,61,0)</f>
        <v>VIGENTE</v>
      </c>
    </row>
    <row r="198" spans="1:22" ht="12.75">
      <c r="A198" s="8">
        <v>197</v>
      </c>
      <c r="B198" s="4" t="s">
        <v>517</v>
      </c>
      <c r="C198" s="4" t="s">
        <v>516</v>
      </c>
      <c r="D198" s="4" t="s">
        <v>515</v>
      </c>
      <c r="E198" s="12">
        <f>VLOOKUP(B198,'[1]2. NACIONAL'!A:BK,21,0)</f>
        <v>81740160</v>
      </c>
      <c r="F198" s="4" t="s">
        <v>514</v>
      </c>
      <c r="G198" s="20">
        <v>30918</v>
      </c>
      <c r="H198" s="2" t="s">
        <v>514</v>
      </c>
      <c r="I198" s="1" t="s">
        <v>70</v>
      </c>
      <c r="J198" s="1" t="s">
        <v>141</v>
      </c>
      <c r="K198" s="8" t="str">
        <f>VLOOKUP(B198,'[1]2. NACIONAL'!A:BK,7,0)</f>
        <v>Prestación de servicios técnicos para la producción cartográfica en el trámite y seguimiento de registros de Reservas Naturales de la Sociedad Civil, Trámites Ambientales para las tareas solicitadas por los usuarios de Parques Nacionales Naturales de Colombia.</v>
      </c>
      <c r="L198" s="4" t="s">
        <v>513</v>
      </c>
      <c r="M198" s="4">
        <v>3138400015</v>
      </c>
      <c r="N198" s="9">
        <f>VLOOKUP(B198,'[1]2. NACIONAL'!A:BK,16,0)</f>
        <v>2206872</v>
      </c>
      <c r="O198" s="8" t="str">
        <f>VLOOKUP(B198,'[1]2. NACIONAL'!A:BK,31,0)</f>
        <v>GRUPO SISTEMAS DE INFORMACIÓN Y RADIOCOMUNICACIONES</v>
      </c>
      <c r="P198" s="8">
        <f>VLOOKUP(B198,'[1]2. NACIONAL'!A:BK,36,0)</f>
        <v>315</v>
      </c>
      <c r="Q198" s="7" t="s">
        <v>7</v>
      </c>
      <c r="R198" s="2" t="s">
        <v>512</v>
      </c>
      <c r="S198" s="18" t="s">
        <v>5</v>
      </c>
      <c r="T198" s="6" t="str">
        <f>VLOOKUP(B198,'[1]2. NACIONAL'!A:BK,61,0)</f>
        <v>VIGENTE</v>
      </c>
    </row>
    <row r="199" spans="1:22" ht="12.75">
      <c r="A199" s="8">
        <v>198</v>
      </c>
      <c r="B199" s="4" t="s">
        <v>511</v>
      </c>
      <c r="C199" s="4" t="s">
        <v>510</v>
      </c>
      <c r="D199" s="4" t="s">
        <v>320</v>
      </c>
      <c r="E199" s="12">
        <f>VLOOKUP(B199,'[1]2. NACIONAL'!A:BK,21,0)</f>
        <v>1022366734</v>
      </c>
      <c r="F199" s="4" t="s">
        <v>11</v>
      </c>
      <c r="G199" s="20">
        <v>33157</v>
      </c>
      <c r="H199" s="2" t="s">
        <v>11</v>
      </c>
      <c r="I199" s="1" t="s">
        <v>10</v>
      </c>
      <c r="J199" s="1" t="s">
        <v>509</v>
      </c>
      <c r="K199" s="8" t="str">
        <f>VLOOKUP(B199,'[1]2. NACIONAL'!A:BK,7,0)</f>
        <v>Prestación de servicios profesionales para la generación de análisis espaciales, estadísticos y salidas gráficas para la gestión del manejo y consolidación del SINAP, actualización de contenidos geográficos de la Página web e intranet de la entidad y generación de certificaciones geográficas de zonas de interés, con respecto al Sistema Nacional de Áreas Protegidas.</v>
      </c>
      <c r="L199" s="4" t="s">
        <v>508</v>
      </c>
      <c r="M199" s="4">
        <v>3214148834</v>
      </c>
      <c r="N199" s="9">
        <f>VLOOKUP(B199,'[1]2. NACIONAL'!A:BK,16,0)</f>
        <v>3565146</v>
      </c>
      <c r="O199" s="8" t="str">
        <f>VLOOKUP(B199,'[1]2. NACIONAL'!A:BK,31,0)</f>
        <v>GRUPO SISTEMAS DE INFORMACIÓN Y RADIOCOMUNICACIONES</v>
      </c>
      <c r="P199" s="8">
        <f>VLOOKUP(B199,'[1]2. NACIONAL'!A:BK,36,0)</f>
        <v>314</v>
      </c>
      <c r="Q199" s="7" t="s">
        <v>7</v>
      </c>
      <c r="R199" s="2" t="s">
        <v>119</v>
      </c>
      <c r="S199" s="18" t="s">
        <v>5</v>
      </c>
      <c r="T199" s="6" t="str">
        <f>VLOOKUP(B199,'[1]2. NACIONAL'!A:BK,61,0)</f>
        <v>VIGENTE</v>
      </c>
    </row>
    <row r="200" spans="1:22" ht="12.75">
      <c r="A200" s="8">
        <v>199</v>
      </c>
      <c r="B200" s="4" t="s">
        <v>507</v>
      </c>
      <c r="C200" s="4" t="s">
        <v>506</v>
      </c>
      <c r="D200" s="4" t="s">
        <v>505</v>
      </c>
      <c r="E200" s="12">
        <f>VLOOKUP(B200,'[1]2. NACIONAL'!A:BK,21,0)</f>
        <v>13544993</v>
      </c>
      <c r="F200" s="4" t="s">
        <v>279</v>
      </c>
      <c r="G200" s="20">
        <v>28763</v>
      </c>
      <c r="H200" s="2" t="s">
        <v>504</v>
      </c>
      <c r="I200" s="1" t="s">
        <v>232</v>
      </c>
      <c r="J200" s="1" t="s">
        <v>503</v>
      </c>
      <c r="K200" s="8" t="str">
        <f>VLOOKUP(B200,'[1]2. NACIONAL'!A:BK,7,0)</f>
        <v>Prestación de servicios profesionales especializados en desarrollar el procesamiento e interpretación de imágenes satelitales del año 2020 para el monitoreo de coberturas antrópicas de la tierra a escala 1:25.000 al interior de las áreas protegidas continentales para la toma de decisiones.</v>
      </c>
      <c r="L200" s="4" t="s">
        <v>502</v>
      </c>
      <c r="M200" s="4">
        <v>3114535917</v>
      </c>
      <c r="N200" s="9">
        <f>VLOOKUP(B200,'[1]2. NACIONAL'!A:BK,16,0)</f>
        <v>4426079</v>
      </c>
      <c r="O200" s="8" t="str">
        <f>VLOOKUP(B200,'[1]2. NACIONAL'!A:BK,31,0)</f>
        <v>GRUPO SISTEMAS DE INFORMACIÓN Y RADIOCOMUNICACIONES</v>
      </c>
      <c r="P200" s="8">
        <f>VLOOKUP(B200,'[1]2. NACIONAL'!A:BK,36,0)</f>
        <v>310</v>
      </c>
      <c r="Q200" s="7" t="s">
        <v>7</v>
      </c>
      <c r="R200" s="2" t="s">
        <v>87</v>
      </c>
      <c r="S200" s="18" t="s">
        <v>5</v>
      </c>
      <c r="T200" s="6" t="str">
        <f>VLOOKUP(B200,'[1]2. NACIONAL'!A:BK,61,0)</f>
        <v>VIGENTE</v>
      </c>
    </row>
    <row r="201" spans="1:22" ht="12.75">
      <c r="A201" s="8">
        <v>200</v>
      </c>
      <c r="B201" s="4" t="s">
        <v>501</v>
      </c>
      <c r="C201" s="4" t="s">
        <v>500</v>
      </c>
      <c r="D201" s="4" t="s">
        <v>499</v>
      </c>
      <c r="E201" s="12">
        <f>VLOOKUP(B201,'[1]2. NACIONAL'!A:BK,21,0)</f>
        <v>79881484</v>
      </c>
      <c r="F201" s="4" t="s">
        <v>11</v>
      </c>
      <c r="G201" s="20">
        <v>29199</v>
      </c>
      <c r="H201" s="2" t="s">
        <v>11</v>
      </c>
      <c r="I201" s="1" t="s">
        <v>10</v>
      </c>
      <c r="J201" s="1" t="s">
        <v>498</v>
      </c>
      <c r="K201" s="8" t="str">
        <f>VLOOKUP(B201,'[1]2. NACIONAL'!A:BK,7,0)</f>
        <v>Prestación de servicios profesionales especializados en desarrollar el procesamiento e interpretación de imágenes satelitales del año 2020 para el monitoreo de coberturas antrópicas de la tierra a escala 1:25.000 al interior de las áreas protegidas continentales para la toma de decisiones.</v>
      </c>
      <c r="L201" s="4" t="s">
        <v>497</v>
      </c>
      <c r="M201" s="4">
        <v>3006909776</v>
      </c>
      <c r="N201" s="9">
        <f>VLOOKUP(B201,'[1]2. NACIONAL'!A:BK,16,0)</f>
        <v>4426079</v>
      </c>
      <c r="O201" s="8" t="str">
        <f>VLOOKUP(B201,'[1]2. NACIONAL'!A:BK,31,0)</f>
        <v>GRUPO SISTEMAS DE INFORMACIÓN Y RADIOCOMUNICACIONES</v>
      </c>
      <c r="P201" s="8">
        <f>VLOOKUP(B201,'[1]2. NACIONAL'!A:BK,36,0)</f>
        <v>312</v>
      </c>
      <c r="Q201" s="7" t="s">
        <v>7</v>
      </c>
      <c r="R201" s="2" t="s">
        <v>87</v>
      </c>
      <c r="S201" s="18" t="s">
        <v>5</v>
      </c>
      <c r="T201" s="6" t="str">
        <f>VLOOKUP(B201,'[1]2. NACIONAL'!A:BK,61,0)</f>
        <v>VIGENTE</v>
      </c>
    </row>
    <row r="202" spans="1:22" ht="12.75">
      <c r="A202" s="8">
        <v>201</v>
      </c>
      <c r="B202" s="4" t="s">
        <v>496</v>
      </c>
      <c r="C202" s="4" t="s">
        <v>495</v>
      </c>
      <c r="D202" s="4" t="s">
        <v>494</v>
      </c>
      <c r="E202" s="12">
        <f>VLOOKUP(B202,'[1]2. NACIONAL'!A:BK,21,0)</f>
        <v>1018439622</v>
      </c>
      <c r="F202" s="4" t="s">
        <v>11</v>
      </c>
      <c r="G202" s="20">
        <v>33201</v>
      </c>
      <c r="H202" s="2" t="s">
        <v>122</v>
      </c>
      <c r="I202" s="1" t="s">
        <v>265</v>
      </c>
      <c r="J202" s="1" t="s">
        <v>493</v>
      </c>
      <c r="K202" s="8" t="str">
        <f>VLOOKUP(B202,'[1]2. NACIONAL'!A:BK,7,0)</f>
        <v>Prestación de Servicios Profesionales de apoyo en el Grupo de Comunicaciones y Educación Ambiental a través de la realización, producción y manejo del archivo audiovisual de la entidad articulado con los mecanismos de acción de la Estrategia de comunicación y educación para la conservación de Parques Nacionales Naturales de Colombia.</v>
      </c>
      <c r="L202" s="4" t="s">
        <v>492</v>
      </c>
      <c r="M202" s="4">
        <v>3112645570</v>
      </c>
      <c r="N202" s="9">
        <f>VLOOKUP(B202,'[1]2. NACIONAL'!A:BK,16,0)</f>
        <v>4426079</v>
      </c>
      <c r="O202" s="8" t="str">
        <f>VLOOKUP(B202,'[1]2. NACIONAL'!A:BK,31,0)</f>
        <v>GRUPO DE COMUNICACIONES Y EDUCACION AMBIENTAL</v>
      </c>
      <c r="P202" s="8">
        <f>VLOOKUP(B202,'[1]2. NACIONAL'!A:BK,36,0)</f>
        <v>300</v>
      </c>
      <c r="Q202" s="7" t="s">
        <v>7</v>
      </c>
      <c r="R202" s="2" t="s">
        <v>148</v>
      </c>
      <c r="S202" s="18" t="s">
        <v>5</v>
      </c>
      <c r="T202" s="6" t="str">
        <f>VLOOKUP(B202,'[1]2. NACIONAL'!A:BK,61,0)</f>
        <v>VIGENTE</v>
      </c>
    </row>
    <row r="203" spans="1:22" ht="12.75">
      <c r="A203" s="8">
        <v>202</v>
      </c>
      <c r="B203" s="4" t="s">
        <v>491</v>
      </c>
      <c r="C203" s="4" t="s">
        <v>490</v>
      </c>
      <c r="D203" s="4" t="s">
        <v>489</v>
      </c>
      <c r="E203" s="12">
        <f>VLOOKUP(B203,'[1]2. NACIONAL'!A:BK,21,0)</f>
        <v>1090372377</v>
      </c>
      <c r="F203" s="4" t="s">
        <v>435</v>
      </c>
      <c r="G203" s="20">
        <v>31649</v>
      </c>
      <c r="H203" s="2" t="s">
        <v>435</v>
      </c>
      <c r="I203" s="1" t="s">
        <v>265</v>
      </c>
      <c r="J203" s="1" t="s">
        <v>488</v>
      </c>
      <c r="K203" s="8" t="str">
        <f>VLOOKUP(B203,'[1]2. NACIONAL'!A:BK,7,0)</f>
        <v>Prestar servicios profesionales especializados para la realización de Auditorías Internas con enfoque Jurídico a los tres niveles de decisión de Parques Nacionales Naturales de Colombia y soporte jurídico a la Coordinación del Grupo de Control Interno y al Grupo de Control Interno, así como apoyar en el desarrollo y cumplimiento del Plan Anual de Auditorías 2020 y demás obligaciones asignadas</v>
      </c>
      <c r="L203" s="4" t="s">
        <v>487</v>
      </c>
      <c r="M203" s="4">
        <v>3017834303</v>
      </c>
      <c r="N203" s="9">
        <f>VLOOKUP(B203,'[1]2. NACIONAL'!A:BK,16,0)</f>
        <v>5971344</v>
      </c>
      <c r="O203" s="8" t="str">
        <f>VLOOKUP(B203,'[1]2. NACIONAL'!A:BK,31,0)</f>
        <v>GRUPO DE CONTROL INTERNO</v>
      </c>
      <c r="P203" s="8">
        <f>VLOOKUP(B203,'[1]2. NACIONAL'!A:BK,36,0)</f>
        <v>309</v>
      </c>
      <c r="Q203" s="7" t="s">
        <v>7</v>
      </c>
      <c r="R203" s="2" t="s">
        <v>276</v>
      </c>
      <c r="S203" s="18" t="s">
        <v>5</v>
      </c>
      <c r="T203" s="25" t="str">
        <f>VLOOKUP(B203,'[1]2. NACIONAL'!A:BK,61,0)</f>
        <v>TERMINADO ANTICIPADAMENTE</v>
      </c>
    </row>
    <row r="204" spans="1:22" ht="12.75">
      <c r="A204" s="8">
        <v>203</v>
      </c>
      <c r="B204" s="4" t="s">
        <v>486</v>
      </c>
      <c r="C204" s="4" t="s">
        <v>485</v>
      </c>
      <c r="D204" s="4" t="s">
        <v>484</v>
      </c>
      <c r="E204" s="12">
        <f>VLOOKUP(B204,'[1]2. NACIONAL'!A:BK,21,0)</f>
        <v>79917548</v>
      </c>
      <c r="F204" s="4" t="s">
        <v>11</v>
      </c>
      <c r="G204" s="20">
        <v>29387</v>
      </c>
      <c r="H204" s="2" t="s">
        <v>11</v>
      </c>
      <c r="I204" s="1" t="s">
        <v>265</v>
      </c>
      <c r="J204" s="1" t="s">
        <v>483</v>
      </c>
      <c r="K204" s="8" t="str">
        <f>VLOOKUP(B204,'[1]2. NACIONAL'!A:BK,7,0)</f>
        <v>Prestación de servicios profesionales para brindar apoyo metodológico en la formulación, articulación y seguimiento de los diferentes instrumentos de Planeación en el marco del Modelo Integrado de Planeación y Gestión vigente.</v>
      </c>
      <c r="L204" s="4" t="s">
        <v>482</v>
      </c>
      <c r="M204" s="4">
        <v>6703272</v>
      </c>
      <c r="N204" s="9">
        <f>VLOOKUP(B204,'[1]2. NACIONAL'!A:BK,16,0)</f>
        <v>6434923</v>
      </c>
      <c r="O204" s="8" t="str">
        <f>VLOOKUP(B204,'[1]2. NACIONAL'!A:BK,31,0)</f>
        <v>OFICINA ASESORA PLANEACIÓN</v>
      </c>
      <c r="P204" s="8">
        <f>VLOOKUP(B204,'[1]2. NACIONAL'!A:BK,36,0)</f>
        <v>310</v>
      </c>
      <c r="Q204" s="7" t="s">
        <v>7</v>
      </c>
      <c r="R204" s="2" t="s">
        <v>244</v>
      </c>
      <c r="S204" s="18" t="s">
        <v>5</v>
      </c>
      <c r="T204" s="6" t="str">
        <f>VLOOKUP(B204,'[1]2. NACIONAL'!A:BK,61,0)</f>
        <v>VIGENTE</v>
      </c>
    </row>
    <row r="205" spans="1:22" ht="12.75">
      <c r="A205" s="8">
        <v>204</v>
      </c>
      <c r="B205" s="4" t="s">
        <v>481</v>
      </c>
      <c r="C205" s="4" t="s">
        <v>480</v>
      </c>
      <c r="D205" s="4" t="s">
        <v>479</v>
      </c>
      <c r="E205" s="12">
        <f>VLOOKUP(B205,'[1]2. NACIONAL'!A:BK,21,0)</f>
        <v>52087086</v>
      </c>
      <c r="F205" s="4" t="s">
        <v>11</v>
      </c>
      <c r="G205" s="20">
        <v>28339</v>
      </c>
      <c r="H205" s="2" t="s">
        <v>11</v>
      </c>
      <c r="I205" s="1" t="s">
        <v>232</v>
      </c>
      <c r="J205" s="1" t="s">
        <v>478</v>
      </c>
      <c r="K205" s="8" t="str">
        <f>VLOOKUP(B205,'[1]2. NACIONAL'!A:BK,7,0)</f>
        <v>Prestación de servicios profesionales y de apoyo a la gestión para apoyar técnicamente a las áreas protegidas relacionadas con comunidades étnicas y locales en la formulación, ajuste y seguimiento de sus instrumentos de planeación así como en la implementación de las estrategias diferenciales de participación en articulación con el programa Apoyo Presupuestario UE – DLS.</v>
      </c>
      <c r="L205" s="7" t="s">
        <v>477</v>
      </c>
      <c r="M205" s="4">
        <v>3102338793</v>
      </c>
      <c r="N205" s="9">
        <f>VLOOKUP(B205,'[1]2. NACIONAL'!A:BK,16,0)</f>
        <v>5397388</v>
      </c>
      <c r="O205" s="8" t="str">
        <f>VLOOKUP(B205,'[1]2. NACIONAL'!A:BK,31,0)</f>
        <v>GRUPO DE PLANEACIÓN Y MANEJO</v>
      </c>
      <c r="P205" s="8">
        <f>VLOOKUP(B205,'[1]2. NACIONAL'!A:BK,36,0)</f>
        <v>285</v>
      </c>
      <c r="Q205" s="7" t="s">
        <v>7</v>
      </c>
      <c r="R205" s="2" t="s">
        <v>476</v>
      </c>
      <c r="S205" s="1" t="s">
        <v>5</v>
      </c>
      <c r="T205" s="6" t="str">
        <f>VLOOKUP(B205,'[1]2. NACIONAL'!A:BK,61,0)</f>
        <v>VIGENTE</v>
      </c>
    </row>
    <row r="206" spans="1:22" ht="12.75">
      <c r="A206" s="8">
        <v>205</v>
      </c>
      <c r="B206" s="4" t="s">
        <v>475</v>
      </c>
      <c r="C206" s="4" t="s">
        <v>474</v>
      </c>
      <c r="D206" s="4" t="s">
        <v>189</v>
      </c>
      <c r="E206" s="12">
        <f>VLOOKUP(B206,'[1]2. NACIONAL'!A:BK,21,0)</f>
        <v>80101271</v>
      </c>
      <c r="F206" s="4" t="s">
        <v>11</v>
      </c>
      <c r="G206" s="20">
        <v>30570</v>
      </c>
      <c r="H206" s="4" t="s">
        <v>473</v>
      </c>
      <c r="I206" s="1" t="s">
        <v>10</v>
      </c>
      <c r="J206" s="1" t="s">
        <v>472</v>
      </c>
      <c r="K206" s="8" t="str">
        <f>VLOOKUP(B206,'[1]2. NACIONAL'!A:BK,7,0)</f>
        <v>Prestación de servicios profesionales y de apoyo a la gestión que oriente técnicamente y administre la plataforma de acuerdos de Uso, Ocupación y Tenencia - UOT y la información de Estrategias Espaciales de Manejo - EEM en el marco del Artículo 7 del Plan Nacional de Desarrollo - PND resultado de los avances del Apoyo Presupuestario de Desarrollo Local Sostenible DLS de Parques Nacionales financiado por la Unión Europea.</v>
      </c>
      <c r="L206" s="7" t="s">
        <v>471</v>
      </c>
      <c r="M206" s="4">
        <v>3114541407</v>
      </c>
      <c r="N206" s="9">
        <f>VLOOKUP(B206,'[1]2. NACIONAL'!A:BK,16,0)</f>
        <v>4426079</v>
      </c>
      <c r="O206" s="8" t="str">
        <f>VLOOKUP(B206,'[1]2. NACIONAL'!A:BK,31,0)</f>
        <v>GRUPO SISTEMAS DE INFORMACIÓN Y RADIOCOMUNICACIONES</v>
      </c>
      <c r="P206" s="8">
        <f>VLOOKUP(B206,'[1]2. NACIONAL'!A:BK,36,0)</f>
        <v>240</v>
      </c>
      <c r="Q206" s="7" t="s">
        <v>7</v>
      </c>
      <c r="R206" s="2" t="s">
        <v>470</v>
      </c>
      <c r="S206" s="1" t="s">
        <v>5</v>
      </c>
      <c r="T206" s="6" t="str">
        <f>VLOOKUP(B206,'[1]2. NACIONAL'!A:BK,61,0)</f>
        <v>VIGENTE</v>
      </c>
    </row>
    <row r="207" spans="1:22" ht="12.75">
      <c r="A207" s="8">
        <v>206</v>
      </c>
      <c r="B207" s="4" t="s">
        <v>469</v>
      </c>
      <c r="C207" s="4" t="s">
        <v>468</v>
      </c>
      <c r="D207" s="4" t="s">
        <v>467</v>
      </c>
      <c r="E207" s="12">
        <f>VLOOKUP(B207,'[1]2. NACIONAL'!A:BK,21,0)</f>
        <v>94064017</v>
      </c>
      <c r="F207" s="4" t="s">
        <v>182</v>
      </c>
      <c r="G207" s="20">
        <v>30602</v>
      </c>
      <c r="H207" s="4" t="s">
        <v>182</v>
      </c>
      <c r="I207" s="1" t="s">
        <v>10</v>
      </c>
      <c r="J207" s="1" t="s">
        <v>466</v>
      </c>
      <c r="K207" s="8" t="str">
        <f>VLOOKUP(B207,'[1]2. NACIONAL'!A:BK,7,0)</f>
        <v>Prestación de servicios profesionales para el ajuste, actualización, soporte y desarrollo de las aplicaciones Web de la entidad que permitan avanzar en la consolidación de las aplicaciones Web de la entidad</v>
      </c>
      <c r="L207" s="7" t="s">
        <v>465</v>
      </c>
      <c r="M207" s="4">
        <v>3125265599</v>
      </c>
      <c r="N207" s="9">
        <f>VLOOKUP(B207,'[1]2. NACIONAL'!A:BK,16,0)</f>
        <v>5397388</v>
      </c>
      <c r="O207" s="8" t="str">
        <f>VLOOKUP(B207,'[1]2. NACIONAL'!A:BK,31,0)</f>
        <v>GRUPO SISTEMAS DE INFORMACIÓN Y RADIOCOMUNICACIONES</v>
      </c>
      <c r="P207" s="8">
        <f>VLOOKUP(B207,'[1]2. NACIONAL'!A:BK,36,0)</f>
        <v>240</v>
      </c>
      <c r="Q207" s="7" t="s">
        <v>7</v>
      </c>
      <c r="R207" s="2" t="s">
        <v>464</v>
      </c>
      <c r="S207" s="1" t="s">
        <v>5</v>
      </c>
      <c r="T207" s="6" t="str">
        <f>VLOOKUP(B207,'[1]2. NACIONAL'!A:BK,61,0)</f>
        <v>VIGENTE</v>
      </c>
    </row>
    <row r="208" spans="1:22" ht="12.75">
      <c r="A208" s="8">
        <v>207</v>
      </c>
      <c r="B208" s="23" t="s">
        <v>463</v>
      </c>
      <c r="C208" s="4" t="s">
        <v>462</v>
      </c>
      <c r="D208" s="4" t="s">
        <v>461</v>
      </c>
      <c r="E208" s="12">
        <f>VLOOKUP(B208,'[1]2. NACIONAL'!A:BK,21,0)</f>
        <v>1030675889</v>
      </c>
      <c r="F208" s="4" t="s">
        <v>11</v>
      </c>
      <c r="G208" s="20">
        <v>35485</v>
      </c>
      <c r="H208" s="2" t="s">
        <v>11</v>
      </c>
      <c r="I208" s="1" t="s">
        <v>10</v>
      </c>
      <c r="J208" s="24" t="s">
        <v>141</v>
      </c>
      <c r="K208" s="8" t="str">
        <f>VLOOKUP(B208,'[1]2. NACIONAL'!A:BK,7,0)</f>
        <v>Prestación de servicios técnicos y de apoyo en el Grupo de Gestión financiera, con el fin de garantizar el óptimo desarrollo del proceso de gestión documental, asuntos administrativos y apoyo en la gestión de SIIF Nación para contribuir con el cumplimiento de los procesos de la entidad</v>
      </c>
      <c r="L208" s="7" t="s">
        <v>460</v>
      </c>
      <c r="M208" s="4">
        <v>3115423866</v>
      </c>
      <c r="N208" s="9">
        <f>VLOOKUP(B208,'[1]2. NACIONAL'!A:BK,16,0)</f>
        <v>2663850</v>
      </c>
      <c r="O208" s="8" t="str">
        <f>VLOOKUP(B208,'[1]2. NACIONAL'!A:BK,31,0)</f>
        <v>GRUPO DE GESTIÓN FINANCIERA</v>
      </c>
      <c r="P208" s="8">
        <f>VLOOKUP(B208,'[1]2. NACIONAL'!A:BK,36,0)</f>
        <v>359</v>
      </c>
      <c r="Q208" s="7" t="s">
        <v>7</v>
      </c>
      <c r="R208" s="2" t="s">
        <v>459</v>
      </c>
      <c r="S208" s="1" t="s">
        <v>5</v>
      </c>
      <c r="T208" s="22" t="str">
        <f>VLOOKUP(B208,'[1]2. NACIONAL'!A:BK,61,0)</f>
        <v>VIGENTE</v>
      </c>
      <c r="U208" s="4">
        <v>2</v>
      </c>
      <c r="V208" s="4" t="s">
        <v>458</v>
      </c>
    </row>
    <row r="209" spans="1:22" ht="12.75">
      <c r="A209" s="8">
        <v>208</v>
      </c>
      <c r="B209" s="23" t="s">
        <v>457</v>
      </c>
      <c r="C209" s="4" t="s">
        <v>456</v>
      </c>
      <c r="D209" s="4" t="s">
        <v>455</v>
      </c>
      <c r="E209" s="12">
        <f>VLOOKUP(B209,'[1]2. NACIONAL'!A:BK,21,0)</f>
        <v>1072365766</v>
      </c>
      <c r="F209" s="7" t="s">
        <v>454</v>
      </c>
      <c r="G209" s="20">
        <v>33193</v>
      </c>
      <c r="H209" s="7" t="s">
        <v>453</v>
      </c>
      <c r="I209" s="1" t="s">
        <v>10</v>
      </c>
      <c r="J209" s="24" t="s">
        <v>452</v>
      </c>
      <c r="K209" s="8" t="str">
        <f>VLOOKUP(B209,'[1]2. NACIONAL'!A:BK,7,0)</f>
        <v>Prestación de servicios profesionales especializados para asistir y apoyar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v>
      </c>
      <c r="L209" s="7" t="s">
        <v>451</v>
      </c>
      <c r="M209" s="4">
        <v>3125930232</v>
      </c>
      <c r="N209" s="9">
        <f>VLOOKUP(B209,'[1]2. NACIONAL'!A:BK,16,0)</f>
        <v>5397388</v>
      </c>
      <c r="O209" s="8" t="str">
        <f>VLOOKUP(B209,'[1]2. NACIONAL'!A:BK,31,0)</f>
        <v>GRUPO DE GESTIÓN FINANCIERA</v>
      </c>
      <c r="P209" s="8">
        <f>VLOOKUP(B209,'[1]2. NACIONAL'!A:BK,36,0)</f>
        <v>360</v>
      </c>
      <c r="Q209" s="7" t="s">
        <v>7</v>
      </c>
      <c r="R209" s="2" t="s">
        <v>361</v>
      </c>
      <c r="S209" s="1" t="s">
        <v>5</v>
      </c>
      <c r="T209" s="22" t="str">
        <f>VLOOKUP(B209,'[1]2. NACIONAL'!A:BK,61,0)</f>
        <v>VIGENTE</v>
      </c>
      <c r="U209" s="4">
        <v>2</v>
      </c>
      <c r="V209" s="4" t="s">
        <v>450</v>
      </c>
    </row>
    <row r="210" spans="1:22" ht="12.75">
      <c r="A210" s="8">
        <v>209</v>
      </c>
      <c r="B210" s="23" t="s">
        <v>449</v>
      </c>
      <c r="C210" s="4" t="s">
        <v>448</v>
      </c>
      <c r="D210" s="4" t="s">
        <v>447</v>
      </c>
      <c r="E210" s="12">
        <f>VLOOKUP(B210,'[1]2. NACIONAL'!A:BK,21,0)</f>
        <v>1026576422</v>
      </c>
      <c r="F210" s="4" t="s">
        <v>11</v>
      </c>
      <c r="G210" s="20">
        <v>34165</v>
      </c>
      <c r="H210" s="2" t="s">
        <v>11</v>
      </c>
      <c r="I210" s="1" t="s">
        <v>232</v>
      </c>
      <c r="J210" s="24" t="s">
        <v>446</v>
      </c>
      <c r="K210" s="8" t="str">
        <f>VLOOKUP(B210,'[1]2. NACIONAL'!A:BK,7,0)</f>
        <v>Prestación de servicios profesionales en el Grupo Gestión Financiera con el fin de apoyar el proceso de facturación electrónica en la Entidad y manejar, controlar y revisar lo relacionado en materia de impuestos de Parques Nacionales Naturales de Colombia y de la Subcuenta Fonam - Parques, desarrollo de actividades de gestión contable y dar respuesta a requerimientos de índole tributario a entidades externas e internas, incluyendo las Direcciones Territoriales, garantizando el cumplimiento de obligaciones formales tributarias de la Entidad, de acuerdo a normatividad vigente</v>
      </c>
      <c r="L210" s="7" t="s">
        <v>445</v>
      </c>
      <c r="M210" s="4">
        <v>3193212136</v>
      </c>
      <c r="N210" s="9">
        <f>VLOOKUP(B210,'[1]2. NACIONAL'!A:BK,16,0)</f>
        <v>4426079</v>
      </c>
      <c r="O210" s="8" t="str">
        <f>VLOOKUP(B210,'[1]2. NACIONAL'!A:BK,31,0)</f>
        <v>GRUPO DE GESTIÓN FINANCIERA</v>
      </c>
      <c r="P210" s="8">
        <f>VLOOKUP(B210,'[1]2. NACIONAL'!A:BK,36,0)</f>
        <v>356</v>
      </c>
      <c r="Q210" s="7" t="s">
        <v>7</v>
      </c>
      <c r="R210" s="2" t="s">
        <v>361</v>
      </c>
      <c r="S210" s="1" t="s">
        <v>5</v>
      </c>
      <c r="T210" s="22" t="str">
        <f>VLOOKUP(B210,'[1]2. NACIONAL'!A:BK,61,0)</f>
        <v>VIGENTE</v>
      </c>
      <c r="U210" s="4">
        <v>2</v>
      </c>
      <c r="V210" s="4" t="s">
        <v>444</v>
      </c>
    </row>
    <row r="211" spans="1:22" ht="12.75">
      <c r="A211" s="8">
        <v>210</v>
      </c>
      <c r="B211" s="23" t="s">
        <v>443</v>
      </c>
      <c r="C211" s="4" t="s">
        <v>442</v>
      </c>
      <c r="D211" s="4" t="s">
        <v>441</v>
      </c>
      <c r="E211" s="12">
        <f>VLOOKUP(B211,'[1]2. NACIONAL'!A:BK,21,0)</f>
        <v>52794362</v>
      </c>
      <c r="F211" s="4" t="s">
        <v>11</v>
      </c>
      <c r="G211" s="20">
        <v>29855</v>
      </c>
      <c r="H211" s="2" t="s">
        <v>11</v>
      </c>
      <c r="I211" s="1" t="s">
        <v>265</v>
      </c>
      <c r="J211" s="24" t="s">
        <v>440</v>
      </c>
      <c r="K211" s="8" t="str">
        <f>VLOOKUP(B211,'[1]2. NACIONAL'!A:BK,7,0)</f>
        <v>Prestación de servicios profesionales y de apoyo en el Grupo Gestión Financiera, con el fin de realizar acompañamiento a las Direcciones Territoriales en el análisis de procesos de gestión financiera y liderar la gestión de cartera de Parques Nacionales Naturales de Colombia y la Subcuenta FONAM – PNN.</v>
      </c>
      <c r="L211" s="7" t="s">
        <v>439</v>
      </c>
      <c r="M211" s="4">
        <v>6603526</v>
      </c>
      <c r="N211" s="9">
        <f>VLOOKUP(B211,'[1]2. NACIONAL'!A:BK,16,0)</f>
        <v>5397388</v>
      </c>
      <c r="O211" s="8" t="str">
        <f>VLOOKUP(B211,'[1]2. NACIONAL'!A:BK,31,0)</f>
        <v>GRUPO DE GESTIÓN FINANCIERA</v>
      </c>
      <c r="P211" s="8">
        <f>VLOOKUP(B211,'[1]2. NACIONAL'!A:BK,36,0)</f>
        <v>345</v>
      </c>
      <c r="Q211" s="7" t="s">
        <v>7</v>
      </c>
      <c r="R211" s="2" t="s">
        <v>361</v>
      </c>
      <c r="S211" s="1" t="s">
        <v>5</v>
      </c>
      <c r="T211" s="22" t="str">
        <f>VLOOKUP(B211,'[1]2. NACIONAL'!A:BK,61,0)</f>
        <v>VIGENTE</v>
      </c>
      <c r="U211" s="4">
        <v>2</v>
      </c>
      <c r="V211" s="4" t="s">
        <v>380</v>
      </c>
    </row>
    <row r="212" spans="1:22" ht="12.75">
      <c r="A212" s="8">
        <v>211</v>
      </c>
      <c r="B212" s="23" t="s">
        <v>438</v>
      </c>
      <c r="C212" s="4" t="s">
        <v>437</v>
      </c>
      <c r="D212" s="4" t="s">
        <v>436</v>
      </c>
      <c r="E212" s="12">
        <f>VLOOKUP(B212,'[1]2. NACIONAL'!A:BK,21,0)</f>
        <v>60385469</v>
      </c>
      <c r="F212" s="4" t="s">
        <v>435</v>
      </c>
      <c r="G212" s="20">
        <v>28522</v>
      </c>
      <c r="H212" s="4" t="s">
        <v>434</v>
      </c>
      <c r="I212" s="1" t="s">
        <v>10</v>
      </c>
      <c r="J212" s="1" t="s">
        <v>433</v>
      </c>
      <c r="K212" s="8" t="str">
        <f>VLOOKUP(B212,'[1]2. NACIONAL'!A:BK,7,0)</f>
        <v>Prestación de servicios profesionales y de apoyo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contribuir en la razonabilidad de los Estados Financieros y gestión eficiente y transparente en la rendición de cuentas a los entes de control, así como gestionar el proceso de interoperabilidad SIIF NEON en temas contables</v>
      </c>
      <c r="L212" s="7" t="s">
        <v>432</v>
      </c>
      <c r="M212" s="4">
        <v>3186234965</v>
      </c>
      <c r="N212" s="9">
        <f>VLOOKUP(B212,'[1]2. NACIONAL'!A:BK,16,0)</f>
        <v>3852124</v>
      </c>
      <c r="O212" s="8" t="str">
        <f>VLOOKUP(B212,'[1]2. NACIONAL'!A:BK,31,0)</f>
        <v>GRUPO DE GESTIÓN FINANCIERA</v>
      </c>
      <c r="P212" s="8">
        <f>VLOOKUP(B212,'[1]2. NACIONAL'!A:BK,36,0)</f>
        <v>335</v>
      </c>
      <c r="Q212" s="7" t="s">
        <v>7</v>
      </c>
      <c r="R212" s="2" t="s">
        <v>361</v>
      </c>
      <c r="S212" s="1" t="s">
        <v>5</v>
      </c>
      <c r="T212" s="22" t="str">
        <f>VLOOKUP(B212,'[1]2. NACIONAL'!A:BK,61,0)</f>
        <v>VIGENTE</v>
      </c>
      <c r="U212" s="4">
        <v>2</v>
      </c>
      <c r="V212" s="4" t="s">
        <v>431</v>
      </c>
    </row>
    <row r="213" spans="1:22" ht="12.75">
      <c r="A213" s="8">
        <v>212</v>
      </c>
      <c r="B213" s="23" t="s">
        <v>430</v>
      </c>
      <c r="C213" s="4" t="s">
        <v>429</v>
      </c>
      <c r="D213" s="4" t="s">
        <v>428</v>
      </c>
      <c r="E213" s="12">
        <f>VLOOKUP(B213,'[1]2. NACIONAL'!A:BK,21,0)</f>
        <v>52468918</v>
      </c>
      <c r="F213" s="4" t="s">
        <v>11</v>
      </c>
      <c r="G213" s="20">
        <v>29508</v>
      </c>
      <c r="H213" s="2" t="s">
        <v>11</v>
      </c>
      <c r="I213" s="1" t="s">
        <v>265</v>
      </c>
      <c r="J213" s="1" t="s">
        <v>427</v>
      </c>
      <c r="K213" s="8" t="str">
        <f>VLOOKUP(B213,'[1]2. NACIONAL'!A:BK,7,0)</f>
        <v>Prestación de servicios profesionales y de apoyo a la Subdirección Administrativa y Financiera en las actividades requeridas para la planeación y seguimiento a la ejecución presupuestal y eficiencia del gasto público, y al Grupo Gestión Financiera en la aplicación del catálogo presupuestal vigente y a la gestión de calidad para el mantenimiento y mejora de los instrumentos de evaluación y control adoptados por la Entidad</v>
      </c>
      <c r="L213" s="7" t="s">
        <v>426</v>
      </c>
      <c r="M213" s="4">
        <v>3155955545</v>
      </c>
      <c r="N213" s="9">
        <f>VLOOKUP(B213,'[1]2. NACIONAL'!A:BK,16,0)</f>
        <v>5971344</v>
      </c>
      <c r="O213" s="8" t="str">
        <f>VLOOKUP(B213,'[1]2. NACIONAL'!A:BK,31,0)</f>
        <v>GRUPO DE GESTIÓN FINANCIERA</v>
      </c>
      <c r="P213" s="8">
        <f>VLOOKUP(B213,'[1]2. NACIONAL'!A:BK,36,0)</f>
        <v>350</v>
      </c>
      <c r="Q213" s="7" t="s">
        <v>7</v>
      </c>
      <c r="R213" s="2" t="s">
        <v>317</v>
      </c>
      <c r="S213" s="1" t="s">
        <v>5</v>
      </c>
      <c r="T213" s="22" t="str">
        <f>VLOOKUP(B213,'[1]2. NACIONAL'!A:BK,61,0)</f>
        <v>VIGENTE</v>
      </c>
      <c r="U213" s="4">
        <v>2</v>
      </c>
      <c r="V213" s="4" t="s">
        <v>425</v>
      </c>
    </row>
    <row r="214" spans="1:22" ht="12.75">
      <c r="A214" s="8">
        <v>213</v>
      </c>
      <c r="B214" s="4" t="s">
        <v>424</v>
      </c>
      <c r="C214" s="4" t="s">
        <v>423</v>
      </c>
      <c r="D214" s="4" t="s">
        <v>422</v>
      </c>
      <c r="E214" s="12">
        <f>VLOOKUP(B214,'[1]2. NACIONAL'!A:BK,21,0)</f>
        <v>80100002</v>
      </c>
      <c r="F214" s="4" t="s">
        <v>11</v>
      </c>
      <c r="G214" s="20">
        <v>30582</v>
      </c>
      <c r="H214" s="4" t="s">
        <v>391</v>
      </c>
      <c r="I214" s="1" t="s">
        <v>10</v>
      </c>
      <c r="J214" s="1" t="s">
        <v>421</v>
      </c>
      <c r="K214" s="8" t="str">
        <f>VLOOKUP(B214,'[1]2. NACIONAL'!A:BK,7,0)</f>
        <v>Prestación de servicios profesionales para el ajuste, actualización, soporte y desarrollo de las aplicaciones Web para Orfeo y SULA.</v>
      </c>
      <c r="L214" s="7" t="s">
        <v>420</v>
      </c>
      <c r="M214" s="4">
        <v>4773315</v>
      </c>
      <c r="N214" s="9">
        <f>VLOOKUP(B214,'[1]2. NACIONAL'!A:BK,16,0)</f>
        <v>4426079</v>
      </c>
      <c r="O214" s="8" t="str">
        <f>VLOOKUP(B214,'[1]2. NACIONAL'!A:BK,31,0)</f>
        <v>GRUPO SISTEMAS DE INFORMACIÓN Y RADIOCOMUNICACIONES</v>
      </c>
      <c r="P214" s="8">
        <f>VLOOKUP(B214,'[1]2. NACIONAL'!A:BK,36,0)</f>
        <v>270</v>
      </c>
      <c r="Q214" s="7" t="s">
        <v>7</v>
      </c>
      <c r="R214" s="2" t="s">
        <v>419</v>
      </c>
      <c r="S214" s="1" t="s">
        <v>5</v>
      </c>
      <c r="T214" s="6" t="str">
        <f>VLOOKUP(B214,'[1]2. NACIONAL'!A:BK,61,0)</f>
        <v>VIGENTE</v>
      </c>
    </row>
    <row r="215" spans="1:22" ht="12.75">
      <c r="A215" s="8">
        <v>214</v>
      </c>
      <c r="B215" s="4" t="s">
        <v>418</v>
      </c>
      <c r="C215" s="4" t="s">
        <v>417</v>
      </c>
      <c r="D215" s="4" t="s">
        <v>416</v>
      </c>
      <c r="E215" s="12">
        <f>VLOOKUP(B215,'[1]2. NACIONAL'!A:BK,21,0)</f>
        <v>10004569</v>
      </c>
      <c r="F215" s="4" t="s">
        <v>415</v>
      </c>
      <c r="G215" s="20">
        <v>28445</v>
      </c>
      <c r="H215" s="4" t="s">
        <v>130</v>
      </c>
      <c r="I215" s="1" t="s">
        <v>10</v>
      </c>
      <c r="J215" s="1" t="s">
        <v>414</v>
      </c>
      <c r="K215" s="8" t="str">
        <f>VLOOKUP(B215,'[1]2. NACIONAL'!A:BK,7,0)</f>
        <v>Prestación de servicios profesionales y de apoyo a la gestión para realizar orientación técnica en el manejo y aprovechamiento de residuos generados por las comunidades locales y grupos étnicos que habitan en las áreas protegidas en el marco de la implementación del Programa de Desarrollo Local Sostenible Financiado por la UE</v>
      </c>
      <c r="L215" s="7" t="s">
        <v>413</v>
      </c>
      <c r="M215" s="4">
        <v>3137359301</v>
      </c>
      <c r="N215" s="9">
        <f>VLOOKUP(B215,'[1]2. NACIONAL'!A:BK,16,0)</f>
        <v>4823432</v>
      </c>
      <c r="O215" s="8" t="str">
        <f>VLOOKUP(B215,'[1]2. NACIONAL'!A:BK,31,0)</f>
        <v>SUBDIRECCIÓN DE GESTIÓN Y MANEJO DE AREAS PROTEGIDAS</v>
      </c>
      <c r="P215" s="8">
        <f>VLOOKUP(B215,'[1]2. NACIONAL'!A:BK,36,0)</f>
        <v>283</v>
      </c>
      <c r="Q215" s="7" t="s">
        <v>7</v>
      </c>
      <c r="R215" s="4" t="s">
        <v>349</v>
      </c>
      <c r="S215" s="1" t="s">
        <v>5</v>
      </c>
      <c r="T215" s="6" t="str">
        <f>VLOOKUP(B215,'[1]2. NACIONAL'!A:BK,61,0)</f>
        <v>VIGENTE</v>
      </c>
    </row>
    <row r="216" spans="1:22" ht="12.75">
      <c r="A216" s="8">
        <v>215</v>
      </c>
      <c r="B216" s="4" t="s">
        <v>412</v>
      </c>
      <c r="C216" s="4" t="s">
        <v>411</v>
      </c>
      <c r="D216" s="4" t="s">
        <v>410</v>
      </c>
      <c r="E216" s="12">
        <f>VLOOKUP(B216,'[1]2. NACIONAL'!A:BK,21,0)</f>
        <v>80192354</v>
      </c>
      <c r="F216" s="4" t="s">
        <v>11</v>
      </c>
      <c r="G216" s="20">
        <v>31094</v>
      </c>
      <c r="H216" s="4" t="s">
        <v>11</v>
      </c>
      <c r="I216" s="1" t="s">
        <v>265</v>
      </c>
      <c r="J216" s="1" t="s">
        <v>409</v>
      </c>
      <c r="K216" s="8" t="str">
        <f>VLOOKUP(B216,'[1]2. NACIONAL'!A:BK,7,0)</f>
        <v>Prestación de servicios profesionales relacionados con la orientación jurídica a los diferentes temas que se desarrollan al interior del Grupo de Gestión Humana conforme a la implementación del Plan Estratégico de Talento Humano, las directrices impartidas por el Modelo Integrado de Planeación y Gestión (MIPG) y el cumplimiento de la normatividad legal vigente para la gestión y tramite de las diferentes situaciones administrativas, contractuales y jurídicas laborales que se presenten.</v>
      </c>
      <c r="L216" s="7" t="s">
        <v>408</v>
      </c>
      <c r="M216" s="4">
        <v>3153815317</v>
      </c>
      <c r="N216" s="9">
        <f>VLOOKUP(B216,'[1]2. NACIONAL'!A:BK,16,0)</f>
        <v>7174442</v>
      </c>
      <c r="O216" s="8" t="str">
        <f>VLOOKUP(B216,'[1]2. NACIONAL'!A:BK,31,0)</f>
        <v>GRUPO DE GESTIÓN HUMANA</v>
      </c>
      <c r="P216" s="8">
        <f>VLOOKUP(B216,'[1]2. NACIONAL'!A:BK,36,0)</f>
        <v>214</v>
      </c>
      <c r="Q216" s="7" t="s">
        <v>7</v>
      </c>
      <c r="R216" s="2" t="s">
        <v>270</v>
      </c>
      <c r="S216" s="1" t="s">
        <v>5</v>
      </c>
      <c r="T216" s="6" t="str">
        <f>VLOOKUP(B216,'[1]2. NACIONAL'!A:BK,61,0)</f>
        <v>VIGENTE</v>
      </c>
    </row>
    <row r="217" spans="1:22" ht="12.75">
      <c r="A217" s="8">
        <v>216</v>
      </c>
      <c r="B217" s="23" t="s">
        <v>407</v>
      </c>
      <c r="C217" s="4" t="s">
        <v>406</v>
      </c>
      <c r="D217" s="4" t="s">
        <v>405</v>
      </c>
      <c r="E217" s="12">
        <f>VLOOKUP(B217,'[1]2. NACIONAL'!A:BK,21,0)</f>
        <v>1014281357</v>
      </c>
      <c r="F217" s="4" t="s">
        <v>11</v>
      </c>
      <c r="G217" s="20">
        <v>35341</v>
      </c>
      <c r="H217" s="4" t="s">
        <v>11</v>
      </c>
      <c r="I217" s="1" t="s">
        <v>10</v>
      </c>
      <c r="J217" s="24" t="s">
        <v>404</v>
      </c>
      <c r="K217" s="8" t="str">
        <f>VLOOKUP(B217,'[1]2. NACIONAL'!A:BK,7,0)</f>
        <v>Prestación de servicios profesionales y de apoyo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del Nivel Central y gestión eficiente y transparente en la rendición de cuentas a los entes de control</v>
      </c>
      <c r="L217" s="7" t="s">
        <v>403</v>
      </c>
      <c r="M217" s="4">
        <v>3192274982</v>
      </c>
      <c r="N217" s="9">
        <f>VLOOKUP(B217,'[1]2. NACIONAL'!A:BK,16,0)</f>
        <v>3565146</v>
      </c>
      <c r="O217" s="8" t="str">
        <f>VLOOKUP(B217,'[1]2. NACIONAL'!A:BK,31,0)</f>
        <v>GRUPO DE GESTIÓN FINANCIERA</v>
      </c>
      <c r="P217" s="8">
        <f>VLOOKUP(B217,'[1]2. NACIONAL'!A:BK,36,0)</f>
        <v>360</v>
      </c>
      <c r="Q217" s="7" t="s">
        <v>7</v>
      </c>
      <c r="R217" s="2" t="s">
        <v>402</v>
      </c>
      <c r="S217" s="1" t="s">
        <v>5</v>
      </c>
      <c r="T217" s="22" t="str">
        <f>VLOOKUP(B217,'[1]2. NACIONAL'!A:BK,61,0)</f>
        <v>VIGENTE</v>
      </c>
      <c r="U217" s="4">
        <v>2</v>
      </c>
      <c r="V217" s="4" t="s">
        <v>401</v>
      </c>
    </row>
    <row r="218" spans="1:22" ht="12.75">
      <c r="A218" s="8">
        <v>217</v>
      </c>
      <c r="B218" s="23" t="s">
        <v>400</v>
      </c>
      <c r="C218" s="4" t="s">
        <v>399</v>
      </c>
      <c r="D218" s="4" t="s">
        <v>398</v>
      </c>
      <c r="E218" s="12">
        <f>VLOOKUP(B218,'[1]2. NACIONAL'!A:BK,21,0)</f>
        <v>52764997</v>
      </c>
      <c r="F218" s="4" t="s">
        <v>11</v>
      </c>
      <c r="G218" s="20">
        <v>29060</v>
      </c>
      <c r="H218" s="4" t="s">
        <v>11</v>
      </c>
      <c r="I218" s="1" t="s">
        <v>265</v>
      </c>
      <c r="J218" s="24" t="s">
        <v>397</v>
      </c>
      <c r="K218" s="8" t="str">
        <f>VLOOKUP(B218,'[1]2. NACIONAL'!A:BK,7,0)</f>
        <v>Prestación de servicios profesionales especializados y de apoyo en el Grupo Gestión Financiera, con el fin de ejercer como Contador General de Parques Nacionales Naturales de Colombia y de la Subcuenta Fondo Nacional Ambiental - Parques Nacionales, de conformidad con las normas emitidas por la Contaduría General de la Nación y demás normas relacionadas para el Sector Público, a fin de garantizar la razonabilidad de los Estados Financieros de la Entidad y la rendición de cuentas a los entes de control</v>
      </c>
      <c r="L218" s="7" t="s">
        <v>396</v>
      </c>
      <c r="M218" s="4">
        <v>3118982665</v>
      </c>
      <c r="N218" s="9">
        <f>VLOOKUP(B218,'[1]2. NACIONAL'!A:BK,16,0)</f>
        <v>7174442</v>
      </c>
      <c r="O218" s="8" t="str">
        <f>VLOOKUP(B218,'[1]2. NACIONAL'!A:BK,31,0)</f>
        <v>GRUPO DE GESTIÓN FINANCIERA</v>
      </c>
      <c r="P218" s="8">
        <f>VLOOKUP(B218,'[1]2. NACIONAL'!A:BK,36,0)</f>
        <v>360</v>
      </c>
      <c r="Q218" s="7" t="s">
        <v>7</v>
      </c>
      <c r="R218" s="2" t="s">
        <v>361</v>
      </c>
      <c r="S218" s="1" t="s">
        <v>5</v>
      </c>
      <c r="T218" s="22" t="str">
        <f>VLOOKUP(B218,'[1]2. NACIONAL'!A:BK,61,0)</f>
        <v>VIGENTE</v>
      </c>
      <c r="U218" s="4">
        <v>2</v>
      </c>
      <c r="V218" s="4" t="s">
        <v>395</v>
      </c>
    </row>
    <row r="219" spans="1:22" ht="12.75">
      <c r="A219" s="8">
        <v>218</v>
      </c>
      <c r="B219" s="23" t="s">
        <v>394</v>
      </c>
      <c r="C219" s="4" t="s">
        <v>393</v>
      </c>
      <c r="D219" s="4" t="s">
        <v>392</v>
      </c>
      <c r="E219" s="12">
        <f>VLOOKUP(B219,'[1]2. NACIONAL'!A:BK,21,0)</f>
        <v>35420696</v>
      </c>
      <c r="F219" s="4" t="s">
        <v>391</v>
      </c>
      <c r="G219" s="20">
        <v>28429</v>
      </c>
      <c r="H219" s="4" t="s">
        <v>391</v>
      </c>
      <c r="I219" s="1" t="s">
        <v>265</v>
      </c>
      <c r="J219" s="1" t="s">
        <v>390</v>
      </c>
      <c r="K219" s="8" t="str">
        <f>VLOOKUP(B219,'[1]2. NACIONAL'!A:BK,7,0)</f>
        <v>Prestación de servicios profesionales y de apoyo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v>
      </c>
      <c r="L219" s="7" t="s">
        <v>389</v>
      </c>
      <c r="M219" s="4">
        <v>3118291326</v>
      </c>
      <c r="N219" s="9">
        <f>VLOOKUP(B219,'[1]2. NACIONAL'!A:BK,16,0)</f>
        <v>4426079</v>
      </c>
      <c r="O219" s="8" t="str">
        <f>VLOOKUP(B219,'[1]2. NACIONAL'!A:BK,31,0)</f>
        <v>GRUPO DE GESTIÓN FINANCIERA</v>
      </c>
      <c r="P219" s="8">
        <f>VLOOKUP(B219,'[1]2. NACIONAL'!A:BK,36,0)</f>
        <v>335</v>
      </c>
      <c r="Q219" s="7" t="s">
        <v>7</v>
      </c>
      <c r="R219" s="2" t="s">
        <v>244</v>
      </c>
      <c r="S219" s="1" t="s">
        <v>5</v>
      </c>
      <c r="T219" s="22" t="str">
        <f>VLOOKUP(B219,'[1]2. NACIONAL'!A:BK,61,0)</f>
        <v>VIGENTE</v>
      </c>
      <c r="U219" s="4">
        <v>2</v>
      </c>
      <c r="V219" s="4" t="s">
        <v>388</v>
      </c>
    </row>
    <row r="220" spans="1:22" ht="12.75">
      <c r="A220" s="8">
        <v>219</v>
      </c>
      <c r="B220" s="23" t="s">
        <v>387</v>
      </c>
      <c r="C220" s="4" t="s">
        <v>386</v>
      </c>
      <c r="D220" s="4" t="s">
        <v>385</v>
      </c>
      <c r="E220" s="12">
        <f>VLOOKUP(B220,'[1]2. NACIONAL'!A:BK,21,0)</f>
        <v>10177526</v>
      </c>
      <c r="F220" s="4" t="s">
        <v>384</v>
      </c>
      <c r="G220" s="20">
        <v>26063</v>
      </c>
      <c r="H220" s="4" t="s">
        <v>383</v>
      </c>
      <c r="I220" s="1" t="s">
        <v>265</v>
      </c>
      <c r="J220" s="24" t="s">
        <v>382</v>
      </c>
      <c r="K220" s="8" t="str">
        <f>VLOOKUP(B220,'[1]2. NACIONAL'!A:BK,7,0)</f>
        <v>Prestación de servicios profesionales especializados y de apoyo en el área de presupuesto del Grupo Gestión Financiera, para realizar las actividades relacionadas con la modificación, seguimiento y análisis del presupuesto anual de Parques Nacionales y de la Subcuenta de FONAM Parques orientando la gestión financiera y la ejecución de los recursos.</v>
      </c>
      <c r="L220" s="7" t="s">
        <v>381</v>
      </c>
      <c r="M220" s="4">
        <v>3107691567</v>
      </c>
      <c r="N220" s="9">
        <f>VLOOKUP(B220,'[1]2. NACIONAL'!A:BK,16,0)</f>
        <v>7174442</v>
      </c>
      <c r="O220" s="8" t="str">
        <f>VLOOKUP(B220,'[1]2. NACIONAL'!A:BK,31,0)</f>
        <v>GRUPO DE GESTIÓN FINANCIERA</v>
      </c>
      <c r="P220" s="8">
        <f>VLOOKUP(B220,'[1]2. NACIONAL'!A:BK,36,0)</f>
        <v>360</v>
      </c>
      <c r="Q220" s="7" t="s">
        <v>7</v>
      </c>
      <c r="R220" s="2" t="s">
        <v>283</v>
      </c>
      <c r="S220" s="1" t="s">
        <v>5</v>
      </c>
      <c r="T220" s="22" t="str">
        <f>VLOOKUP(B220,'[1]2. NACIONAL'!A:BK,61,0)</f>
        <v>VIGENTE</v>
      </c>
      <c r="U220" s="4">
        <v>2</v>
      </c>
      <c r="V220" s="4" t="s">
        <v>380</v>
      </c>
    </row>
    <row r="221" spans="1:22" ht="12.75">
      <c r="A221" s="8">
        <v>220</v>
      </c>
      <c r="B221" s="23" t="s">
        <v>379</v>
      </c>
      <c r="C221" s="4" t="s">
        <v>378</v>
      </c>
      <c r="D221" s="4" t="s">
        <v>377</v>
      </c>
      <c r="E221" s="12">
        <f>VLOOKUP(B221,'[1]2. NACIONAL'!A:BK,21,0)</f>
        <v>1076653130</v>
      </c>
      <c r="F221" s="4" t="s">
        <v>376</v>
      </c>
      <c r="G221" s="20">
        <v>32803</v>
      </c>
      <c r="H221" s="4" t="s">
        <v>376</v>
      </c>
      <c r="I221" s="1" t="s">
        <v>10</v>
      </c>
      <c r="J221" s="1" t="s">
        <v>375</v>
      </c>
      <c r="K221" s="8" t="str">
        <f>VLOOKUP(B221,'[1]2. NACIONAL'!A:BK,7,0)</f>
        <v>Prestación de servicios profesionales y de apoyo para realizar Gestión Presupuestal de Ingresos de la Subcuenta FONAM – PARQUES y el análisis de la información financiera de Concesiones y Empresas Comunitarias en el Grupo de Gestión Financiera.</v>
      </c>
      <c r="L221" s="7" t="s">
        <v>374</v>
      </c>
      <c r="M221" s="4">
        <v>3142987130</v>
      </c>
      <c r="N221" s="9">
        <f>VLOOKUP(B221,'[1]2. NACIONAL'!A:BK,16,0)</f>
        <v>4426079</v>
      </c>
      <c r="O221" s="8" t="str">
        <f>VLOOKUP(B221,'[1]2. NACIONAL'!A:BK,31,0)</f>
        <v>GRUPO DE GESTIÓN FINANCIERA</v>
      </c>
      <c r="P221" s="8">
        <f>VLOOKUP(B221,'[1]2. NACIONAL'!A:BK,36,0)</f>
        <v>350</v>
      </c>
      <c r="Q221" s="7" t="s">
        <v>7</v>
      </c>
      <c r="R221" s="2" t="s">
        <v>361</v>
      </c>
      <c r="S221" s="1" t="s">
        <v>5</v>
      </c>
      <c r="T221" s="22" t="str">
        <f>VLOOKUP(B221,'[1]2. NACIONAL'!A:BK,61,0)</f>
        <v>VIGENTE</v>
      </c>
      <c r="U221" s="4">
        <v>2</v>
      </c>
      <c r="V221" s="4" t="s">
        <v>373</v>
      </c>
    </row>
    <row r="222" spans="1:22" ht="12.75">
      <c r="A222" s="8">
        <v>221</v>
      </c>
      <c r="B222" s="23" t="s">
        <v>372</v>
      </c>
      <c r="C222" s="4" t="s">
        <v>371</v>
      </c>
      <c r="D222" s="4" t="s">
        <v>370</v>
      </c>
      <c r="E222" s="12">
        <f>VLOOKUP(B222,'[1]2. NACIONAL'!A:BK,21,0)</f>
        <v>1019075630</v>
      </c>
      <c r="F222" s="4" t="s">
        <v>11</v>
      </c>
      <c r="G222" s="20">
        <v>33805</v>
      </c>
      <c r="H222" s="4" t="s">
        <v>11</v>
      </c>
      <c r="I222" s="1" t="s">
        <v>10</v>
      </c>
      <c r="J222" s="1" t="s">
        <v>369</v>
      </c>
      <c r="K222" s="8" t="str">
        <f>VLOOKUP(B222,'[1]2. NACIONAL'!A:BK,7,0)</f>
        <v>Prestación de servicios profesionales y de apoyo en el Grupo Gestión Financiera, para realizar el registro diario de operaciones financieras en los aplicativos definidos por la nación y la entidad, efectuando análisis y conciliaciones requeridas y demás actividades del área Financiera de Parques Nacionales Naturales y la subcuenta FONAM Parques.</v>
      </c>
      <c r="L222" s="7" t="s">
        <v>368</v>
      </c>
      <c r="M222" s="4">
        <v>3123112750</v>
      </c>
      <c r="N222" s="9">
        <f>VLOOKUP(B222,'[1]2. NACIONAL'!A:BK,16,0)</f>
        <v>3156754</v>
      </c>
      <c r="O222" s="8" t="str">
        <f>VLOOKUP(B222,'[1]2. NACIONAL'!A:BK,31,0)</f>
        <v>GRUPO DE GESTIÓN FINANCIERA</v>
      </c>
      <c r="P222" s="8">
        <f>VLOOKUP(B222,'[1]2. NACIONAL'!A:BK,36,0)</f>
        <v>338</v>
      </c>
      <c r="Q222" s="7" t="s">
        <v>7</v>
      </c>
      <c r="R222" s="2" t="s">
        <v>283</v>
      </c>
      <c r="S222" s="1" t="s">
        <v>5</v>
      </c>
      <c r="T222" s="22" t="str">
        <f>VLOOKUP(B222,'[1]2. NACIONAL'!A:BK,61,0)</f>
        <v>VIGENTE</v>
      </c>
      <c r="U222" s="4">
        <v>2</v>
      </c>
      <c r="V222" s="4" t="s">
        <v>367</v>
      </c>
    </row>
    <row r="223" spans="1:22" ht="12.75">
      <c r="A223" s="8">
        <v>222</v>
      </c>
      <c r="B223" s="4" t="s">
        <v>366</v>
      </c>
      <c r="C223" s="4" t="s">
        <v>365</v>
      </c>
      <c r="D223" s="4" t="s">
        <v>364</v>
      </c>
      <c r="E223" s="12">
        <f>VLOOKUP(B223,'[1]2. NACIONAL'!A:BK,21,0)</f>
        <v>1012353910</v>
      </c>
      <c r="F223" s="4" t="s">
        <v>11</v>
      </c>
      <c r="G223" s="20">
        <v>32697</v>
      </c>
      <c r="H223" s="4" t="s">
        <v>11</v>
      </c>
      <c r="I223" s="1" t="s">
        <v>265</v>
      </c>
      <c r="J223" s="1" t="s">
        <v>363</v>
      </c>
      <c r="K223" s="8" t="str">
        <f>VLOOKUP(B223,'[1]2. NACIONAL'!A:BK,7,0)</f>
        <v>Prestación de servicios profesionales en el Grupo de Gestión Financiera para el desarrollo de la gestión del área de tesorería de Parques Nacionales y Subcuenta – FONAM Parques, con el fin de contribuir con las metas establecidas por la entidad</v>
      </c>
      <c r="L223" s="7" t="s">
        <v>362</v>
      </c>
      <c r="M223" s="4">
        <v>3102361109</v>
      </c>
      <c r="N223" s="9">
        <f>VLOOKUP(B223,'[1]2. NACIONAL'!A:BK,16,0)</f>
        <v>4823432</v>
      </c>
      <c r="O223" s="8" t="str">
        <f>VLOOKUP(B223,'[1]2. NACIONAL'!A:BK,31,0)</f>
        <v>GRUPO DE GESTIÓN FINANCIERA</v>
      </c>
      <c r="P223" s="8">
        <f>VLOOKUP(B223,'[1]2. NACIONAL'!A:BK,36,0)</f>
        <v>120</v>
      </c>
      <c r="Q223" s="7" t="s">
        <v>7</v>
      </c>
      <c r="R223" s="2" t="s">
        <v>361</v>
      </c>
      <c r="S223" s="1" t="s">
        <v>360</v>
      </c>
      <c r="T223" s="22" t="str">
        <f>VLOOKUP(B223,'[1]2. NACIONAL'!A:BK,61,0)</f>
        <v>TERMINADO NORMALMENTE</v>
      </c>
    </row>
    <row r="224" spans="1:22" ht="12.75">
      <c r="A224" s="8">
        <v>223</v>
      </c>
      <c r="B224" s="4" t="s">
        <v>359</v>
      </c>
      <c r="C224" s="4" t="s">
        <v>358</v>
      </c>
      <c r="D224" s="4" t="s">
        <v>357</v>
      </c>
      <c r="E224" s="12">
        <f>VLOOKUP(B224,'[1]2. NACIONAL'!A:BK,21,0)</f>
        <v>80904052</v>
      </c>
      <c r="F224" s="4" t="s">
        <v>11</v>
      </c>
      <c r="G224" s="20">
        <v>31332</v>
      </c>
      <c r="H224" s="4" t="s">
        <v>11</v>
      </c>
      <c r="I224" s="1" t="s">
        <v>10</v>
      </c>
      <c r="J224" s="1" t="s">
        <v>356</v>
      </c>
      <c r="K224" s="8" t="str">
        <f>VLOOKUP(B224,'[1]2. NACIONAL'!A:BK,7,0)</f>
        <v>Prestación de servicios profesionales para realizar el diseño y desarrollo del componente geográfico del sistema de información de restauración, la administración del sistema de información geográfica, actualización de las aplicaciones y apoyo a los SIG en el marco de la implementación del programa de apoyo local sostenible de la Unión Europea.</v>
      </c>
      <c r="L224" s="7" t="s">
        <v>355</v>
      </c>
      <c r="M224" s="4">
        <v>3007879310</v>
      </c>
      <c r="N224" s="9">
        <f>VLOOKUP(B224,'[1]2. NACIONAL'!A:BK,16,0)</f>
        <v>4823432</v>
      </c>
      <c r="O224" s="8" t="str">
        <f>VLOOKUP(B224,'[1]2. NACIONAL'!A:BK,31,0)</f>
        <v>GRUPO SISTEMAS DE INFORMACIÓN Y RADIOCOMUNICACIONES</v>
      </c>
      <c r="P224" s="8">
        <f>VLOOKUP(B224,'[1]2. NACIONAL'!A:BK,36,0)</f>
        <v>224</v>
      </c>
      <c r="Q224" s="7" t="s">
        <v>7</v>
      </c>
      <c r="R224" s="2" t="s">
        <v>335</v>
      </c>
      <c r="S224" s="1" t="s">
        <v>147</v>
      </c>
      <c r="T224" s="6" t="str">
        <f>VLOOKUP(B224,'[1]2. NACIONAL'!A:BK,61,0)</f>
        <v>VIGENTE</v>
      </c>
    </row>
    <row r="225" spans="1:21" ht="12.75">
      <c r="A225" s="8">
        <v>224</v>
      </c>
      <c r="B225" s="4" t="s">
        <v>354</v>
      </c>
      <c r="C225" s="4" t="s">
        <v>353</v>
      </c>
      <c r="D225" s="4" t="s">
        <v>352</v>
      </c>
      <c r="E225" s="12">
        <f>VLOOKUP(B225,'[1]2. NACIONAL'!A:BK,21,0)</f>
        <v>1052397347</v>
      </c>
      <c r="F225" s="4" t="s">
        <v>225</v>
      </c>
      <c r="G225" s="20">
        <v>33879</v>
      </c>
      <c r="H225" s="4" t="s">
        <v>286</v>
      </c>
      <c r="I225" s="1" t="s">
        <v>10</v>
      </c>
      <c r="J225" s="1" t="s">
        <v>351</v>
      </c>
      <c r="K225" s="8" t="str">
        <f>VLOOKUP(B225,'[1]2. NACIONAL'!A:BK,7,0)</f>
        <v>Prestación de servicios profesionales para el apoyo y seguimiento a la suscripción e implementación de acuerdos en el marco del Programa Desarrollo Local Sostenible y en general de la SGM en temas de conservación con población campesina en su componente ambiental y sanitario, así como en la orientación a las áreas protegidas bajo administración de Parques Nacionales Naturales en el manejo de residuos sólidos y vertimientos.</v>
      </c>
      <c r="L225" s="7" t="s">
        <v>350</v>
      </c>
      <c r="M225" s="4">
        <v>3114491716</v>
      </c>
      <c r="N225" s="9">
        <f>VLOOKUP(B225,'[1]2. NACIONAL'!A:BK,16,0)</f>
        <v>4426079</v>
      </c>
      <c r="O225" s="8" t="str">
        <f>VLOOKUP(B225,'[1]2. NACIONAL'!A:BK,31,0)</f>
        <v>GRUPO DE TRÁMITES Y EVALUACIÓN AMBIENTAL</v>
      </c>
      <c r="P225" s="8">
        <f>VLOOKUP(B225,'[1]2. NACIONAL'!A:BK,36,0)</f>
        <v>210</v>
      </c>
      <c r="Q225" s="7" t="s">
        <v>7</v>
      </c>
      <c r="R225" s="2" t="s">
        <v>349</v>
      </c>
      <c r="S225" s="1" t="s">
        <v>5</v>
      </c>
      <c r="T225" s="6" t="str">
        <f>VLOOKUP(B225,'[1]2. NACIONAL'!A:BK,61,0)</f>
        <v>VIGENTE</v>
      </c>
    </row>
    <row r="226" spans="1:21" ht="12.75">
      <c r="A226" s="8">
        <v>225</v>
      </c>
      <c r="B226" s="4" t="s">
        <v>348</v>
      </c>
      <c r="C226" s="4" t="s">
        <v>347</v>
      </c>
      <c r="D226" s="4" t="s">
        <v>346</v>
      </c>
      <c r="E226" s="12">
        <f>VLOOKUP(B226,'[1]2. NACIONAL'!A:BK,21,0)</f>
        <v>79726173</v>
      </c>
      <c r="F226" s="4" t="s">
        <v>11</v>
      </c>
      <c r="G226" s="20">
        <v>28802</v>
      </c>
      <c r="H226" s="4" t="s">
        <v>11</v>
      </c>
      <c r="I226" s="1" t="s">
        <v>265</v>
      </c>
      <c r="J226" s="1" t="s">
        <v>345</v>
      </c>
      <c r="K226" s="8" t="str">
        <f>VLOOKUP(B226,'[1]2. NACIONAL'!A:BK,7,0)</f>
        <v>Prestación de servicios profesionales para la consolidación de la información predial del Sistema de Parques Nacionales Naturales de Colombia, la generación de análisis espaciales y la revisión de la calidad de los datos geográficos para la toma de decisiones de la entidad.</v>
      </c>
      <c r="L226" s="7" t="s">
        <v>344</v>
      </c>
      <c r="M226" s="4">
        <v>3108775951</v>
      </c>
      <c r="N226" s="9">
        <f>VLOOKUP(B226,'[1]2. NACIONAL'!A:BK,16,0)</f>
        <v>5397388</v>
      </c>
      <c r="O226" s="8" t="str">
        <f>VLOOKUP(B226,'[1]2. NACIONAL'!A:BK,31,0)</f>
        <v>GRUPO SISTEMAS DE INFORMACIÓN Y RADIOCOMUNICACIONES</v>
      </c>
      <c r="P226" s="8">
        <f>VLOOKUP(B226,'[1]2. NACIONAL'!A:BK,36,0)</f>
        <v>240</v>
      </c>
      <c r="Q226" s="7" t="s">
        <v>7</v>
      </c>
      <c r="R226" s="2" t="s">
        <v>343</v>
      </c>
      <c r="S226" s="1" t="s">
        <v>5</v>
      </c>
      <c r="T226" s="6" t="str">
        <f>VLOOKUP(B226,'[1]2. NACIONAL'!A:BK,61,0)</f>
        <v>VIGENTE</v>
      </c>
    </row>
    <row r="227" spans="1:21" ht="12.75">
      <c r="A227" s="8">
        <v>226</v>
      </c>
      <c r="B227" s="4" t="s">
        <v>342</v>
      </c>
      <c r="C227" s="4" t="s">
        <v>341</v>
      </c>
      <c r="D227" t="s">
        <v>340</v>
      </c>
      <c r="E227" s="12">
        <f>VLOOKUP(B227,'[1]2. NACIONAL'!A:BK,21,0)</f>
        <v>79938170</v>
      </c>
      <c r="F227" s="4" t="s">
        <v>11</v>
      </c>
      <c r="G227" s="20">
        <v>28935</v>
      </c>
      <c r="H227" s="4" t="s">
        <v>339</v>
      </c>
      <c r="I227" s="1" t="s">
        <v>265</v>
      </c>
      <c r="J227" s="1" t="s">
        <v>338</v>
      </c>
      <c r="K227" s="8" t="str">
        <f>VLOOKUP(B227,'[1]2. NACIONAL'!A:BK,7,0)</f>
        <v>Prestación de servicios profesionales para el ajuste, actualización, soporte y desarrollo de las aplicaciones Web de la entidad que permitan avanzar en la consolidación de la estrategia de gobierno digital de cara a la ciudadanía, fortaleciendo la herramienta de Ventanilla Única para realizar los trámites y servicios dispuestos en línea por la entidad</v>
      </c>
      <c r="L227" s="7" t="s">
        <v>337</v>
      </c>
      <c r="M227" s="4" t="s">
        <v>336</v>
      </c>
      <c r="N227" s="9">
        <f>VLOOKUP(B227,'[1]2. NACIONAL'!A:BK,16,0)</f>
        <v>5971344</v>
      </c>
      <c r="O227" s="8" t="str">
        <f>VLOOKUP(B227,'[1]2. NACIONAL'!A:BK,31,0)</f>
        <v>GRUPO SISTEMAS DE INFORMACIÓN Y RADIOCOMUNICACIONES</v>
      </c>
      <c r="P227" s="8">
        <f>VLOOKUP(B227,'[1]2. NACIONAL'!A:BK,36,0)</f>
        <v>210</v>
      </c>
      <c r="Q227" s="7" t="s">
        <v>7</v>
      </c>
      <c r="R227" s="2" t="s">
        <v>335</v>
      </c>
      <c r="S227" s="1" t="s">
        <v>147</v>
      </c>
      <c r="T227" s="6" t="str">
        <f>VLOOKUP(B227,'[1]2. NACIONAL'!A:BK,61,0)</f>
        <v>VIGENTE</v>
      </c>
    </row>
    <row r="228" spans="1:21" ht="12.75">
      <c r="A228" s="8">
        <v>227</v>
      </c>
      <c r="B228" s="4" t="s">
        <v>334</v>
      </c>
      <c r="C228" s="4" t="s">
        <v>333</v>
      </c>
      <c r="D228" t="s">
        <v>332</v>
      </c>
      <c r="E228" s="12">
        <f>VLOOKUP(B228,'[1]2. NACIONAL'!A:BK,21,0)</f>
        <v>1020733112</v>
      </c>
      <c r="F228" s="4" t="s">
        <v>11</v>
      </c>
      <c r="G228" s="20">
        <v>32140</v>
      </c>
      <c r="H228" s="4" t="s">
        <v>11</v>
      </c>
      <c r="I228" s="1" t="s">
        <v>10</v>
      </c>
      <c r="J228" s="1" t="s">
        <v>331</v>
      </c>
      <c r="K228" s="8" t="str">
        <f>VLOOKUP(B228,'[1]2. NACIONAL'!A:BK,7,0)</f>
        <v>Prestación de servicios profesionales para el diseño y desarrollo de productos gráficos de ilustración, diagramación y finalización de archivos de la herramienta “CNC”, para el diseño de vallas de señalización que contribuya en el fortalecimiento de la estrategia de comunicaciones y visibilidad del Apoyo Presupuestario para el Desarrollo Local Sostenible de Parques Nacionales financiado por la Unión Europea.</v>
      </c>
      <c r="L228" s="7" t="s">
        <v>330</v>
      </c>
      <c r="M228" s="4">
        <v>3174384993</v>
      </c>
      <c r="N228" s="9">
        <f>VLOOKUP(B228,'[1]2. NACIONAL'!A:BK,16,0)</f>
        <v>4823432</v>
      </c>
      <c r="O228" s="8" t="str">
        <f>VLOOKUP(B228,'[1]2. NACIONAL'!A:BK,31,0)</f>
        <v>GRUPO DE COMUNICACIONES Y EDUCACION AMBIENTAL</v>
      </c>
      <c r="P228" s="8">
        <f>VLOOKUP(B228,'[1]2. NACIONAL'!A:BK,36,0)</f>
        <v>221</v>
      </c>
      <c r="Q228" s="7" t="s">
        <v>7</v>
      </c>
      <c r="R228" s="2" t="s">
        <v>329</v>
      </c>
      <c r="S228" s="1" t="s">
        <v>5</v>
      </c>
      <c r="T228" s="6" t="str">
        <f>VLOOKUP(B228,'[1]2. NACIONAL'!A:BK,61,0)</f>
        <v>VIGENTE</v>
      </c>
    </row>
    <row r="229" spans="1:21" ht="12.75">
      <c r="A229" s="8">
        <v>228</v>
      </c>
      <c r="B229" s="4" t="s">
        <v>328</v>
      </c>
      <c r="C229" s="4" t="s">
        <v>327</v>
      </c>
      <c r="D229" t="s">
        <v>326</v>
      </c>
      <c r="E229" s="12">
        <f>VLOOKUP(B229,'[1]2. NACIONAL'!A:BK,21,0)</f>
        <v>1026294138</v>
      </c>
      <c r="F229" s="4" t="s">
        <v>11</v>
      </c>
      <c r="G229" s="20">
        <v>35117</v>
      </c>
      <c r="H229" s="4" t="s">
        <v>11</v>
      </c>
      <c r="I229" s="1" t="s">
        <v>10</v>
      </c>
      <c r="J229" s="1" t="s">
        <v>325</v>
      </c>
      <c r="K229" s="8" t="str">
        <f>VLOOKUP(B229,'[1]2. NACIONAL'!A:BK,7,0)</f>
        <v>Prestación de servicios profesionales y de apoyo a la gestión para adelantar los asuntos relacionados con gestión predial, estudio de títulos y saneamiento predial en las áreas protegidas, hacer seguimiento a procesos administrativos y agrarios en los que tenga interés la entidad, ingresar información y actualizar las bases de datos del sistema de información predial, en el marco del Programa Desarrollo Local Sostenible financiado por la Unión Europea.</v>
      </c>
      <c r="L229" s="7" t="s">
        <v>324</v>
      </c>
      <c r="M229" s="4">
        <v>3202633140</v>
      </c>
      <c r="N229" s="9">
        <f>VLOOKUP(B229,'[1]2. NACIONAL'!A:BK,16,0)</f>
        <v>3156754</v>
      </c>
      <c r="O229" s="8" t="str">
        <f>VLOOKUP(B229,'[1]2. NACIONAL'!A:BK,31,0)</f>
        <v>OFICINA ASESORA JURIDICA</v>
      </c>
      <c r="P229" s="8">
        <f>VLOOKUP(B229,'[1]2. NACIONAL'!A:BK,36,0)</f>
        <v>150</v>
      </c>
      <c r="Q229" s="7" t="s">
        <v>7</v>
      </c>
      <c r="R229" s="2" t="s">
        <v>323</v>
      </c>
      <c r="S229" s="1" t="s">
        <v>127</v>
      </c>
      <c r="T229" s="6" t="str">
        <f>VLOOKUP(B229,'[1]2. NACIONAL'!A:BK,61,0)</f>
        <v>VIGENTE</v>
      </c>
    </row>
    <row r="230" spans="1:21" ht="12.75">
      <c r="A230" s="8">
        <v>229</v>
      </c>
      <c r="B230" s="4" t="s">
        <v>322</v>
      </c>
      <c r="C230" s="4" t="s">
        <v>321</v>
      </c>
      <c r="D230" s="4" t="s">
        <v>320</v>
      </c>
      <c r="E230" s="12">
        <f>VLOOKUP(B230,'[1]2. NACIONAL'!A:BK,21,0)</f>
        <v>52158357</v>
      </c>
      <c r="F230" s="4" t="s">
        <v>11</v>
      </c>
      <c r="G230" s="20">
        <v>27600</v>
      </c>
      <c r="H230" s="4" t="s">
        <v>11</v>
      </c>
      <c r="I230" s="1" t="s">
        <v>265</v>
      </c>
      <c r="J230" s="1" t="s">
        <v>319</v>
      </c>
      <c r="K230" s="8" t="str">
        <f>VLOOKUP(B230,'[1]2. NACIONAL'!A:BK,7,0)</f>
        <v>Prestación de servicios profesionales para la documentación y revisión del funcionamiento de las herramientas Web de la Entidad.</v>
      </c>
      <c r="L230" s="21" t="s">
        <v>318</v>
      </c>
      <c r="M230" s="4">
        <v>3144844331</v>
      </c>
      <c r="N230" s="9">
        <f>VLOOKUP(B230,'[1]2. NACIONAL'!A:BK,16,0)</f>
        <v>3156754</v>
      </c>
      <c r="O230" s="8" t="str">
        <f>VLOOKUP(B230,'[1]2. NACIONAL'!A:BK,31,0)</f>
        <v>GRUPO SISTEMAS DE INFORMACIÓN Y RADIOCOMUNICACIONES</v>
      </c>
      <c r="P230" s="8">
        <f>VLOOKUP(B230,'[1]2. NACIONAL'!A:BK,36,0)</f>
        <v>180</v>
      </c>
      <c r="Q230" s="7" t="s">
        <v>7</v>
      </c>
      <c r="R230" s="2" t="s">
        <v>317</v>
      </c>
      <c r="S230" s="1" t="s">
        <v>5</v>
      </c>
      <c r="T230" s="6" t="str">
        <f>VLOOKUP(B230,'[1]2. NACIONAL'!A:BK,61,0)</f>
        <v>VIGENTE</v>
      </c>
    </row>
    <row r="231" spans="1:21" ht="12.75">
      <c r="A231" s="8">
        <v>230</v>
      </c>
      <c r="B231" s="4" t="s">
        <v>316</v>
      </c>
      <c r="C231" s="4" t="s">
        <v>315</v>
      </c>
      <c r="D231" t="s">
        <v>280</v>
      </c>
      <c r="E231" s="12">
        <f>VLOOKUP(B231,'[1]2. NACIONAL'!A:BK,21,0)</f>
        <v>52426861</v>
      </c>
      <c r="F231" s="7" t="s">
        <v>11</v>
      </c>
      <c r="G231" s="20">
        <v>28536</v>
      </c>
      <c r="H231" s="2" t="s">
        <v>182</v>
      </c>
      <c r="I231" s="1" t="s">
        <v>232</v>
      </c>
      <c r="J231" s="1" t="s">
        <v>314</v>
      </c>
      <c r="K231" s="8" t="str">
        <f>VLOOKUP(B231,'[1]2. NACIONAL'!A:BK,7,0)</f>
        <v>Prestación de servicios profesionales y de apoyo a la gestión para liderar la ejecución de los objetivos y metas de la segunda fase del Programa de Apoyo Presupuestario para el Desarrollo Local Sostenible financiado por la Unión Europea que se implementa en Parques Nacionales Naturales.</v>
      </c>
      <c r="L231" s="4" t="s">
        <v>313</v>
      </c>
      <c r="M231" s="4">
        <v>3124348388</v>
      </c>
      <c r="N231" s="9">
        <f>VLOOKUP(B231,'[1]2. NACIONAL'!A:BK,16,0)</f>
        <v>8498954</v>
      </c>
      <c r="O231" s="8" t="str">
        <f>VLOOKUP(B231,'[1]2. NACIONAL'!A:BK,31,0)</f>
        <v>SUBDIRECCIÓN DE GESTIÓN Y MANEJO DE AREAS PROTEGIDAS</v>
      </c>
      <c r="P231" s="8">
        <f>VLOOKUP(B231,'[1]2. NACIONAL'!A:BK,36,0)</f>
        <v>144</v>
      </c>
      <c r="Q231" s="7" t="s">
        <v>7</v>
      </c>
      <c r="R231" s="2" t="s">
        <v>148</v>
      </c>
      <c r="S231" s="1" t="s">
        <v>127</v>
      </c>
      <c r="T231" s="6" t="str">
        <f>VLOOKUP(B231,'[1]2. NACIONAL'!A:BK,61,0)</f>
        <v>TERMINADO ANTICIPADAMENTE</v>
      </c>
      <c r="U231" s="4">
        <v>1</v>
      </c>
    </row>
    <row r="232" spans="1:21" ht="12.75">
      <c r="A232" s="8">
        <v>231</v>
      </c>
      <c r="B232" s="4" t="s">
        <v>312</v>
      </c>
      <c r="C232" s="4" t="s">
        <v>311</v>
      </c>
      <c r="D232" t="s">
        <v>310</v>
      </c>
      <c r="E232" s="12">
        <f>VLOOKUP(B232,'[1]2. NACIONAL'!A:BK,21,0)</f>
        <v>80772650</v>
      </c>
      <c r="F232" s="7" t="s">
        <v>11</v>
      </c>
      <c r="G232" s="20">
        <v>31113</v>
      </c>
      <c r="H232" s="7" t="s">
        <v>11</v>
      </c>
      <c r="I232" s="1" t="s">
        <v>265</v>
      </c>
      <c r="J232" s="1" t="s">
        <v>309</v>
      </c>
      <c r="K232" s="8" t="str">
        <f>VLOOKUP(B232,'[1]2. NACIONAL'!A:BK,7,0)</f>
        <v>Prestación de servicios profesionales y de apoyo a la gestión para realizar la actualización, implementación y seguimiento del Sistema de Seguridad y Salud en el Trabajo (SG-SST) para la vigencia 2020, de Parques Nacionales Naturales de Colombia, conforme a la normatividad vigente, en articulación con las Direcciones Territoriales y sus áreas adscritas.</v>
      </c>
      <c r="L232" s="4" t="s">
        <v>308</v>
      </c>
      <c r="M232" s="4">
        <v>3174557058</v>
      </c>
      <c r="N232" s="9">
        <f>VLOOKUP(B232,'[1]2. NACIONAL'!A:BK,16,0)</f>
        <v>5397388</v>
      </c>
      <c r="O232" s="8" t="str">
        <f>VLOOKUP(B232,'[1]2. NACIONAL'!A:BK,31,0)</f>
        <v>GRUPO DE GESTIÓN HUMANA</v>
      </c>
      <c r="P232" s="8">
        <f>VLOOKUP(B232,'[1]2. NACIONAL'!A:BK,36,0)</f>
        <v>145</v>
      </c>
      <c r="Q232" s="7" t="s">
        <v>7</v>
      </c>
      <c r="R232" s="2" t="s">
        <v>307</v>
      </c>
      <c r="S232" s="18" t="s">
        <v>5</v>
      </c>
      <c r="T232" s="6" t="str">
        <f>VLOOKUP(B232,'[1]2. NACIONAL'!A:BK,61,0)</f>
        <v>VIGENTE</v>
      </c>
      <c r="U232" s="4">
        <v>1</v>
      </c>
    </row>
    <row r="233" spans="1:21" ht="12.75">
      <c r="A233" s="8"/>
      <c r="B233" s="4" t="s">
        <v>306</v>
      </c>
      <c r="C233" s="4" t="s">
        <v>305</v>
      </c>
      <c r="D233" s="4" t="s">
        <v>304</v>
      </c>
      <c r="E233" s="12">
        <f>VLOOKUP(B233,'[1]2. NACIONAL'!A:BK,21,0)</f>
        <v>80108257</v>
      </c>
      <c r="F233" s="7" t="s">
        <v>11</v>
      </c>
      <c r="G233" s="20">
        <v>29741</v>
      </c>
      <c r="H233" s="7" t="s">
        <v>11</v>
      </c>
      <c r="I233" s="1" t="s">
        <v>265</v>
      </c>
      <c r="J233" s="1" t="s">
        <v>303</v>
      </c>
      <c r="K233" s="8" t="str">
        <f>VLOOKUP(B233,'[1]2. NACIONAL'!A:BK,7,0)</f>
        <v>Prestar servicios profesionales especializados para la realización de Auditorías Internas con enfoque Jurídico a los tres niveles de decisión de Parques Nacionales Naturales de Colombia y soporte jurídico a la Coordinación del Grupo de Control Interno, así como apoyar en el desarrollo y cumplimiento del Plan Anual de Auditorías 2020 y demás obligaciones asignadas.</v>
      </c>
      <c r="L233" s="7" t="s">
        <v>302</v>
      </c>
      <c r="M233" s="4">
        <v>3176472348</v>
      </c>
      <c r="N233" s="9">
        <f>VLOOKUP(B233,'[1]2. NACIONAL'!A:BK,16,0)</f>
        <v>5971344</v>
      </c>
      <c r="O233" s="8" t="str">
        <f>VLOOKUP(B233,'[1]2. NACIONAL'!A:BK,31,0)</f>
        <v>GRUPO DE CONTROL INTERNO</v>
      </c>
      <c r="P233" s="8">
        <f>VLOOKUP(B233,'[1]2. NACIONAL'!A:BK,36,0)</f>
        <v>92</v>
      </c>
      <c r="Q233" s="7" t="s">
        <v>7</v>
      </c>
      <c r="R233" s="2" t="s">
        <v>270</v>
      </c>
      <c r="S233" s="1" t="s">
        <v>5</v>
      </c>
      <c r="T233" s="6" t="str">
        <f>VLOOKUP(B233,'[1]2. NACIONAL'!A:BK,61,0)</f>
        <v>VIGENTE</v>
      </c>
    </row>
    <row r="234" spans="1:21" ht="12.75">
      <c r="A234" s="8"/>
      <c r="B234" s="4" t="s">
        <v>301</v>
      </c>
      <c r="C234" s="4" t="s">
        <v>300</v>
      </c>
      <c r="D234" s="4" t="s">
        <v>299</v>
      </c>
      <c r="E234" s="12">
        <f>VLOOKUP(B234,'[1]2. NACIONAL'!A:BK,21,0)</f>
        <v>28553267</v>
      </c>
      <c r="F234" s="4" t="s">
        <v>77</v>
      </c>
      <c r="G234" s="20">
        <v>29897</v>
      </c>
      <c r="H234" s="4" t="s">
        <v>101</v>
      </c>
      <c r="I234" s="1" t="s">
        <v>232</v>
      </c>
      <c r="J234" s="1" t="s">
        <v>298</v>
      </c>
      <c r="K234" s="8" t="str">
        <f>VLOOKUP(B234,'[1]2. NACIONAL'!A:BK,7,0)</f>
        <v>Prestación de servicios profesionales y de apoyo a la gestión para liderar la orientación técnica del componente de Emprendimientos económicos - Estrategias Especial de Manejo, requerido por el Apoyo Presupuestario de Desarrollo Local Sostenible financiado por la Unión Europea en el Sistema de Parques Nacionales Naturales de Colombia.</v>
      </c>
      <c r="L234" s="7" t="s">
        <v>297</v>
      </c>
      <c r="M234" s="4">
        <v>3004108452</v>
      </c>
      <c r="N234" s="9">
        <f>VLOOKUP(B234,'[1]2. NACIONAL'!A:BK,16,0)</f>
        <v>7174442</v>
      </c>
      <c r="O234" s="8" t="str">
        <f>VLOOKUP(B234,'[1]2. NACIONAL'!A:BK,31,0)</f>
        <v>SUBDIRECCIÓN DE GESTIÓN Y MANEJO DE AREAS PROTEGIDAS</v>
      </c>
      <c r="P234" s="8">
        <f>VLOOKUP(B234,'[1]2. NACIONAL'!A:BK,36,0)</f>
        <v>100</v>
      </c>
      <c r="Q234" s="7" t="s">
        <v>7</v>
      </c>
      <c r="R234" s="2" t="s">
        <v>148</v>
      </c>
      <c r="S234" s="1" t="s">
        <v>5</v>
      </c>
      <c r="T234" s="6" t="str">
        <f>VLOOKUP(B234,'[1]2. NACIONAL'!A:BK,61,0)</f>
        <v>VIGENTE</v>
      </c>
    </row>
    <row r="235" spans="1:21" ht="12.75">
      <c r="A235" s="8"/>
      <c r="B235" s="4" t="s">
        <v>296</v>
      </c>
      <c r="C235" s="4" t="s">
        <v>295</v>
      </c>
      <c r="D235" s="4" t="s">
        <v>294</v>
      </c>
      <c r="E235" s="12">
        <f>VLOOKUP(B235,'[1]2. NACIONAL'!A:BK,21,0)</f>
        <v>93412983</v>
      </c>
      <c r="F235" s="4" t="s">
        <v>77</v>
      </c>
      <c r="G235" s="20">
        <v>29061</v>
      </c>
      <c r="H235" s="4" t="s">
        <v>293</v>
      </c>
      <c r="I235" s="1" t="s">
        <v>10</v>
      </c>
      <c r="J235" s="1" t="s">
        <v>292</v>
      </c>
      <c r="K235" s="8" t="str">
        <f>VLOOKUP(B235,'[1]2. NACIONAL'!A:BK,7,0)</f>
        <v>Prestación de servicios profesionales y de apoyo a la gestión en la Subdirección de Gestión y Manejo de Áreas Protegidas, a fin de continuar la implementación de la ruta para la declaratoria de nuevas áreas protegidas y ampliación de las ya existentes, priorizadas por Parques Nacionales Naturales de Colombia, con énfasis en el desarrollo de análisis espaciales que permitan la definición y sustentación de los polígonos de las áreas priorizadas, contribuyendo al ordenamiento integral del territorio y la conectividad funcional para cada uno de los procesos</v>
      </c>
      <c r="L235" s="7" t="s">
        <v>291</v>
      </c>
      <c r="M235" s="4">
        <v>3108102839</v>
      </c>
      <c r="N235" s="9">
        <f>VLOOKUP(B235,'[1]2. NACIONAL'!A:BK,16,0)</f>
        <v>5397388</v>
      </c>
      <c r="O235" s="8" t="str">
        <f>VLOOKUP(B235,'[1]2. NACIONAL'!A:BK,31,0)</f>
        <v>GRUPO DE GESTIÓN E INTEGRACIÓN DEL SINAP</v>
      </c>
      <c r="P235" s="8">
        <f>VLOOKUP(B235,'[1]2. NACIONAL'!A:BK,36,0)</f>
        <v>93</v>
      </c>
      <c r="Q235" s="7" t="s">
        <v>7</v>
      </c>
      <c r="R235" s="2" t="s">
        <v>87</v>
      </c>
      <c r="S235" s="1" t="s">
        <v>127</v>
      </c>
      <c r="T235" s="6" t="str">
        <f>VLOOKUP(B235,'[1]2. NACIONAL'!A:BK,61,0)</f>
        <v>VIGENTE</v>
      </c>
    </row>
    <row r="236" spans="1:21" ht="12.75">
      <c r="A236" s="8"/>
      <c r="B236" s="4" t="s">
        <v>290</v>
      </c>
      <c r="C236" s="4" t="s">
        <v>289</v>
      </c>
      <c r="D236" s="4" t="s">
        <v>288</v>
      </c>
      <c r="E236" s="12">
        <f>VLOOKUP(B236,'[1]2. NACIONAL'!A:BK,21,0)</f>
        <v>1090388711</v>
      </c>
      <c r="F236" s="4" t="s">
        <v>287</v>
      </c>
      <c r="G236" s="20">
        <v>32129</v>
      </c>
      <c r="H236" s="4" t="s">
        <v>286</v>
      </c>
      <c r="I236" s="1" t="s">
        <v>10</v>
      </c>
      <c r="J236" s="1" t="s">
        <v>285</v>
      </c>
      <c r="K236" s="8" t="str">
        <f>VLOOKUP(B236,'[1]2. NACIONAL'!A:BK,7,0)</f>
        <v>Prestación de servicios profesionales y de apoyo a la gestión para la implementación de la norma técnica del proceso estadístico y la auditoria interna, a partir de los lineamientos expedidos por el DANE y demás normatividad vigente.</v>
      </c>
      <c r="L236" s="7" t="s">
        <v>284</v>
      </c>
      <c r="M236" s="4">
        <v>3153826949</v>
      </c>
      <c r="N236" s="9">
        <f>VLOOKUP(B236,'[1]2. NACIONAL'!A:BK,16,0)</f>
        <v>5397388</v>
      </c>
      <c r="O236" s="8" t="str">
        <f>VLOOKUP(B236,'[1]2. NACIONAL'!A:BK,31,0)</f>
        <v>OFICINA ASESORA PLANEACIÓN</v>
      </c>
      <c r="P236" s="8">
        <f>VLOOKUP(B236,'[1]2. NACIONAL'!A:BK,36,0)</f>
        <v>90</v>
      </c>
      <c r="Q236" s="7" t="s">
        <v>7</v>
      </c>
      <c r="R236" s="2" t="s">
        <v>283</v>
      </c>
      <c r="S236" s="1" t="s">
        <v>147</v>
      </c>
      <c r="T236" s="6" t="str">
        <f>VLOOKUP(B236,'[1]2. NACIONAL'!A:BK,61,0)</f>
        <v>VIGENTE</v>
      </c>
    </row>
    <row r="237" spans="1:21" ht="12.75">
      <c r="A237" s="8"/>
      <c r="B237" s="4" t="s">
        <v>282</v>
      </c>
      <c r="C237" s="4" t="s">
        <v>281</v>
      </c>
      <c r="D237" s="4" t="s">
        <v>280</v>
      </c>
      <c r="E237" s="12">
        <f>VLOOKUP(B237,'[1]2. NACIONAL'!A:BK,21,0)</f>
        <v>63530420</v>
      </c>
      <c r="F237" s="4" t="s">
        <v>279</v>
      </c>
      <c r="G237" s="20">
        <v>30154</v>
      </c>
      <c r="H237" s="4" t="s">
        <v>279</v>
      </c>
      <c r="I237" s="1" t="s">
        <v>265</v>
      </c>
      <c r="J237" s="1" t="s">
        <v>278</v>
      </c>
      <c r="K237" s="8" t="str">
        <f>VLOOKUP(B237,'[1]2. NACIONAL'!A:BK,7,0)</f>
        <v>Prestación de servicios profesionales para liderar el indicador 4, la implementación, consolidación y seguimiento de los acuerdos de conservación del apoyo presupuestario para el desarrollo local sostenible financiado por la unión europea, así como brindar apoyo jurídico a la línea de uso, ocupación y tenencia de la Subdirección de Gestión y Manejo de Áreas protegidas.</v>
      </c>
      <c r="L237" s="7" t="s">
        <v>277</v>
      </c>
      <c r="M237" s="4">
        <v>3508207901</v>
      </c>
      <c r="N237" s="9">
        <f>VLOOKUP(B237,'[1]2. NACIONAL'!A:BK,16,0)</f>
        <v>5397388</v>
      </c>
      <c r="O237" s="8" t="str">
        <f>VLOOKUP(B237,'[1]2. NACIONAL'!A:BK,31,0)</f>
        <v>SUBDIRECCIÓN DE GESTIÓN Y MANEJO DE AREAS PROTEGIDAS</v>
      </c>
      <c r="P237" s="8">
        <f>VLOOKUP(B237,'[1]2. NACIONAL'!A:BK,36,0)</f>
        <v>65</v>
      </c>
      <c r="Q237" s="7" t="s">
        <v>7</v>
      </c>
      <c r="R237" s="2" t="s">
        <v>276</v>
      </c>
      <c r="S237" s="1" t="s">
        <v>5</v>
      </c>
      <c r="T237" s="6" t="str">
        <f>VLOOKUP(B237,'[1]2. NACIONAL'!A:BK,61,0)</f>
        <v>VIGENTE</v>
      </c>
    </row>
    <row r="238" spans="1:21" ht="12.75">
      <c r="A238" s="8"/>
      <c r="B238" s="4" t="s">
        <v>275</v>
      </c>
      <c r="C238" s="4" t="s">
        <v>274</v>
      </c>
      <c r="D238" s="4" t="s">
        <v>273</v>
      </c>
      <c r="E238" s="12">
        <f>VLOOKUP(B238,'[1]2. NACIONAL'!A:BK,21,0)</f>
        <v>80771231</v>
      </c>
      <c r="F238" s="4" t="s">
        <v>11</v>
      </c>
      <c r="G238" s="20">
        <v>31106</v>
      </c>
      <c r="H238" s="4" t="s">
        <v>11</v>
      </c>
      <c r="I238" s="1" t="s">
        <v>265</v>
      </c>
      <c r="J238" s="1" t="s">
        <v>272</v>
      </c>
      <c r="K238" s="8" t="str">
        <f>VLOOKUP(B238,'[1]2. NACIONAL'!A:BK,7,0)</f>
        <v>Prestación de servicios profesionales y de apoyo a la gestión de la Oficina de Gestión del Riesgo de la Dirección General para adelantar la representación judicial de la entidad en el marco de los procesos penales y policivos que se adelanten como víctimas o demandantes y propender por su reparación; así como contribuir al análisis de los aspectos legales que demande la Oficina de Gestión del Riesgo en el marco de sus funciones.</v>
      </c>
      <c r="L238" s="7" t="s">
        <v>271</v>
      </c>
      <c r="M238" s="4">
        <v>3112538310</v>
      </c>
      <c r="N238" s="9">
        <f>VLOOKUP(B238,'[1]2. NACIONAL'!A:BK,16,0)</f>
        <v>6434923</v>
      </c>
      <c r="O238" s="8" t="str">
        <f>VLOOKUP(B238,'[1]2. NACIONAL'!A:BK,31,0)</f>
        <v>OFICINA ASESORA PLANEACIÓN</v>
      </c>
      <c r="P238" s="8">
        <f>VLOOKUP(B238,'[1]2. NACIONAL'!A:BK,36,0)</f>
        <v>60</v>
      </c>
      <c r="Q238" s="7" t="s">
        <v>7</v>
      </c>
      <c r="R238" s="7" t="s">
        <v>270</v>
      </c>
      <c r="S238" s="1" t="s">
        <v>147</v>
      </c>
      <c r="T238" s="6" t="str">
        <f>VLOOKUP(B238,'[1]2. NACIONAL'!A:BK,61,0)</f>
        <v>VIGENTE</v>
      </c>
    </row>
    <row r="239" spans="1:21" ht="12.75">
      <c r="A239" s="8"/>
      <c r="B239" s="4" t="s">
        <v>269</v>
      </c>
      <c r="C239" s="4" t="s">
        <v>268</v>
      </c>
      <c r="D239" s="4" t="s">
        <v>267</v>
      </c>
      <c r="E239" s="12">
        <f>VLOOKUP(B239,'[1]2. NACIONAL'!A:BK,21,0)</f>
        <v>17184736</v>
      </c>
      <c r="F239" s="4" t="s">
        <v>11</v>
      </c>
      <c r="G239" s="20">
        <v>17353</v>
      </c>
      <c r="H239" s="4" t="s">
        <v>266</v>
      </c>
      <c r="I239" s="1" t="s">
        <v>265</v>
      </c>
      <c r="J239" s="1" t="s">
        <v>264</v>
      </c>
      <c r="K239" s="8" t="str">
        <f>VLOOKUP(B239,'[1]2. NACIONAL'!A:BK,7,0)</f>
        <v>Prestación de servicios profesionales para realizar el cálculo actuarial para los funcionarios de la entidad (reubicados del Inderena) con corte a 31 de diciembre 2020, cumpliendo con los criterios establecidos para los beneficios a largo plazo indicados en el Marco Normativo para entidades de Gobierno de la Resolución 533 de 2015 y sus modificaciones.</v>
      </c>
      <c r="L239" s="7" t="s">
        <v>263</v>
      </c>
      <c r="M239" s="4">
        <v>3002835457</v>
      </c>
      <c r="N239" s="9">
        <f>VLOOKUP(B239,'[1]2. NACIONAL'!A:BK,16,0)</f>
        <v>4823432</v>
      </c>
      <c r="O239" s="8" t="str">
        <f>VLOOKUP(B239,'[1]2. NACIONAL'!A:BK,31,0)</f>
        <v>GRUPO DE GESTIÓN HUMANA</v>
      </c>
      <c r="P239" s="8">
        <f>VLOOKUP(B239,'[1]2. NACIONAL'!A:BK,36,0)</f>
        <v>30</v>
      </c>
      <c r="Q239" s="7" t="s">
        <v>7</v>
      </c>
      <c r="R239" s="2" t="s">
        <v>262</v>
      </c>
      <c r="S239" s="1" t="s">
        <v>147</v>
      </c>
      <c r="T239" s="6" t="str">
        <f>VLOOKUP(B239,'[1]2. NACIONAL'!A:BK,61,0)</f>
        <v>VIGENTE</v>
      </c>
    </row>
    <row r="240" spans="1:21" ht="12.75">
      <c r="A240" s="8"/>
      <c r="B240" s="13"/>
      <c r="C240" s="4"/>
      <c r="D240" s="4"/>
      <c r="E240" s="8"/>
      <c r="F240" s="4"/>
      <c r="G240" s="20"/>
      <c r="H240" s="4"/>
      <c r="I240" s="1"/>
      <c r="J240" s="1"/>
      <c r="K240" s="8"/>
      <c r="L240" s="7"/>
      <c r="M240" s="4"/>
      <c r="N240" s="8"/>
      <c r="O240" s="8"/>
      <c r="P240" s="8"/>
      <c r="Q240" s="7"/>
      <c r="R240" s="2"/>
      <c r="S240" s="1"/>
      <c r="T240" s="6"/>
    </row>
    <row r="241" spans="1:21" ht="12.75">
      <c r="A241" s="8"/>
      <c r="B241" s="13"/>
      <c r="C241" s="4"/>
      <c r="D241" s="4"/>
      <c r="E241" s="8"/>
      <c r="F241" s="4"/>
      <c r="G241" s="20"/>
      <c r="H241" s="4"/>
      <c r="I241" s="1"/>
      <c r="J241" s="1"/>
      <c r="K241" s="8"/>
      <c r="L241" s="7"/>
      <c r="M241" s="4"/>
      <c r="N241" s="8"/>
      <c r="O241" s="8"/>
      <c r="P241" s="8"/>
      <c r="Q241" s="7"/>
      <c r="R241" s="2"/>
      <c r="S241" s="1"/>
      <c r="T241" s="6"/>
    </row>
    <row r="242" spans="1:21" ht="12.75">
      <c r="A242" s="8"/>
      <c r="B242" s="13"/>
      <c r="C242" s="4"/>
      <c r="D242" s="4"/>
      <c r="E242" s="8"/>
      <c r="F242" s="4"/>
      <c r="G242" s="20"/>
      <c r="H242" s="4"/>
      <c r="I242" s="1"/>
      <c r="J242" s="1"/>
      <c r="K242" s="8"/>
      <c r="L242" s="7"/>
      <c r="M242" s="4"/>
      <c r="N242" s="8"/>
      <c r="O242" s="8"/>
      <c r="P242" s="8"/>
      <c r="Q242" s="7"/>
      <c r="R242" s="2"/>
      <c r="S242" s="1"/>
      <c r="T242" s="6"/>
    </row>
    <row r="243" spans="1:21" ht="12.75">
      <c r="A243" s="8"/>
      <c r="B243" s="13"/>
      <c r="C243" s="4"/>
      <c r="D243" s="4"/>
      <c r="E243" s="8"/>
      <c r="F243" s="4"/>
      <c r="G243" s="20"/>
      <c r="H243" s="4"/>
      <c r="I243" s="1"/>
      <c r="J243" s="1"/>
      <c r="K243" s="8"/>
      <c r="L243" s="7"/>
      <c r="M243" s="4"/>
      <c r="N243" s="8"/>
      <c r="O243" s="8"/>
      <c r="P243" s="8"/>
      <c r="Q243" s="7"/>
      <c r="R243" s="2"/>
      <c r="S243" s="1"/>
      <c r="T243" s="6"/>
    </row>
    <row r="244" spans="1:21" ht="12.75">
      <c r="A244" s="8"/>
      <c r="B244" s="13"/>
      <c r="C244" s="4"/>
      <c r="D244" s="4"/>
      <c r="E244" s="8"/>
      <c r="F244" s="4"/>
      <c r="G244" s="20"/>
      <c r="H244" s="4"/>
      <c r="I244" s="1"/>
      <c r="J244" s="1"/>
      <c r="K244" s="8"/>
      <c r="L244" s="7"/>
      <c r="M244" s="4"/>
      <c r="N244" s="8"/>
      <c r="O244" s="8"/>
      <c r="P244" s="8"/>
      <c r="Q244" s="7"/>
      <c r="R244" s="2"/>
      <c r="S244" s="1"/>
      <c r="T244" s="6"/>
    </row>
    <row r="245" spans="1:21" ht="12.75">
      <c r="A245" s="8"/>
      <c r="B245" s="13"/>
      <c r="C245" s="4"/>
      <c r="D245" s="4"/>
      <c r="E245" s="8"/>
      <c r="F245" s="4"/>
      <c r="G245" s="20"/>
      <c r="H245" s="4"/>
      <c r="I245" s="1"/>
      <c r="J245" s="1"/>
      <c r="K245" s="8"/>
      <c r="L245" s="7"/>
      <c r="M245" s="4"/>
      <c r="N245" s="8"/>
      <c r="O245" s="8"/>
      <c r="P245" s="8"/>
      <c r="Q245" s="7"/>
      <c r="R245" s="2"/>
      <c r="S245" s="1"/>
      <c r="T245" s="6"/>
    </row>
    <row r="246" spans="1:21" ht="12.75">
      <c r="A246" s="8"/>
      <c r="B246" s="13"/>
      <c r="C246" s="4"/>
      <c r="D246" s="4"/>
      <c r="E246" s="8"/>
      <c r="F246" s="4"/>
      <c r="G246" s="20"/>
      <c r="H246" s="4"/>
      <c r="I246" s="1"/>
      <c r="J246" s="1"/>
      <c r="K246" s="8"/>
      <c r="L246" s="7"/>
      <c r="M246" s="4"/>
      <c r="N246" s="8"/>
      <c r="O246" s="8"/>
      <c r="P246" s="8"/>
      <c r="Q246" s="7"/>
      <c r="R246" s="2"/>
      <c r="S246" s="1"/>
      <c r="T246" s="6"/>
    </row>
    <row r="247" spans="1:21" ht="12.75">
      <c r="A247" s="8">
        <v>232</v>
      </c>
      <c r="B247" s="13" t="s">
        <v>261</v>
      </c>
      <c r="C247" s="4" t="s">
        <v>260</v>
      </c>
      <c r="D247" s="4" t="s">
        <v>259</v>
      </c>
      <c r="E247" s="12">
        <f>VLOOKUP(B247,'[1]1. FONAM'!A:BM,21,0)</f>
        <v>1033703978</v>
      </c>
      <c r="F247" s="4" t="s">
        <v>11</v>
      </c>
      <c r="G247" s="20">
        <v>32469</v>
      </c>
      <c r="H247" s="4" t="s">
        <v>11</v>
      </c>
      <c r="I247" s="1" t="s">
        <v>10</v>
      </c>
      <c r="J247" s="1" t="s">
        <v>258</v>
      </c>
      <c r="K247" s="8" t="str">
        <f>VLOOKUP(B247,'[1]1. FONAM'!A:BM,7,0)</f>
        <v>Prestar servicios profesionales y de apoyo a la gestión para fortalecer el Posicionamiento de Parques Nacionales Naturales de Colombia a través de la divulgación de los diferentes productos que posee la entidad, mediante su participación en los escenarios de carácter público y privado para que la Institucionalidad de Parques sea divulgada y permita su reconocimiento como autoridad ambiental del ente gubernamental para el desarrollo de los eventos promocionales y divulgativos de los servicios</v>
      </c>
      <c r="L247" s="7" t="s">
        <v>257</v>
      </c>
      <c r="M247" s="4">
        <v>3227080304</v>
      </c>
      <c r="N247" s="9">
        <f>VLOOKUP(B247,'[1]1. FONAM'!A:BM,16,0)</f>
        <v>3156754</v>
      </c>
      <c r="O247" s="8" t="str">
        <f>VLOOKUP(B247,'[1]1. FONAM'!A:BM,31,0)</f>
        <v>GRUPO DE PROCESOS CORPORATIVOS</v>
      </c>
      <c r="P247" s="8">
        <f>VLOOKUP(B247,'[1]1. FONAM'!A:BM,38,0)</f>
        <v>330</v>
      </c>
      <c r="Q247" s="7" t="s">
        <v>7</v>
      </c>
      <c r="R247" s="2" t="s">
        <v>244</v>
      </c>
      <c r="S247" s="1" t="s">
        <v>5</v>
      </c>
      <c r="T247" s="6" t="str">
        <f>VLOOKUP(B247,'[1]1. FONAM'!A3:BM54,64,0)</f>
        <v>VIGENTE</v>
      </c>
    </row>
    <row r="248" spans="1:21" ht="12.75">
      <c r="A248" s="8">
        <v>233</v>
      </c>
      <c r="B248" s="19" t="s">
        <v>256</v>
      </c>
      <c r="C248" s="5" t="s">
        <v>255</v>
      </c>
      <c r="D248" s="5" t="s">
        <v>254</v>
      </c>
      <c r="E248" s="12">
        <f>VLOOKUP(B248,'[1]1. FONAM'!A:BM,21,0)</f>
        <v>9738550</v>
      </c>
      <c r="F248" s="4" t="s">
        <v>253</v>
      </c>
      <c r="G248" s="16">
        <v>30714</v>
      </c>
      <c r="H248" s="4" t="s">
        <v>253</v>
      </c>
      <c r="I248" s="1" t="s">
        <v>232</v>
      </c>
      <c r="J248" s="1" t="s">
        <v>252</v>
      </c>
      <c r="K248" s="8" t="str">
        <f>VLOOKUP(B248,'[1]1. FONAM'!A:BM,7,0)</f>
        <v>Prestación de servicios profesionales para realizar el seguimiento administrativo y financiero a las acciones de restauración ecológica que se adelanten en las áreas protegidas priorizadas en el marco del proyecto del desincentivo del uso de agua.</v>
      </c>
      <c r="L248" s="4" t="s">
        <v>251</v>
      </c>
      <c r="M248" s="4">
        <v>3124851538</v>
      </c>
      <c r="N248" s="9">
        <f>VLOOKUP(B248,'[1]1. FONAM'!A:BM,16,0)</f>
        <v>5397388</v>
      </c>
      <c r="O248" s="8" t="str">
        <f>VLOOKUP(B248,'[1]1. FONAM'!A:BM,31,0)</f>
        <v>SUBDIRECCIÓN DE GESTIÓN Y MANEJO DE AREAS PROTEGIDAS</v>
      </c>
      <c r="P248" s="8">
        <f>VLOOKUP(B248,'[1]1. FONAM'!A:BM,38,0)</f>
        <v>196</v>
      </c>
      <c r="Q248" s="7" t="s">
        <v>7</v>
      </c>
      <c r="R248" s="2" t="s">
        <v>244</v>
      </c>
      <c r="S248" s="1" t="s">
        <v>5</v>
      </c>
      <c r="T248" s="6" t="str">
        <f>VLOOKUP(B248,'[1]1. FONAM'!A4:BM55,64,0)</f>
        <v>CEDIDO</v>
      </c>
    </row>
    <row r="249" spans="1:21" ht="12.75">
      <c r="A249" s="8">
        <v>234</v>
      </c>
      <c r="B249" s="13" t="s">
        <v>250</v>
      </c>
      <c r="C249" s="4" t="s">
        <v>249</v>
      </c>
      <c r="D249" s="4" t="s">
        <v>248</v>
      </c>
      <c r="E249" s="12">
        <f>VLOOKUP(B249,'[1]1. FONAM'!A:BM,21,0)</f>
        <v>52487814</v>
      </c>
      <c r="F249" s="7" t="s">
        <v>11</v>
      </c>
      <c r="G249" s="16">
        <v>28230</v>
      </c>
      <c r="H249" s="4" t="s">
        <v>247</v>
      </c>
      <c r="I249" s="1" t="s">
        <v>10</v>
      </c>
      <c r="J249" s="1" t="s">
        <v>246</v>
      </c>
      <c r="K249" s="8" t="str">
        <f>VLOOKUP(B249,'[1]1. FONAM'!A:BM,7,0)</f>
        <v>Prestación de servicios profesionales para realizar el seguimiento administrativo y financiero a las acciones de restauración ecológica que se adelanten en las áreas protegidas priorizadas en el marco del proyecto del desincentivo del uso de agua.</v>
      </c>
      <c r="L249" s="4" t="s">
        <v>245</v>
      </c>
      <c r="M249" s="4">
        <v>3124334153</v>
      </c>
      <c r="N249" s="9">
        <f>VLOOKUP(B249,'[1]1. FONAM'!A:BM,16,0)</f>
        <v>5397388</v>
      </c>
      <c r="O249" s="8" t="str">
        <f>VLOOKUP(B249,'[1]1. FONAM'!A:BM,31,0)</f>
        <v>SUBDIRECCIÓN DE GESTIÓN Y MANEJO DE AREAS PROTEGIDAS</v>
      </c>
      <c r="P249" s="8">
        <f>VLOOKUP(B249,'[1]1. FONAM'!A:BM,38,0)</f>
        <v>154</v>
      </c>
      <c r="Q249" s="7" t="s">
        <v>7</v>
      </c>
      <c r="R249" s="1" t="s">
        <v>244</v>
      </c>
      <c r="S249" s="18" t="s">
        <v>5</v>
      </c>
      <c r="T249" s="6" t="str">
        <f>VLOOKUP(B249,'[1]1. FONAM'!A5:BM56,64,0)</f>
        <v>VIGENTE</v>
      </c>
      <c r="U249" s="4">
        <v>1</v>
      </c>
    </row>
    <row r="250" spans="1:21" ht="12.75">
      <c r="A250" s="8">
        <v>235</v>
      </c>
      <c r="B250" s="13" t="s">
        <v>243</v>
      </c>
      <c r="C250" s="4" t="s">
        <v>242</v>
      </c>
      <c r="D250" s="4" t="s">
        <v>241</v>
      </c>
      <c r="E250" s="12">
        <f>VLOOKUP(B250,'[1]1. FONAM'!A:BM,21,0)</f>
        <v>1053585621</v>
      </c>
      <c r="F250" s="4" t="s">
        <v>240</v>
      </c>
      <c r="G250" s="16">
        <v>33439</v>
      </c>
      <c r="H250" s="4" t="s">
        <v>240</v>
      </c>
      <c r="I250" s="1" t="s">
        <v>10</v>
      </c>
      <c r="J250" s="1" t="s">
        <v>239</v>
      </c>
      <c r="K250" s="8" t="str">
        <f>VLOOKUP(B250,'[1]1. FONAM'!A:BM,7,0)</f>
        <v>Prestación de servicios profesionales y de apoyo a la gestión para realizar la orientación técnica para el monitoreo y seguimiento a los procesos de restauración, rehabilitación ecológica en las áreas protegidas del SPNN priorizadas para el abastecimiento de acueductos municipales.</v>
      </c>
      <c r="L250" s="4" t="s">
        <v>238</v>
      </c>
      <c r="M250" s="4">
        <v>3142036075</v>
      </c>
      <c r="N250" s="9">
        <f>VLOOKUP(B250,'[1]1. FONAM'!A:BM,16,0)</f>
        <v>3852124</v>
      </c>
      <c r="O250" s="8" t="str">
        <f>VLOOKUP(B250,'[1]1. FONAM'!A:BM,31,0)</f>
        <v>GRUPO DE PLANEACIÓN Y MANEJO</v>
      </c>
      <c r="P250" s="8">
        <f>VLOOKUP(B250,'[1]1. FONAM'!A:BM,38,0)</f>
        <v>195</v>
      </c>
      <c r="Q250" s="7" t="s">
        <v>7</v>
      </c>
      <c r="R250" s="1" t="s">
        <v>148</v>
      </c>
      <c r="S250" s="1" t="s">
        <v>5</v>
      </c>
      <c r="T250" s="6" t="str">
        <f>VLOOKUP(B250,'[1]1. FONAM'!A6:BM57,64,0)</f>
        <v>VIGENTE</v>
      </c>
    </row>
    <row r="251" spans="1:21" ht="12.75">
      <c r="A251" s="8">
        <v>236</v>
      </c>
      <c r="B251" s="13" t="s">
        <v>237</v>
      </c>
      <c r="C251" s="4" t="s">
        <v>236</v>
      </c>
      <c r="D251" s="4" t="s">
        <v>235</v>
      </c>
      <c r="E251" s="12">
        <f>VLOOKUP(B251,'[1]1. FONAM'!A:BM,21,0)</f>
        <v>52811163</v>
      </c>
      <c r="F251" s="7" t="s">
        <v>234</v>
      </c>
      <c r="G251" s="16">
        <v>29982</v>
      </c>
      <c r="H251" s="4" t="s">
        <v>233</v>
      </c>
      <c r="I251" s="1" t="s">
        <v>232</v>
      </c>
      <c r="J251" s="1" t="s">
        <v>231</v>
      </c>
      <c r="K251" s="8" t="str">
        <f>VLOOKUP(B251,'[1]1. FONAM'!A:BM,7,0)</f>
        <v>Prestación de servicios profesionales especializados para la administración, estructuración y gestión de la información geográfica de restauración ecológica, en las etapas de portafolio, prioridades, diagnóstico, formulación y seguimiento en Parques Nacionales y análisis espaciales para la consolidación del sistema de información que facilite la toma de decisiones, en el marco del desincentivo del uso del agua.</v>
      </c>
      <c r="L251" s="4" t="s">
        <v>230</v>
      </c>
      <c r="M251" s="4">
        <v>3005634084</v>
      </c>
      <c r="N251" s="9">
        <f>VLOOKUP(B251,'[1]1. FONAM'!A:BM,16,0)</f>
        <v>5971344</v>
      </c>
      <c r="O251" s="8" t="str">
        <f>VLOOKUP(B251,'[1]1. FONAM'!A:BM,31,0)</f>
        <v>GRUPO SISTEMAS DE INFORMACIÓN Y RADIOCOMUNICACIONES</v>
      </c>
      <c r="P251" s="8">
        <f>VLOOKUP(B251,'[1]1. FONAM'!A:BM,38,0)</f>
        <v>195</v>
      </c>
      <c r="Q251" s="7" t="s">
        <v>7</v>
      </c>
      <c r="R251" s="4" t="s">
        <v>216</v>
      </c>
      <c r="S251" s="1" t="s">
        <v>147</v>
      </c>
      <c r="T251" s="6" t="str">
        <f>VLOOKUP(B251,'[1]1. FONAM'!A7:BM58,64,0)</f>
        <v>VIGENTE</v>
      </c>
    </row>
    <row r="252" spans="1:21" ht="12.75">
      <c r="A252" s="8">
        <v>237</v>
      </c>
      <c r="B252" s="13" t="s">
        <v>229</v>
      </c>
      <c r="C252" s="4" t="s">
        <v>228</v>
      </c>
      <c r="D252" s="4" t="s">
        <v>227</v>
      </c>
      <c r="E252" s="12">
        <f>VLOOKUP(B252,'[1]1. FONAM'!A:BM,21,0)</f>
        <v>46458312</v>
      </c>
      <c r="F252" s="4" t="s">
        <v>226</v>
      </c>
      <c r="G252" s="17">
        <v>31395</v>
      </c>
      <c r="H252" s="4" t="s">
        <v>225</v>
      </c>
      <c r="I252" s="1" t="s">
        <v>224</v>
      </c>
      <c r="J252" s="1" t="s">
        <v>223</v>
      </c>
      <c r="K252" s="8" t="str">
        <f>VLOOKUP(B252,'[1]1. FONAM'!A:BM,7,0)</f>
        <v>Prestación de servicios profesionales especializados para realizar el diagnóstico de áreas transformadas al interior de las áreas protegidas priorizadas por el proyecto de desincentivo de uso del agua y que realice el control de calidad de la interpretación de sensores remotos en el marco del monitoreo de coberturas de la tierra en Parques Nacionales.</v>
      </c>
      <c r="L252" s="4" t="s">
        <v>222</v>
      </c>
      <c r="M252" s="4">
        <v>3002673783</v>
      </c>
      <c r="N252" s="9">
        <f>VLOOKUP(B252,'[1]1. FONAM'!A:BM,16,0)</f>
        <v>5971344</v>
      </c>
      <c r="O252" s="8" t="str">
        <f>VLOOKUP(B252,'[1]1. FONAM'!A:BM,31,0)</f>
        <v>GRUPO SISTEMAS DE INFORMACIÓN Y RADIOCOMUNICACIONES</v>
      </c>
      <c r="P252" s="8">
        <f>VLOOKUP(B252,'[1]1. FONAM'!A:BM,38,0)</f>
        <v>193</v>
      </c>
      <c r="Q252" s="7" t="s">
        <v>7</v>
      </c>
      <c r="R252" s="4" t="s">
        <v>216</v>
      </c>
      <c r="S252" s="1" t="s">
        <v>147</v>
      </c>
      <c r="T252" s="6" t="str">
        <f>VLOOKUP(B252,'[1]1. FONAM'!A8:BM59,64,0)</f>
        <v>VIGENTE</v>
      </c>
    </row>
    <row r="253" spans="1:21" ht="12.75">
      <c r="A253" s="8">
        <v>238</v>
      </c>
      <c r="B253" s="13" t="s">
        <v>221</v>
      </c>
      <c r="C253" s="4" t="s">
        <v>220</v>
      </c>
      <c r="D253" s="4" t="s">
        <v>219</v>
      </c>
      <c r="E253" s="12">
        <f>VLOOKUP(B253,'[1]1. FONAM'!A:BM,21,0)</f>
        <v>53012931</v>
      </c>
      <c r="F253" s="4" t="s">
        <v>11</v>
      </c>
      <c r="G253" s="16">
        <v>30889</v>
      </c>
      <c r="H253" s="4" t="s">
        <v>11</v>
      </c>
      <c r="I253" s="1" t="s">
        <v>10</v>
      </c>
      <c r="J253" s="1" t="s">
        <v>218</v>
      </c>
      <c r="K253" s="8" t="str">
        <f>VLOOKUP(B253,'[1]1. FONAM'!A:BM,7,0)</f>
        <v>Prestación de servicios profesionales para el monitoreo de las áreas con restauración implementada al interior de las áreas protegidas, realizar análisis multitemporales que den cuenta de los cambios en las condiciones de los paisajes de Parques Nacionales y su articulación con otras temáticas para consolidar un sistema de información que facilite la toma de decisiones, en el marco del desincentivo por el uso del agua.</v>
      </c>
      <c r="L253" s="4" t="s">
        <v>217</v>
      </c>
      <c r="M253" s="4">
        <v>3057071570</v>
      </c>
      <c r="N253" s="9">
        <f>VLOOKUP(B253,'[1]1. FONAM'!A:BM,16,0)</f>
        <v>5397388</v>
      </c>
      <c r="O253" s="8" t="str">
        <f>VLOOKUP(B253,'[1]1. FONAM'!A:BM,31,0)</f>
        <v>GRUPO SISTEMAS DE INFORMACIÓN Y RADIOCOMUNICACIONES</v>
      </c>
      <c r="P253" s="8">
        <f>VLOOKUP(B253,'[1]1. FONAM'!A:BM,38,0)</f>
        <v>193</v>
      </c>
      <c r="Q253" s="7" t="s">
        <v>7</v>
      </c>
      <c r="R253" s="4" t="s">
        <v>216</v>
      </c>
      <c r="S253" s="1" t="s">
        <v>147</v>
      </c>
      <c r="T253" s="6" t="str">
        <f>VLOOKUP(B253,'[1]1. FONAM'!A9:BM60,64,0)</f>
        <v>VIGENTE</v>
      </c>
    </row>
    <row r="254" spans="1:21" ht="12.75">
      <c r="A254" s="8">
        <v>239</v>
      </c>
      <c r="B254" s="13" t="s">
        <v>215</v>
      </c>
      <c r="C254" s="4" t="s">
        <v>214</v>
      </c>
      <c r="D254" s="10" t="s">
        <v>213</v>
      </c>
      <c r="E254" s="12" t="str">
        <f>VLOOKUP(B254,'[1]1. FONAM'!A:BM,21,0)</f>
        <v>|</v>
      </c>
      <c r="F254" s="4" t="s">
        <v>212</v>
      </c>
      <c r="G254" s="17">
        <v>27834</v>
      </c>
      <c r="H254" s="4" t="s">
        <v>211</v>
      </c>
      <c r="I254" s="1" t="s">
        <v>70</v>
      </c>
      <c r="J254" s="1" t="s">
        <v>210</v>
      </c>
      <c r="K254" s="8" t="str">
        <f>VLOOKUP(B254,'[1]1. FONAM'!A:BM,7,0)</f>
        <v>Prestación de servicios técnicos y de apoyo a la gestión del Parque Nacional Natural El Cocuy, en acciones relacionadas con la temática de restauración ecológica - RE, con el fin de realizar el mantenimiento y monitoreo a los procesos de restauración en los sitios priorizados para el abastecimiento del recurso hídrico y como apoyo a la implementación de acciones de restauración ecológica en el marco del desincentivo del uso del agua.</v>
      </c>
      <c r="L254" s="4" t="s">
        <v>209</v>
      </c>
      <c r="M254" s="4">
        <v>3202326981</v>
      </c>
      <c r="N254" s="9">
        <f>VLOOKUP(B254,'[1]1. FONAM'!A:BM,16,0)</f>
        <v>1855778</v>
      </c>
      <c r="O254" s="8" t="str">
        <f>VLOOKUP(B254,'[1]1. FONAM'!A:BM,31,0)</f>
        <v>PNN COCUY</v>
      </c>
      <c r="P254" s="8">
        <f>VLOOKUP(B254,'[1]1. FONAM'!A:BM,38,0)</f>
        <v>180</v>
      </c>
      <c r="Q254" s="7" t="s">
        <v>7</v>
      </c>
      <c r="R254" s="2" t="s">
        <v>208</v>
      </c>
      <c r="S254" s="1" t="s">
        <v>147</v>
      </c>
      <c r="T254" s="6" t="str">
        <f>VLOOKUP(B254,'[1]1. FONAM'!A10:BM61,64,0)</f>
        <v>VIGENTE</v>
      </c>
    </row>
    <row r="255" spans="1:21" ht="12.75">
      <c r="A255" s="8">
        <v>240</v>
      </c>
      <c r="B255" s="13" t="s">
        <v>207</v>
      </c>
      <c r="C255" s="4" t="s">
        <v>206</v>
      </c>
      <c r="D255" s="10" t="s">
        <v>205</v>
      </c>
      <c r="E255" s="12">
        <f>VLOOKUP(B255,'[1]1. FONAM'!A:BM,21,0)</f>
        <v>1098436148</v>
      </c>
      <c r="F255" s="4" t="s">
        <v>204</v>
      </c>
      <c r="G255" s="17">
        <v>31866</v>
      </c>
      <c r="H255" s="4" t="s">
        <v>203</v>
      </c>
      <c r="I255" s="1" t="s">
        <v>202</v>
      </c>
      <c r="J255" s="1" t="s">
        <v>141</v>
      </c>
      <c r="K255" s="8" t="str">
        <f>VLOOKUP(B255,'[1]1. FONAM'!A:BM,7,0)</f>
        <v>Prestación de servicios de apoyo a la gestión mediante la contratación de un experto local, para el apoyo de actividades de restauración ecológica dentro del Santuario de Fauna y Flora Guanentá Alto Río Fonce, en el sector de Playas – Mejoras como apoyo al proyecto Desincentivo del uso del agua.</v>
      </c>
      <c r="L255" s="4" t="s">
        <v>201</v>
      </c>
      <c r="M255" s="4">
        <v>3152079197</v>
      </c>
      <c r="N255" s="9">
        <f>VLOOKUP(B255,'[1]1. FONAM'!A:BM,16,0)</f>
        <v>1337498</v>
      </c>
      <c r="O255" s="8" t="str">
        <f>VLOOKUP(B255,'[1]1. FONAM'!A:BM,31,0)</f>
        <v>SFF GUANENTA ALTO RIO FONCE</v>
      </c>
      <c r="P255" s="8">
        <f>VLOOKUP(B255,'[1]1. FONAM'!A:BM,38,0)</f>
        <v>180</v>
      </c>
      <c r="Q255" s="7" t="s">
        <v>7</v>
      </c>
      <c r="R255" s="2" t="s">
        <v>200</v>
      </c>
      <c r="S255" s="1" t="s">
        <v>147</v>
      </c>
      <c r="T255" s="6" t="str">
        <f>VLOOKUP(B255,'[1]1. FONAM'!A11:BM62,64,0)</f>
        <v>VIGENTE</v>
      </c>
    </row>
    <row r="256" spans="1:21" ht="12.75">
      <c r="A256" s="8">
        <v>241</v>
      </c>
      <c r="B256" s="13" t="s">
        <v>199</v>
      </c>
      <c r="C256" s="4" t="s">
        <v>198</v>
      </c>
      <c r="D256" s="10" t="s">
        <v>197</v>
      </c>
      <c r="E256" s="12">
        <f>VLOOKUP(B256,'[1]1. FONAM'!A:BM,21,0)</f>
        <v>1102720348</v>
      </c>
      <c r="F256" s="4" t="s">
        <v>196</v>
      </c>
      <c r="G256" s="17">
        <v>33425</v>
      </c>
      <c r="H256" s="4" t="s">
        <v>195</v>
      </c>
      <c r="I256" s="1" t="s">
        <v>174</v>
      </c>
      <c r="J256" s="1" t="s">
        <v>194</v>
      </c>
      <c r="K256" s="8" t="str">
        <f>VLOOKUP(B256,'[1]1. FONAM'!A:BM,7,0)</f>
        <v>Prestación de servicios técnicos de apoyo a la gestión del Parque Nacional Natural Serranía de Los Yariguíes para la implementación de la línea temática de restauración ecológica y su monitoreo, como apoyo al proyecto Desincentivos del uso del agua.</v>
      </c>
      <c r="L256" s="4" t="s">
        <v>193</v>
      </c>
      <c r="M256" s="4">
        <v>3124222043</v>
      </c>
      <c r="N256" s="9">
        <f>VLOOKUP(B256,'[1]1. FONAM'!A:BM,16,0)</f>
        <v>1855778</v>
      </c>
      <c r="O256" s="8" t="str">
        <f>VLOOKUP(B256,'[1]1. FONAM'!A:BM,31,0)</f>
        <v>PNN SERRANIA YARIGUIES</v>
      </c>
      <c r="P256" s="8">
        <f>VLOOKUP(B256,'[1]1. FONAM'!A:BM,38,0)</f>
        <v>178</v>
      </c>
      <c r="Q256" s="7" t="s">
        <v>7</v>
      </c>
      <c r="R256" s="2" t="s">
        <v>192</v>
      </c>
      <c r="S256" s="1" t="s">
        <v>147</v>
      </c>
      <c r="T256" s="6" t="str">
        <f>VLOOKUP(B256,'[1]1. FONAM'!A12:BM63,64,0)</f>
        <v>VIGENTE</v>
      </c>
    </row>
    <row r="257" spans="1:21" ht="12.75">
      <c r="A257" s="8">
        <v>242</v>
      </c>
      <c r="B257" s="13" t="s">
        <v>191</v>
      </c>
      <c r="C257" s="4" t="s">
        <v>190</v>
      </c>
      <c r="D257" s="10" t="s">
        <v>189</v>
      </c>
      <c r="E257" s="12">
        <f>VLOOKUP(B257,'[1]1. FONAM'!A:BM,21,0)</f>
        <v>9850314</v>
      </c>
      <c r="F257" s="4" t="s">
        <v>188</v>
      </c>
      <c r="G257" s="16">
        <v>30550</v>
      </c>
      <c r="H257" s="4" t="s">
        <v>175</v>
      </c>
      <c r="I257" s="1" t="s">
        <v>10</v>
      </c>
      <c r="J257" s="1" t="s">
        <v>187</v>
      </c>
      <c r="K257" s="8" t="str">
        <f>VLOOKUP(B257,'[1]1. FONAM'!A:BM,7,0)</f>
        <v>Prestación de servicios profesionales y de apoyo a la gestión para la implementación, seguimiento y monitoreo en campo de las acciones de restauración en el área protegida en el marco del proyecto del desincentivo de uso de agua en el PNN Selva de Florencia</v>
      </c>
      <c r="L257" s="4" t="s">
        <v>186</v>
      </c>
      <c r="M257" s="4">
        <v>3105425647</v>
      </c>
      <c r="N257" s="9">
        <f>VLOOKUP(B257,'[1]1. FONAM'!A:BM,16,0)</f>
        <v>3852124</v>
      </c>
      <c r="O257" s="8" t="str">
        <f>VLOOKUP(B257,'[1]1. FONAM'!A:BM,31,0)</f>
        <v>PNN SELVA FLORENCIA</v>
      </c>
      <c r="P257" s="8">
        <f>VLOOKUP(B257,'[1]1. FONAM'!A:BM,38,0)</f>
        <v>152</v>
      </c>
      <c r="Q257" s="7" t="s">
        <v>7</v>
      </c>
      <c r="R257" s="2" t="s">
        <v>87</v>
      </c>
      <c r="S257" s="1" t="s">
        <v>127</v>
      </c>
      <c r="T257" s="6" t="str">
        <f>VLOOKUP(B257,'[1]1. FONAM'!A13:BM64,64,0)</f>
        <v>VIGENTE</v>
      </c>
    </row>
    <row r="258" spans="1:21" ht="12.75">
      <c r="A258" s="8">
        <v>243</v>
      </c>
      <c r="B258" s="13" t="s">
        <v>185</v>
      </c>
      <c r="C258" s="4" t="s">
        <v>184</v>
      </c>
      <c r="D258" s="10" t="s">
        <v>183</v>
      </c>
      <c r="E258" s="12">
        <f>VLOOKUP(B258,'[1]1. FONAM'!A:BM,21,0)</f>
        <v>31308532</v>
      </c>
      <c r="F258" s="4" t="s">
        <v>182</v>
      </c>
      <c r="G258" s="16">
        <v>30732</v>
      </c>
      <c r="H258" s="4" t="s">
        <v>182</v>
      </c>
      <c r="I258" s="1" t="s">
        <v>181</v>
      </c>
      <c r="J258" s="1" t="s">
        <v>180</v>
      </c>
      <c r="K258" s="8" t="str">
        <f>VLOOKUP(B258,'[1]1. FONAM'!A:BM,7,0)</f>
        <v>Prestación de servicios profesionales y de apoyo a la gestión para la implementación, seguimiento y monitoreo en campo de las acciones de restauración en el área protegida en el marco del proyecto del desincentivo de uso de agua en el PNN Farallones de Cali.</v>
      </c>
      <c r="L258" s="4" t="s">
        <v>179</v>
      </c>
      <c r="M258" s="4">
        <v>3117372906</v>
      </c>
      <c r="N258" s="9">
        <f>VLOOKUP(B258,'[1]1. FONAM'!A:BM,16,0)</f>
        <v>4426079</v>
      </c>
      <c r="O258" s="8" t="str">
        <f>VLOOKUP(B258,'[1]1. FONAM'!A:BM,31,0)</f>
        <v>PNN FARALLONES DE CALI</v>
      </c>
      <c r="P258" s="8">
        <f>VLOOKUP(B258,'[1]1. FONAM'!A:BM,38,0)</f>
        <v>152</v>
      </c>
      <c r="Q258" s="7" t="s">
        <v>7</v>
      </c>
      <c r="R258" s="2" t="s">
        <v>119</v>
      </c>
      <c r="S258" s="1" t="s">
        <v>147</v>
      </c>
      <c r="T258" s="6" t="str">
        <f>VLOOKUP(B258,'[1]1. FONAM'!A14:BM65,64,0)</f>
        <v>VIGENTE</v>
      </c>
    </row>
    <row r="259" spans="1:21" ht="12.75">
      <c r="A259" s="8">
        <v>244</v>
      </c>
      <c r="B259" s="13" t="s">
        <v>178</v>
      </c>
      <c r="C259" s="4" t="s">
        <v>177</v>
      </c>
      <c r="D259" s="10" t="s">
        <v>176</v>
      </c>
      <c r="E259" s="12">
        <f>VLOOKUP(B259,'[1]1. FONAM'!A:BM,21,0)</f>
        <v>1026259901</v>
      </c>
      <c r="F259" s="4" t="s">
        <v>11</v>
      </c>
      <c r="G259" s="16">
        <v>32249</v>
      </c>
      <c r="H259" s="4" t="s">
        <v>175</v>
      </c>
      <c r="I259" s="1" t="s">
        <v>174</v>
      </c>
      <c r="J259" s="1" t="s">
        <v>173</v>
      </c>
      <c r="K259" s="8" t="str">
        <f>VLOOKUP(B259,'[1]1. FONAM'!A:BM,7,0)</f>
        <v>Prestar servicios técnicos y de apoyo a la gestión para la ejecución de las actividades desarrolladas por el Área Protegida en materia de Restauración Ecológica Participativa, por medio de la planificación, caracterización, implementación, seguimiento y fortalecimiento institucional, mediante técnicas y acuerdos tendientes a fomentar un modelo de conservación y restauración ecológica al interior del Parque Nacional Natural Selva de Florencia.</v>
      </c>
      <c r="L259" s="4" t="s">
        <v>172</v>
      </c>
      <c r="M259" s="4">
        <v>3209910900</v>
      </c>
      <c r="N259" s="9">
        <f>VLOOKUP(B259,'[1]1. FONAM'!A:BM,16,0)</f>
        <v>2663850</v>
      </c>
      <c r="O259" s="8" t="str">
        <f>VLOOKUP(B259,'[1]1. FONAM'!A:BM,31,0)</f>
        <v>PNN SELVA FLORENCIA</v>
      </c>
      <c r="P259" s="8">
        <f>VLOOKUP(B259,'[1]1. FONAM'!A:BM,38,0)</f>
        <v>148</v>
      </c>
      <c r="Q259" s="7" t="s">
        <v>7</v>
      </c>
      <c r="R259" s="2" t="s">
        <v>171</v>
      </c>
      <c r="S259" s="1" t="s">
        <v>147</v>
      </c>
      <c r="T259" s="6" t="str">
        <f>VLOOKUP(B259,'[1]1. FONAM'!A15:BM66,64,0)</f>
        <v>VIGENTE</v>
      </c>
    </row>
    <row r="260" spans="1:21" ht="12.75">
      <c r="A260" s="8">
        <v>245</v>
      </c>
      <c r="B260" s="13" t="s">
        <v>170</v>
      </c>
      <c r="C260" s="4" t="s">
        <v>169</v>
      </c>
      <c r="D260" s="10" t="s">
        <v>168</v>
      </c>
      <c r="E260" s="12">
        <f>VLOOKUP(B260,'[1]1. FONAM'!A:BM,21,0)</f>
        <v>87491684</v>
      </c>
      <c r="F260" s="4" t="s">
        <v>167</v>
      </c>
      <c r="G260" s="16">
        <v>29292</v>
      </c>
      <c r="H260" s="4" t="s">
        <v>166</v>
      </c>
      <c r="I260" s="1" t="s">
        <v>15</v>
      </c>
      <c r="J260" s="1" t="s">
        <v>141</v>
      </c>
      <c r="K260" s="8" t="str">
        <f>VLOOKUP(B260,'[1]1. FONAM'!A:BM,7,0)</f>
        <v>Prestación de servicios de apoyo a la gestión, mediante la contratación de un operario, que apoye con las activida- des desarrolladas por el área protegida dentro del proceso de restauración ecológica en el marco del proyecto des- incentivo uso del agua.</v>
      </c>
      <c r="L260" s="4" t="s">
        <v>165</v>
      </c>
      <c r="M260" s="4">
        <v>3105301884</v>
      </c>
      <c r="N260" s="9">
        <f>VLOOKUP(B260,'[1]1. FONAM'!A:BM,16,0)</f>
        <v>1337498</v>
      </c>
      <c r="O260" s="8" t="str">
        <f>VLOOKUP(B260,'[1]1. FONAM'!A:BM,31,0)</f>
        <v>SFF GALERAS</v>
      </c>
      <c r="P260" s="8">
        <f>VLOOKUP(B260,'[1]1. FONAM'!A:BM,38,0)</f>
        <v>145</v>
      </c>
      <c r="Q260" s="7" t="s">
        <v>7</v>
      </c>
      <c r="R260" s="2" t="s">
        <v>15</v>
      </c>
      <c r="S260" s="1" t="s">
        <v>147</v>
      </c>
      <c r="T260" s="6" t="str">
        <f>VLOOKUP(B260,'[1]1. FONAM'!A16:BM67,64,0)</f>
        <v>VIGENTE</v>
      </c>
    </row>
    <row r="261" spans="1:21" ht="12.75">
      <c r="A261" s="8">
        <v>246</v>
      </c>
      <c r="B261" s="13" t="s">
        <v>164</v>
      </c>
      <c r="C261" s="4" t="s">
        <v>163</v>
      </c>
      <c r="D261" s="10" t="s">
        <v>162</v>
      </c>
      <c r="E261" s="12">
        <f>VLOOKUP(B261,'[1]1. FONAM'!A:BM,21,0)</f>
        <v>1085258258</v>
      </c>
      <c r="F261" s="4" t="s">
        <v>150</v>
      </c>
      <c r="G261" s="16">
        <v>31923</v>
      </c>
      <c r="H261" s="4" t="s">
        <v>161</v>
      </c>
      <c r="I261" s="1" t="s">
        <v>10</v>
      </c>
      <c r="J261" s="1" t="s">
        <v>160</v>
      </c>
      <c r="K261" s="8" t="str">
        <f>VLOOKUP(B261,'[1]1. FONAM'!A:BM,7,0)</f>
        <v>Prestación de servicios profesionales y de apoyo a la gestión para la implementación, seguimiento y monitoreo en campo de las acciones de restauración en el área protegida en el marco del proyecto del desincentivo de uso de agua en el Santuario de Flora y Fauna Galeras</v>
      </c>
      <c r="L261" s="4" t="s">
        <v>159</v>
      </c>
      <c r="M261" s="4">
        <v>3117062387</v>
      </c>
      <c r="N261" s="9">
        <f>VLOOKUP(B261,'[1]1. FONAM'!A:BM,16,0)</f>
        <v>3565146</v>
      </c>
      <c r="O261" s="8" t="str">
        <f>VLOOKUP(B261,'[1]1. FONAM'!A:BM,31,0)</f>
        <v>SFF GALERAS</v>
      </c>
      <c r="P261" s="8">
        <f>VLOOKUP(B261,'[1]1. FONAM'!A:BM,38,0)</f>
        <v>145</v>
      </c>
      <c r="Q261" s="7" t="s">
        <v>7</v>
      </c>
      <c r="R261" s="2" t="s">
        <v>119</v>
      </c>
      <c r="S261" s="1" t="s">
        <v>147</v>
      </c>
      <c r="T261" s="6" t="str">
        <f>VLOOKUP(B261,'[1]1. FONAM'!A17:BM68,64,0)</f>
        <v>VIGENTE</v>
      </c>
    </row>
    <row r="262" spans="1:21" ht="12.75">
      <c r="A262" s="8">
        <v>247</v>
      </c>
      <c r="B262" s="13" t="s">
        <v>158</v>
      </c>
      <c r="C262" s="4" t="s">
        <v>157</v>
      </c>
      <c r="D262" s="10" t="s">
        <v>156</v>
      </c>
      <c r="E262" s="12">
        <f>VLOOKUP(B262,'[1]1. FONAM'!A:BM,21,0)</f>
        <v>1128482811</v>
      </c>
      <c r="F262" s="4" t="s">
        <v>122</v>
      </c>
      <c r="G262" s="14">
        <v>33993</v>
      </c>
      <c r="H262" s="2" t="s">
        <v>122</v>
      </c>
      <c r="I262" s="1" t="s">
        <v>10</v>
      </c>
      <c r="J262" s="1" t="s">
        <v>155</v>
      </c>
      <c r="K262" s="8" t="str">
        <f>VLOOKUP(B262,'[1]1. FONAM'!A:BM,7,0)</f>
        <v>Prestación de servicios profesionales y de apoyo a la gestión para la implementación, seguimiento y monitoreo en campo de las acciones de restauración en el área protegida en el marco del proyecto del desincentivo del uso de agua en el PNN Las Orquídeas</v>
      </c>
      <c r="L262" s="4" t="s">
        <v>154</v>
      </c>
      <c r="M262" s="4">
        <v>3117815889</v>
      </c>
      <c r="N262" s="9">
        <f>VLOOKUP(B262,'[1]1. FONAM'!A:BM,16,0)</f>
        <v>3156754</v>
      </c>
      <c r="O262" s="8" t="str">
        <f>VLOOKUP(B262,'[1]1. FONAM'!A:BM,31,0)</f>
        <v>PNN LAS ORQUÍDEAS</v>
      </c>
      <c r="P262" s="8">
        <f>VLOOKUP(B262,'[1]1. FONAM'!A:BM,38,0)</f>
        <v>145</v>
      </c>
      <c r="Q262" s="7" t="s">
        <v>7</v>
      </c>
      <c r="R262" s="2" t="s">
        <v>148</v>
      </c>
      <c r="S262" s="1" t="s">
        <v>147</v>
      </c>
      <c r="T262" s="6" t="str">
        <f>VLOOKUP(B262,'[1]1. FONAM'!A18:BM69,64,0)</f>
        <v>VIGENTE</v>
      </c>
    </row>
    <row r="263" spans="1:21" ht="12.75">
      <c r="A263" s="8">
        <v>248</v>
      </c>
      <c r="B263" s="13" t="s">
        <v>153</v>
      </c>
      <c r="C263" s="4" t="s">
        <v>152</v>
      </c>
      <c r="D263" s="10" t="s">
        <v>151</v>
      </c>
      <c r="E263" s="12">
        <f>VLOOKUP(B263,'[1]1. FONAM'!A:BM,21,0)</f>
        <v>1085261381</v>
      </c>
      <c r="F263" s="4" t="s">
        <v>150</v>
      </c>
      <c r="G263" s="14">
        <v>32052</v>
      </c>
      <c r="H263" s="2" t="s">
        <v>150</v>
      </c>
      <c r="I263" s="1" t="s">
        <v>10</v>
      </c>
      <c r="J263" s="1" t="s">
        <v>141</v>
      </c>
      <c r="K263" s="8" t="str">
        <f>VLOOKUP(B263,'[1]1. FONAM'!A:BM,7,0)</f>
        <v>Prestación de servicios técnicos y de apoyo a la gestión para el fortalecimiento de procesos de restauración en predios priorizados al interior del Santuario de Flora y Fauna Galeras enmarcado dentro de la ejecución de los recursos del desincentivo por uso del Agua.</v>
      </c>
      <c r="L263" s="4" t="s">
        <v>149</v>
      </c>
      <c r="M263" s="4">
        <v>3163875393</v>
      </c>
      <c r="N263" s="9">
        <f>VLOOKUP(B263,'[1]1. FONAM'!A:BM,16,0)</f>
        <v>2663850</v>
      </c>
      <c r="O263" s="8" t="str">
        <f>VLOOKUP(B263,'[1]1. FONAM'!A:BM,31,0)</f>
        <v>SFF GALERAS</v>
      </c>
      <c r="P263" s="8">
        <f>VLOOKUP(B263,'[1]1. FONAM'!A:BM,38,0)</f>
        <v>133</v>
      </c>
      <c r="Q263" s="7" t="s">
        <v>7</v>
      </c>
      <c r="R263" s="2" t="s">
        <v>148</v>
      </c>
      <c r="S263" s="1" t="s">
        <v>147</v>
      </c>
      <c r="T263" s="6" t="str">
        <f>VLOOKUP(B263,'[1]1. FONAM'!A19:BM70,64,0)</f>
        <v>VIGENTE</v>
      </c>
    </row>
    <row r="264" spans="1:21" ht="12.75">
      <c r="A264" s="8">
        <v>249</v>
      </c>
      <c r="B264" s="13" t="s">
        <v>146</v>
      </c>
      <c r="C264" s="4" t="s">
        <v>145</v>
      </c>
      <c r="D264" s="10" t="s">
        <v>144</v>
      </c>
      <c r="E264" s="12">
        <f>VLOOKUP(B264,'[1]1. FONAM'!A:BM,21,0)</f>
        <v>30226131</v>
      </c>
      <c r="F264" s="4" t="s">
        <v>143</v>
      </c>
      <c r="G264" s="11">
        <v>30606</v>
      </c>
      <c r="H264" s="2" t="s">
        <v>142</v>
      </c>
      <c r="I264" s="1" t="s">
        <v>15</v>
      </c>
      <c r="J264" s="1" t="s">
        <v>141</v>
      </c>
      <c r="K264" s="8" t="str">
        <f>VLOOKUP(B264,'[1]1. FONAM'!A:BM,7,0)</f>
        <v>Prestación de servicios operativos, y de apoyo a la gestión para la implementación de las acciones del programa de restauración ecológica del Parque Nacional Natural Selva de Florencia, con el fin de cumplir las metas del Proyecto “Implementación de acciones de restauración ecológica en áreas protegidas priorizadas para la regulación y provisión del recurso hídrico”, enmarcados dentro del proyecto a efectuar con los recursos del “desincentivo por uso del agua”</v>
      </c>
      <c r="L264" s="4" t="s">
        <v>140</v>
      </c>
      <c r="M264" s="4">
        <v>3123315120</v>
      </c>
      <c r="N264" s="9">
        <f>VLOOKUP(B264,'[1]1. FONAM'!A:BM,16,0)</f>
        <v>1337498</v>
      </c>
      <c r="O264" s="8" t="str">
        <f>VLOOKUP(B264,'[1]1. FONAM'!A:BM,31,0)</f>
        <v>PNN SELVA FLORENCIA</v>
      </c>
      <c r="P264" s="8">
        <f>VLOOKUP(B264,'[1]1. FONAM'!A:BM,38,0)</f>
        <v>133</v>
      </c>
      <c r="Q264" s="7" t="s">
        <v>7</v>
      </c>
      <c r="R264" s="2" t="s">
        <v>15</v>
      </c>
      <c r="S264" s="1" t="s">
        <v>5</v>
      </c>
      <c r="T264" s="6" t="str">
        <f>VLOOKUP(B264,'[1]1. FONAM'!A20:BM71,64,0)</f>
        <v>VIGENTE</v>
      </c>
    </row>
    <row r="265" spans="1:21" ht="12.75">
      <c r="A265" s="8">
        <v>250</v>
      </c>
      <c r="B265" s="13" t="s">
        <v>139</v>
      </c>
      <c r="C265" s="4" t="s">
        <v>138</v>
      </c>
      <c r="D265" s="10" t="s">
        <v>137</v>
      </c>
      <c r="E265" s="12">
        <f>VLOOKUP(B265,'[1]1. FONAM'!A:BM,21,0)</f>
        <v>1053776745</v>
      </c>
      <c r="F265" s="4" t="s">
        <v>130</v>
      </c>
      <c r="G265" s="14">
        <v>31795</v>
      </c>
      <c r="H265" s="4" t="s">
        <v>130</v>
      </c>
      <c r="I265" s="1" t="s">
        <v>70</v>
      </c>
      <c r="J265" s="1" t="s">
        <v>136</v>
      </c>
      <c r="K265" s="8" t="str">
        <f>VLOOKUP(B265,'[1]1. FONAM'!A:BM,7,0)</f>
        <v>Prestación de servicios técnicos y de apoyo a la gestión, para realizar acciones de restauración ecológica y mitigación de presiones sobre los ecosistemas alterados, en los sectores de manejo identificados y priorizados para el Parque Nacional Natural Los Nevados.</v>
      </c>
      <c r="L265" s="4" t="s">
        <v>135</v>
      </c>
      <c r="M265" s="4">
        <v>3136245827</v>
      </c>
      <c r="N265" s="9">
        <f>VLOOKUP(B265,'[1]1. FONAM'!A:BM,16,0)</f>
        <v>2206872</v>
      </c>
      <c r="O265" s="8" t="str">
        <f>VLOOKUP(B265,'[1]1. FONAM'!A:BM,31,0)</f>
        <v>PNN LOS NEVADOS</v>
      </c>
      <c r="P265" s="8">
        <f>VLOOKUP(B265,'[1]1. FONAM'!A:BM,38,0)</f>
        <v>127</v>
      </c>
      <c r="Q265" s="7" t="s">
        <v>7</v>
      </c>
      <c r="R265" s="2" t="s">
        <v>134</v>
      </c>
      <c r="S265" s="1" t="s">
        <v>5</v>
      </c>
      <c r="T265" s="6" t="str">
        <f>VLOOKUP(B265,'[1]1. FONAM'!A21:BM72,64,0)</f>
        <v>VIGENTE</v>
      </c>
      <c r="U265" s="4">
        <v>1</v>
      </c>
    </row>
    <row r="266" spans="1:21" ht="12.75">
      <c r="A266" s="4">
        <v>251</v>
      </c>
      <c r="B266" s="13" t="s">
        <v>133</v>
      </c>
      <c r="C266" s="4" t="s">
        <v>132</v>
      </c>
      <c r="D266" s="10" t="s">
        <v>131</v>
      </c>
      <c r="E266" s="12">
        <f>VLOOKUP(B266,'[1]1. FONAM'!A:BM,21,0)</f>
        <v>16073264</v>
      </c>
      <c r="F266" s="4" t="s">
        <v>130</v>
      </c>
      <c r="G266" s="11">
        <v>30280</v>
      </c>
      <c r="H266" s="4" t="s">
        <v>130</v>
      </c>
      <c r="I266" s="1" t="s">
        <v>10</v>
      </c>
      <c r="J266" s="1" t="s">
        <v>129</v>
      </c>
      <c r="K266" s="8" t="str">
        <f>VLOOKUP(B266,'[1]1. FONAM'!A:BM,7,0)</f>
        <v>Prestación de servicios profesionales y de apoyo a la gestión para la implementación, seguimiento y monitoreo en campo de las acciones de restauración en el área protegida en el marco del proyecto del desincentivo de uso de agua en el PNN Los Nevados.</v>
      </c>
      <c r="L266" s="4" t="s">
        <v>128</v>
      </c>
      <c r="M266" s="4">
        <v>3217962515</v>
      </c>
      <c r="N266" s="9">
        <f>VLOOKUP(B266,'[1]1. FONAM'!A:BM,16,0)</f>
        <v>3156754</v>
      </c>
      <c r="O266" s="8" t="str">
        <f>VLOOKUP(B266,'[1]1. FONAM'!A:BM,31,0)</f>
        <v>PNN LOS NEVADOS</v>
      </c>
      <c r="P266" s="8">
        <f>VLOOKUP(B266,'[1]1. FONAM'!A:BM,38,0)</f>
        <v>125</v>
      </c>
      <c r="Q266" s="7" t="s">
        <v>7</v>
      </c>
      <c r="R266" s="2" t="s">
        <v>43</v>
      </c>
      <c r="S266" s="1" t="s">
        <v>127</v>
      </c>
      <c r="T266" s="6" t="str">
        <f>VLOOKUP(B266,'[1]1. FONAM'!A22:BM73,64,0)</f>
        <v>VIGENTE</v>
      </c>
      <c r="U266" s="4">
        <v>1</v>
      </c>
    </row>
    <row r="267" spans="1:21" ht="12.75">
      <c r="A267" s="4">
        <v>252</v>
      </c>
      <c r="B267" s="13" t="s">
        <v>126</v>
      </c>
      <c r="C267" s="4" t="s">
        <v>125</v>
      </c>
      <c r="D267" s="10" t="s">
        <v>124</v>
      </c>
      <c r="E267" s="12">
        <f>VLOOKUP(B267,'[1]1. FONAM'!A:BM,21,0)</f>
        <v>1082970056</v>
      </c>
      <c r="F267" s="4" t="s">
        <v>123</v>
      </c>
      <c r="G267" s="14">
        <v>34166</v>
      </c>
      <c r="H267" s="2" t="s">
        <v>122</v>
      </c>
      <c r="I267" s="1" t="s">
        <v>10</v>
      </c>
      <c r="J267" s="1" t="s">
        <v>121</v>
      </c>
      <c r="K267" s="8" t="str">
        <f>VLOOKUP(B267,'[1]1. FONAM'!A:BM,7,0)</f>
        <v>Prestar servicios Técnicos y de apoyo a la gestión para el levantamiento en campo de información de monitoreo a la restauración y el desarrollo de campañas de ahorro y uso eficiente del agua dirigido a las comunidades al interior del Parque Nacional Natural Las Orquídeas y a los municipios beneficiados del recurso hídrico en el marco del Proyecto Desincentivo por uso del agua, sector Calles, municipio de Urrao.</v>
      </c>
      <c r="L267" s="4" t="s">
        <v>120</v>
      </c>
      <c r="M267" s="4">
        <v>3225083300</v>
      </c>
      <c r="N267" s="9">
        <f>VLOOKUP(B267,'[1]1. FONAM'!A:BM,16,0)</f>
        <v>2663850</v>
      </c>
      <c r="O267" s="8" t="str">
        <f>VLOOKUP(B267,'[1]1. FONAM'!A:BM,31,0)</f>
        <v>PNN LAS ORQUÍDEAS</v>
      </c>
      <c r="P267" s="8">
        <f>VLOOKUP(B267,'[1]1. FONAM'!A:BM,38,0)</f>
        <v>126</v>
      </c>
      <c r="Q267" s="7" t="s">
        <v>7</v>
      </c>
      <c r="R267" s="2" t="s">
        <v>119</v>
      </c>
      <c r="S267" s="1" t="s">
        <v>5</v>
      </c>
      <c r="T267" s="6" t="str">
        <f>VLOOKUP(B267,'[1]1. FONAM'!A23:BM74,64,0)</f>
        <v>VIGENTE</v>
      </c>
      <c r="U267" s="4">
        <v>1</v>
      </c>
    </row>
    <row r="268" spans="1:21" ht="12.75">
      <c r="A268" s="4">
        <v>253</v>
      </c>
      <c r="B268" s="13" t="s">
        <v>118</v>
      </c>
      <c r="C268" s="4" t="s">
        <v>117</v>
      </c>
      <c r="D268" s="10" t="s">
        <v>116</v>
      </c>
      <c r="E268" s="12">
        <f>VLOOKUP(B268,'[1]1. FONAM'!A:BM,21,0)</f>
        <v>71230364</v>
      </c>
      <c r="F268" s="4" t="s">
        <v>115</v>
      </c>
      <c r="G268" s="11">
        <v>30979</v>
      </c>
      <c r="H268" s="4" t="s">
        <v>115</v>
      </c>
      <c r="I268" s="1" t="s">
        <v>70</v>
      </c>
      <c r="J268" s="1" t="s">
        <v>114</v>
      </c>
      <c r="K268" s="8" t="str">
        <f>VLOOKUP(B268,'[1]1. FONAM'!A:BM,7,0)</f>
        <v>Prestar servicios Técnicos y de apoyo a la gestión para el levantamiento en campo de información requerida para la implementación y seguimiento de acciones de restauración ecológica Participativa en el PNN Las Orquídeas, en áreas prioritarias para la provisión del recurso hídrico en la vereda Venados.</v>
      </c>
      <c r="L268" s="4" t="s">
        <v>113</v>
      </c>
      <c r="M268" s="4">
        <v>3213665921</v>
      </c>
      <c r="N268" s="9">
        <f>VLOOKUP(B268,'[1]1. FONAM'!A:BM,16,0)</f>
        <v>2663850</v>
      </c>
      <c r="O268" s="8" t="str">
        <f>VLOOKUP(B268,'[1]1. FONAM'!A:BM,31,0)</f>
        <v>PNN LAS ORQUÍDEAS</v>
      </c>
      <c r="P268" s="8">
        <f>VLOOKUP(B268,'[1]1. FONAM'!A:BM,38,0)</f>
        <v>126</v>
      </c>
      <c r="Q268" s="7" t="s">
        <v>7</v>
      </c>
      <c r="R268" s="2" t="s">
        <v>112</v>
      </c>
      <c r="S268" s="1" t="s">
        <v>5</v>
      </c>
      <c r="T268" s="6" t="str">
        <f>VLOOKUP(B268,'[1]1. FONAM'!A24:BM75,64,0)</f>
        <v>VIGENTE</v>
      </c>
      <c r="U268" s="4">
        <v>1</v>
      </c>
    </row>
    <row r="269" spans="1:21" ht="12.75">
      <c r="A269" s="4">
        <v>254</v>
      </c>
      <c r="B269" s="13" t="s">
        <v>111</v>
      </c>
      <c r="C269" s="4" t="s">
        <v>110</v>
      </c>
      <c r="D269" s="10" t="s">
        <v>109</v>
      </c>
      <c r="E269" s="12">
        <f>VLOOKUP(B269,'[1]1. FONAM'!A:BM,21,0)</f>
        <v>1061730996</v>
      </c>
      <c r="F269" s="4" t="s">
        <v>108</v>
      </c>
      <c r="G269" s="14">
        <v>33123</v>
      </c>
      <c r="H269" s="4" t="s">
        <v>107</v>
      </c>
      <c r="I269" s="1" t="s">
        <v>10</v>
      </c>
      <c r="J269" s="1" t="s">
        <v>106</v>
      </c>
      <c r="K269" s="8" t="str">
        <f>VLOOKUP(B269,'[1]1. FONAM'!A:BM,7,0)</f>
        <v>Prestación de servicios profesionales y apoyo a la gestión para apoyar la implementación, seguimiento y monitoreo en campo de las acciones de restauración ecológica en el PNN Puracé, incluyendo la caracterización y relacionamiento con las comunidades en las zonas priorizadas para la restauración ecológica en el marco del proyecto del desincentivo de uso de agua.</v>
      </c>
      <c r="L269" s="4" t="s">
        <v>105</v>
      </c>
      <c r="M269" s="4">
        <v>3126600897</v>
      </c>
      <c r="N269" s="9">
        <f>VLOOKUP(B269,'[1]1. FONAM'!A:BM,16,0)</f>
        <v>3565146</v>
      </c>
      <c r="O269" s="8" t="str">
        <f>VLOOKUP(B269,'[1]1. FONAM'!A:BM,31,0)</f>
        <v>PNN PURACÉ</v>
      </c>
      <c r="P269" s="8">
        <f>VLOOKUP(B269,'[1]1. FONAM'!A:BM,38,0)</f>
        <v>123</v>
      </c>
      <c r="Q269" s="7" t="s">
        <v>7</v>
      </c>
      <c r="R269" s="2" t="s">
        <v>43</v>
      </c>
      <c r="S269" s="1" t="s">
        <v>5</v>
      </c>
      <c r="T269" s="6" t="str">
        <f>VLOOKUP(B269,'[1]1. FONAM'!A25:BM76,64,0)</f>
        <v>VIGENTE</v>
      </c>
      <c r="U269" s="4">
        <v>1</v>
      </c>
    </row>
    <row r="270" spans="1:21" ht="12.75">
      <c r="A270" s="4">
        <v>255</v>
      </c>
      <c r="B270" s="13" t="s">
        <v>104</v>
      </c>
      <c r="C270" s="4" t="s">
        <v>103</v>
      </c>
      <c r="D270" s="10" t="s">
        <v>102</v>
      </c>
      <c r="E270" s="12">
        <f>VLOOKUP(B270,'[1]1. FONAM'!A:BM,21,0)</f>
        <v>1110496285</v>
      </c>
      <c r="F270" s="4" t="s">
        <v>101</v>
      </c>
      <c r="G270" s="14">
        <v>32965</v>
      </c>
      <c r="H270" s="4" t="s">
        <v>11</v>
      </c>
      <c r="I270" s="1" t="s">
        <v>10</v>
      </c>
      <c r="J270" s="1" t="s">
        <v>100</v>
      </c>
      <c r="K270" s="8" t="str">
        <f>VLOOKUP(B270,'[1]1. FONAM'!A:BM,7,0)</f>
        <v>Prestación de servicios profesionales y de apoyo a la gestión para apoyar la implementación en campo de las acciones de restauración en el área protegida y la promoción de procesos educativos y técnicos relacionados con el ahorro y uso eficiente del agua en el marco del proyecto del desincentivo de uso de agua en el PNN Los Nevados.</v>
      </c>
      <c r="L270" s="4" t="s">
        <v>99</v>
      </c>
      <c r="M270" s="4">
        <v>3102565300</v>
      </c>
      <c r="N270" s="9">
        <f>VLOOKUP(B270,'[1]1. FONAM'!A:BM,16,0)</f>
        <v>3156754</v>
      </c>
      <c r="O270" s="8" t="str">
        <f>VLOOKUP(B270,'[1]1. FONAM'!A:BM,31,0)</f>
        <v>PNN LOS NEVADOS</v>
      </c>
      <c r="P270" s="8">
        <f>VLOOKUP(B270,'[1]1. FONAM'!A:BM,38,0)</f>
        <v>123</v>
      </c>
      <c r="Q270" s="7" t="s">
        <v>7</v>
      </c>
      <c r="R270" s="2" t="s">
        <v>87</v>
      </c>
      <c r="S270" s="1" t="s">
        <v>98</v>
      </c>
      <c r="T270" s="6" t="str">
        <f>VLOOKUP(B270,'[1]1. FONAM'!A26:BM77,64,0)</f>
        <v>VIGENTE</v>
      </c>
      <c r="U270" s="4">
        <v>1</v>
      </c>
    </row>
    <row r="271" spans="1:21" ht="12.75">
      <c r="A271" s="4">
        <v>256</v>
      </c>
      <c r="B271" s="13" t="s">
        <v>97</v>
      </c>
      <c r="C271" s="4" t="s">
        <v>96</v>
      </c>
      <c r="D271" s="4" t="s">
        <v>95</v>
      </c>
      <c r="E271" s="12">
        <f>VLOOKUP(B271,'[1]1. FONAM'!A:BM,21,0)</f>
        <v>18616633</v>
      </c>
      <c r="F271" s="4" t="s">
        <v>94</v>
      </c>
      <c r="G271" s="11">
        <v>29512</v>
      </c>
      <c r="H271" s="2" t="s">
        <v>93</v>
      </c>
      <c r="I271" s="1" t="s">
        <v>15</v>
      </c>
      <c r="J271" s="1" t="s">
        <v>17</v>
      </c>
      <c r="K271" s="8" t="str">
        <f>VLOOKUP(B271,'[1]1. FONAM'!A:BM,7,0)</f>
        <v>Prestación de servicios de apoyo a la gestión mediante la contratación de un experto local para apoyar la implementación de las acciones del programa de restauración ecológica del Santuario de Fauna y Flora Otún Quimbaya, con el fin de cumplir las metas del Proyecto Implementación de acciones de restauración ecológica en áreas protegidas priorizadas para la regulación y provisión del recurso hídrico</v>
      </c>
      <c r="L271" s="4" t="s">
        <v>92</v>
      </c>
      <c r="M271" s="4">
        <v>3148235559</v>
      </c>
      <c r="N271" s="9">
        <f>VLOOKUP(B271,'[1]1. FONAM'!A:BM,16,0)</f>
        <v>1337498</v>
      </c>
      <c r="O271" s="8" t="str">
        <f>VLOOKUP(B271,'[1]1. FONAM'!A:BM,31,0)</f>
        <v>SFF OTUN QUIMBAYA</v>
      </c>
      <c r="P271" s="8">
        <f>VLOOKUP(B271,'[1]1. FONAM'!A:BM,38,0)</f>
        <v>120</v>
      </c>
      <c r="Q271" s="7" t="s">
        <v>7</v>
      </c>
      <c r="R271" s="2" t="s">
        <v>15</v>
      </c>
      <c r="S271" s="1" t="s">
        <v>5</v>
      </c>
      <c r="T271" s="6" t="str">
        <f>VLOOKUP(B271,'[1]1. FONAM'!A27:BM78,64,0)</f>
        <v>VIGENTE</v>
      </c>
    </row>
    <row r="272" spans="1:21" ht="12.75">
      <c r="B272" s="13" t="s">
        <v>91</v>
      </c>
      <c r="C272" s="4" t="s">
        <v>90</v>
      </c>
      <c r="D272" s="4" t="s">
        <v>20</v>
      </c>
      <c r="E272" s="12">
        <f>VLOOKUP(B272,'[1]1. FONAM'!A:BM,21,0)</f>
        <v>1022954027</v>
      </c>
      <c r="F272" s="4" t="s">
        <v>11</v>
      </c>
      <c r="G272" s="14">
        <v>32767</v>
      </c>
      <c r="H272" s="2" t="s">
        <v>11</v>
      </c>
      <c r="I272" s="1" t="s">
        <v>10</v>
      </c>
      <c r="J272" s="1" t="s">
        <v>89</v>
      </c>
      <c r="K272" s="8" t="str">
        <f>VLOOKUP(B272,'[1]1. FONAM'!A:BM,7,0)</f>
        <v>Prestación de servicios profesionales y de apoyo a la gestión para la implementación de ejercicios de restauración ecológica y monitoreo a la restauración en el Santuario de Fauna y Flora Guanentá Alto Río Fonce, como apoyo al proyecto Desincentivos del uso del agua</v>
      </c>
      <c r="L272" s="4" t="s">
        <v>88</v>
      </c>
      <c r="M272" s="4">
        <v>3182853584</v>
      </c>
      <c r="N272" s="8">
        <v>3182853584</v>
      </c>
      <c r="O272" s="8" t="str">
        <f>VLOOKUP(B272,'[1]1. FONAM'!A:BM,31,0)</f>
        <v>SFF GUANENTÁ ALTO RIO FONCE</v>
      </c>
      <c r="P272" s="8">
        <f>VLOOKUP(B272,'[1]1. FONAM'!A:BM,38,0)</f>
        <v>106</v>
      </c>
      <c r="Q272" s="7" t="s">
        <v>7</v>
      </c>
      <c r="R272" s="2" t="s">
        <v>87</v>
      </c>
      <c r="S272" s="1" t="s">
        <v>5</v>
      </c>
      <c r="T272" s="6" t="str">
        <f>VLOOKUP(B272,'[1]1. FONAM'!A28:BM79,64,0)</f>
        <v>VIGENTE</v>
      </c>
    </row>
    <row r="273" spans="2:20" ht="12.75">
      <c r="B273" s="13" t="s">
        <v>86</v>
      </c>
      <c r="C273" s="4" t="s">
        <v>85</v>
      </c>
      <c r="D273" s="4" t="s">
        <v>84</v>
      </c>
      <c r="E273" s="12">
        <f>VLOOKUP(B273,'[1]1. FONAM'!A:BM,21,0)</f>
        <v>1048022212</v>
      </c>
      <c r="F273" s="4" t="s">
        <v>83</v>
      </c>
      <c r="G273" s="14">
        <v>36333</v>
      </c>
      <c r="H273" s="2" t="s">
        <v>82</v>
      </c>
      <c r="I273" s="1" t="s">
        <v>15</v>
      </c>
      <c r="J273" s="1" t="s">
        <v>17</v>
      </c>
      <c r="K273" s="8" t="str">
        <f>VLOOKUP(B273,'[1]1. FONAM'!A:BM,7,0)</f>
        <v>Prestación de servicios de apoyo a la gestión mediante la contratación de un experto local para apoyar la implementación del programa de restauración ecológica del parque nacional natural las Orquídeas a partir del relacionamiento estratégico con comunidades caracterización implementación y fortalecimiento institucional mediante técnicas y acuerdos tendientes a fomentar un modelo de conservación y restauración ecológica participativa enmarcado dentro del proyecto a implementar con los recursos del desincentivo por uso del agua</v>
      </c>
      <c r="L273" s="4" t="s">
        <v>81</v>
      </c>
      <c r="M273" s="4">
        <v>3148626873</v>
      </c>
      <c r="N273" s="9">
        <f>VLOOKUP(B273,'[1]1. FONAM'!A:BM,16,0)</f>
        <v>1337498</v>
      </c>
      <c r="O273" s="8" t="str">
        <f>VLOOKUP(B273,'[1]1. FONAM'!A:BM,31,0)</f>
        <v>PNN LAS ORQUÍDEAS</v>
      </c>
      <c r="P273" s="8">
        <f>VLOOKUP(B273,'[1]1. FONAM'!A:BM,38,0)</f>
        <v>93</v>
      </c>
      <c r="Q273" s="7" t="s">
        <v>7</v>
      </c>
      <c r="R273" s="2" t="s">
        <v>15</v>
      </c>
      <c r="S273" s="1" t="s">
        <v>5</v>
      </c>
      <c r="T273" s="6" t="str">
        <f>VLOOKUP(B273,'[1]1. FONAM'!A29:BM80,64,0)</f>
        <v>VIGENTE</v>
      </c>
    </row>
    <row r="274" spans="2:20" ht="12.75">
      <c r="B274" s="13" t="s">
        <v>80</v>
      </c>
      <c r="C274" s="4" t="s">
        <v>79</v>
      </c>
      <c r="D274" s="4" t="s">
        <v>78</v>
      </c>
      <c r="E274" s="12">
        <f>VLOOKUP(B274,'[1]1. FONAM'!A:BM,21,0)</f>
        <v>1110497811</v>
      </c>
      <c r="F274" s="4" t="s">
        <v>77</v>
      </c>
      <c r="G274" s="14">
        <v>33028</v>
      </c>
      <c r="H274" s="2" t="s">
        <v>77</v>
      </c>
      <c r="I274" s="1" t="s">
        <v>70</v>
      </c>
      <c r="J274" s="1" t="s">
        <v>76</v>
      </c>
      <c r="K274" s="8" t="str">
        <f>VLOOKUP(B274,'[1]1. FONAM'!A:BM,7,0)</f>
        <v>Prestar servicios técnicos y de apoyo a la gestión para la ejecución de las actividades desarrolladas por el Área Protegida en materia de restauración ecológica participativa por medio de la planificación, caracterización, implementación, seguimiento y fortalecimiento institucional, mediante el manejo de los Sistemas de Información geográfica del Parque Nacional Natural Nevado del Huila.</v>
      </c>
      <c r="L274" s="4" t="s">
        <v>75</v>
      </c>
      <c r="M274" s="4">
        <v>3132342374</v>
      </c>
      <c r="N274" s="9">
        <f>VLOOKUP(B274,'[1]1. FONAM'!A:BM,16,0)</f>
        <v>2206872</v>
      </c>
      <c r="O274" s="8" t="str">
        <f>VLOOKUP(B274,'[1]1. FONAM'!A:BM,31,0)</f>
        <v>PNN NEVADO DEL HUILA - Grupo Planeación y Manejo</v>
      </c>
      <c r="P274" s="8">
        <f>VLOOKUP(B274,'[1]1. FONAM'!A:BM,38,0)</f>
        <v>90</v>
      </c>
      <c r="Q274" s="7" t="s">
        <v>7</v>
      </c>
      <c r="R274" s="2" t="s">
        <v>74</v>
      </c>
      <c r="S274" s="1" t="s">
        <v>5</v>
      </c>
      <c r="T274" s="6" t="str">
        <f>VLOOKUP(B274,'[1]1. FONAM'!A30:BM81,64,0)</f>
        <v>VIGENTE</v>
      </c>
    </row>
    <row r="275" spans="2:20" ht="12.75">
      <c r="B275" s="13" t="s">
        <v>73</v>
      </c>
      <c r="C275" s="4" t="s">
        <v>72</v>
      </c>
      <c r="D275" s="4" t="s">
        <v>71</v>
      </c>
      <c r="E275" s="12">
        <f>VLOOKUP(B275,'[1]1. FONAM'!A:BM,21,0)</f>
        <v>1010103411</v>
      </c>
      <c r="F275" s="10" t="s">
        <v>51</v>
      </c>
      <c r="G275" s="14">
        <v>35862</v>
      </c>
      <c r="H275" s="2" t="s">
        <v>50</v>
      </c>
      <c r="I275" s="1" t="s">
        <v>70</v>
      </c>
      <c r="J275" s="1" t="s">
        <v>69</v>
      </c>
      <c r="K275" s="8" t="str">
        <f>VLOOKUP(B275,'[1]1. FONAM'!A:BM,7,0)</f>
        <v>Prestar servicios técnicos y de apoyo a la gestión para la ejecución de las actividades desarrolladas por el Área Protegida en materia de Restauración Ecológica Participativa por medio de la planificación, caracterización, implementación, seguimiento y fortalecimiento institucional, mediante técnicas y acuerdos tendientes a fomentar un modelo de conservación y restauración ecológica al interior del PNN Nevado del Huila en los municipios donde el área protegida tiene jurisdicción.</v>
      </c>
      <c r="L275" s="4" t="s">
        <v>68</v>
      </c>
      <c r="M275" s="4">
        <v>3185754390</v>
      </c>
      <c r="N275" s="9">
        <f>VLOOKUP(B275,'[1]1. FONAM'!A:BM,16,0)</f>
        <v>2206872</v>
      </c>
      <c r="O275" s="8" t="str">
        <f>VLOOKUP(B275,'[1]1. FONAM'!A:BM,31,0)</f>
        <v>PNN NEVADO DEL HUILA - Grupo Planeación y Manejo</v>
      </c>
      <c r="P275" s="8">
        <f>VLOOKUP(B275,'[1]1. FONAM'!A:BM,38,0)</f>
        <v>83</v>
      </c>
      <c r="Q275" s="7" t="s">
        <v>7</v>
      </c>
      <c r="R275" s="2" t="s">
        <v>67</v>
      </c>
      <c r="S275" s="1" t="s">
        <v>5</v>
      </c>
      <c r="T275" s="6" t="str">
        <f>VLOOKUP(B275,'[1]1. FONAM'!A31:BM82,64,0)</f>
        <v>VIGENTE</v>
      </c>
    </row>
    <row r="276" spans="2:20" ht="12.75">
      <c r="B276" s="13" t="s">
        <v>66</v>
      </c>
      <c r="C276" s="4" t="s">
        <v>65</v>
      </c>
      <c r="D276" s="4" t="s">
        <v>64</v>
      </c>
      <c r="E276" s="12">
        <f>VLOOKUP(B276,'[1]1. FONAM'!A:BM,21,0)</f>
        <v>1109413585</v>
      </c>
      <c r="F276" s="15" t="s">
        <v>51</v>
      </c>
      <c r="G276" s="14">
        <v>32397</v>
      </c>
      <c r="H276" s="2" t="s">
        <v>50</v>
      </c>
      <c r="I276" s="1" t="s">
        <v>15</v>
      </c>
      <c r="J276" s="1" t="s">
        <v>17</v>
      </c>
      <c r="K276" s="8" t="str">
        <f>VLOOKUP(B276,'[1]1. FONAM'!A:BM,7,0)</f>
        <v>Prestación de servicios de apoyo a la gestión, mediante la contratación de un experto local para apoyar la identificación de áreas prioritarias para restauración ecológica en el marco del REM del resguardo la Gaitania partes alta de las veredas La Palmera y San Pedro.</v>
      </c>
      <c r="L276" s="4" t="s">
        <v>63</v>
      </c>
      <c r="M276" s="4">
        <v>3188682354</v>
      </c>
      <c r="N276" s="9">
        <f>VLOOKUP(B276,'[1]1. FONAM'!A:BM,16,0)</f>
        <v>1337498</v>
      </c>
      <c r="O276" s="8" t="str">
        <f>VLOOKUP(B276,'[1]1. FONAM'!A:BM,31,0)</f>
        <v>PNN NEVADO DEL HUILA - Grupo Planeación y Manejo</v>
      </c>
      <c r="P276" s="8">
        <f>VLOOKUP(B276,'[1]1. FONAM'!A:BM,38,0)</f>
        <v>83</v>
      </c>
      <c r="Q276" s="7" t="s">
        <v>7</v>
      </c>
      <c r="R276" s="2" t="s">
        <v>15</v>
      </c>
      <c r="S276" s="1" t="s">
        <v>5</v>
      </c>
      <c r="T276" s="6" t="str">
        <f>VLOOKUP(B276,'[1]1. FONAM'!A32:BM83,64,0)</f>
        <v>VIGENTE</v>
      </c>
    </row>
    <row r="277" spans="2:20" ht="12.75">
      <c r="B277" s="13" t="s">
        <v>62</v>
      </c>
      <c r="C277" s="4" t="s">
        <v>61</v>
      </c>
      <c r="D277" s="4" t="s">
        <v>60</v>
      </c>
      <c r="E277" s="12">
        <f>VLOOKUP(B277,'[1]1. FONAM'!A:BM,21,0)</f>
        <v>1006030557</v>
      </c>
      <c r="F277" s="15" t="s">
        <v>51</v>
      </c>
      <c r="G277" s="14">
        <v>34781</v>
      </c>
      <c r="H277" s="2" t="s">
        <v>50</v>
      </c>
      <c r="I277" s="1" t="s">
        <v>15</v>
      </c>
      <c r="J277" s="1" t="s">
        <v>17</v>
      </c>
      <c r="K277" s="8" t="str">
        <f>VLOOKUP(B277,'[1]1. FONAM'!A:BM,7,0)</f>
        <v>Prestación de servicios de apoyo a la gestión, mediante la contratación de un experto local, para apoyar la implementación, articulación con las comunidades locales para el fortalecimiento de la estrategia de restauración al interior del PNN Nevado del Huila con el proceso de implementación del Regímenes Especiales de Manejo</v>
      </c>
      <c r="L277" s="4" t="s">
        <v>59</v>
      </c>
      <c r="M277" s="4">
        <v>3157415183</v>
      </c>
      <c r="N277" s="9">
        <f>VLOOKUP(B277,'[1]1. FONAM'!A:BM,16,0)</f>
        <v>1337498</v>
      </c>
      <c r="O277" s="8" t="str">
        <f>VLOOKUP(B277,'[1]1. FONAM'!A:BM,31,0)</f>
        <v>PNN NEVADO DEL HUILA - Grupo Planeación y Manejo</v>
      </c>
      <c r="P277" s="8">
        <f>VLOOKUP(B277,'[1]1. FONAM'!A:BM,38,0)</f>
        <v>82</v>
      </c>
      <c r="Q277" s="7" t="s">
        <v>7</v>
      </c>
      <c r="R277" s="2" t="s">
        <v>15</v>
      </c>
      <c r="S277" s="1" t="s">
        <v>5</v>
      </c>
      <c r="T277" s="6" t="str">
        <f>VLOOKUP(B277,'[1]1. FONAM'!A33:BM84,64,0)</f>
        <v>VIGENTE</v>
      </c>
    </row>
    <row r="278" spans="2:20" ht="12.75">
      <c r="B278" s="13" t="s">
        <v>58</v>
      </c>
      <c r="C278" s="4" t="s">
        <v>57</v>
      </c>
      <c r="D278" s="4" t="s">
        <v>56</v>
      </c>
      <c r="E278" s="12">
        <f>VLOOKUP(B278,'[1]1. FONAM'!A:BM,21,0)</f>
        <v>1024547545</v>
      </c>
      <c r="F278" s="10" t="s">
        <v>11</v>
      </c>
      <c r="G278" s="11">
        <v>34313</v>
      </c>
      <c r="H278" s="2" t="s">
        <v>50</v>
      </c>
      <c r="I278" s="1" t="s">
        <v>15</v>
      </c>
      <c r="J278" s="1" t="s">
        <v>17</v>
      </c>
      <c r="K278" s="8" t="str">
        <f>VLOOKUP(B278,'[1]1. FONAM'!A:BM,7,0)</f>
        <v>Prestación de servicios de apoyo a la gestión, mediante la contratación de un experto local, para realizar los recorridos que ayuden a la identificación de las áreas a restaurar dentro del resguardo, así como apoyar en el control de tensionantes de manera concertada con la comunidad en el marco del proceso de implementación del REM</v>
      </c>
      <c r="L278" s="4" t="s">
        <v>55</v>
      </c>
      <c r="M278" s="4">
        <v>3209288416</v>
      </c>
      <c r="N278" s="9">
        <f>VLOOKUP(B278,'[1]1. FONAM'!A:BM,16,0)</f>
        <v>1337498</v>
      </c>
      <c r="O278" s="8" t="str">
        <f>VLOOKUP(B278,'[1]1. FONAM'!A:BM,31,0)</f>
        <v>PNN NEVADO DEL HUILA - Grupo Planeación y Manejo</v>
      </c>
      <c r="P278" s="8">
        <f>VLOOKUP(B278,'[1]1. FONAM'!A:BM,38,0)</f>
        <v>77</v>
      </c>
      <c r="Q278" s="7" t="s">
        <v>7</v>
      </c>
      <c r="R278" s="2" t="s">
        <v>15</v>
      </c>
      <c r="S278" s="1" t="s">
        <v>5</v>
      </c>
      <c r="T278" s="6" t="str">
        <f>VLOOKUP(B278,'[1]1. FONAM'!A34:BM85,64,0)</f>
        <v>VIGENTE</v>
      </c>
    </row>
    <row r="279" spans="2:20" ht="12.75">
      <c r="B279" s="13" t="s">
        <v>54</v>
      </c>
      <c r="C279" s="4" t="s">
        <v>53</v>
      </c>
      <c r="D279" s="4" t="s">
        <v>52</v>
      </c>
      <c r="E279" s="12">
        <f>VLOOKUP(B279,'[1]1. FONAM'!A:BM,21,0)</f>
        <v>14192778</v>
      </c>
      <c r="F279" s="10" t="s">
        <v>51</v>
      </c>
      <c r="G279" s="14">
        <v>29862</v>
      </c>
      <c r="H279" s="2" t="s">
        <v>50</v>
      </c>
      <c r="I279" s="1" t="s">
        <v>15</v>
      </c>
      <c r="J279" s="1" t="s">
        <v>17</v>
      </c>
      <c r="K279" s="8" t="str">
        <f>VLOOKUP(B279,'[1]1. FONAM'!A:BM,7,0)</f>
        <v>Prestación de servicios de apoyo a la gestión,mediante la contratación de un experto local, para apoyar el componente operativo, logístico y pedagógico en campo durante la caracterización, implementación y seguimiento a las acciones de restauración tendientes a fomentar un modelo de conservación y restauración ecológica con la comunidad de Gaitania Nasa We’sx al interior del PNN Nevado del Huila en el marco del proceso de implementación del REM.</v>
      </c>
      <c r="L279" s="4" t="s">
        <v>49</v>
      </c>
      <c r="M279" s="4">
        <v>3167761587</v>
      </c>
      <c r="N279" s="9">
        <f>VLOOKUP(B279,'[1]1. FONAM'!A:BM,16,0)</f>
        <v>1337498</v>
      </c>
      <c r="O279" s="8" t="str">
        <f>VLOOKUP(B279,'[1]1. FONAM'!A:BM,31,0)</f>
        <v>PNN NEVADO DEL HUILA - Grupo Planeación y Manejo</v>
      </c>
      <c r="P279" s="8">
        <f>VLOOKUP(B279,'[1]1. FONAM'!A:BM,38,0)</f>
        <v>70</v>
      </c>
      <c r="Q279" s="7" t="s">
        <v>7</v>
      </c>
      <c r="R279" s="2" t="s">
        <v>15</v>
      </c>
      <c r="S279" s="1" t="s">
        <v>5</v>
      </c>
      <c r="T279" s="6" t="str">
        <f>VLOOKUP(B279,'[1]1. FONAM'!A35:BM86,64,0)</f>
        <v>VIGENTE</v>
      </c>
    </row>
    <row r="280" spans="2:20" ht="12.75">
      <c r="B280" s="13" t="s">
        <v>48</v>
      </c>
      <c r="C280" s="4" t="s">
        <v>47</v>
      </c>
      <c r="D280" s="4" t="s">
        <v>46</v>
      </c>
      <c r="E280" s="12">
        <f>VLOOKUP(B280,'[1]1. FONAM'!A:BM,21,0)</f>
        <v>1032430787</v>
      </c>
      <c r="F280" s="10" t="s">
        <v>11</v>
      </c>
      <c r="G280" s="14">
        <v>32710</v>
      </c>
      <c r="H280" s="2" t="s">
        <v>11</v>
      </c>
      <c r="I280" s="1" t="s">
        <v>10</v>
      </c>
      <c r="J280" s="1" t="s">
        <v>45</v>
      </c>
      <c r="K280" s="8" t="str">
        <f>VLOOKUP(B280,'[1]1. FONAM'!A:BM,7,0)</f>
        <v>Prestación de servicios profesionales y de apoyo a la gestión para la implementación, seguimiento y monitoreo en campo de las acciones de restauración en el área protegida en el marco del proyecto del desincentivo de uso de agua en el PNN Nevado del Huila.</v>
      </c>
      <c r="L280" s="4" t="s">
        <v>44</v>
      </c>
      <c r="M280" s="4">
        <v>3209648296</v>
      </c>
      <c r="N280" s="9">
        <f>VLOOKUP(B280,'[1]1. FONAM'!A:BM,16,0)</f>
        <v>3852124</v>
      </c>
      <c r="O280" s="8" t="str">
        <f>VLOOKUP(B280,'[1]1. FONAM'!A:BM,31,0)</f>
        <v>PNN NEVADO DEL HUILA - Grupo Planeación y Manejo</v>
      </c>
      <c r="P280" s="8">
        <f>VLOOKUP(B280,'[1]1. FONAM'!A:BM,38,0)</f>
        <v>68</v>
      </c>
      <c r="Q280" s="7" t="s">
        <v>7</v>
      </c>
      <c r="R280" s="2" t="s">
        <v>43</v>
      </c>
      <c r="S280" s="1" t="s">
        <v>5</v>
      </c>
      <c r="T280" s="6" t="str">
        <f>VLOOKUP(B280,'[1]1. FONAM'!A36:BM87,64,0)</f>
        <v>VIGENTE</v>
      </c>
    </row>
    <row r="281" spans="2:20" ht="12.75">
      <c r="B281" s="13" t="s">
        <v>42</v>
      </c>
      <c r="C281" s="4" t="s">
        <v>41</v>
      </c>
      <c r="D281" s="4" t="s">
        <v>40</v>
      </c>
      <c r="E281" s="12">
        <f>VLOOKUP(B281,'[1]1. FONAM'!A:BM,21,0)</f>
        <v>1065097220</v>
      </c>
      <c r="F281" s="10" t="s">
        <v>39</v>
      </c>
      <c r="G281" s="14">
        <v>33488</v>
      </c>
      <c r="H281" s="2" t="s">
        <v>38</v>
      </c>
      <c r="I281" s="1" t="s">
        <v>15</v>
      </c>
      <c r="J281" s="1" t="s">
        <v>17</v>
      </c>
      <c r="K281" s="8" t="str">
        <f>VLOOKUP(B281,'[1]1. FONAM'!A:BM,7,0)</f>
        <v>Prestación de servicios operativos y de apoyo a la gestión para desarrollar actividades de restauración ecológica, participación comunitaria y control territorial entre el PNN Puracé enmarcado dentro del proyecto a implementar con los recursos del “desincentivo por uso del agua”.</v>
      </c>
      <c r="L281" s="4" t="s">
        <v>37</v>
      </c>
      <c r="M281" s="4">
        <v>3103750796</v>
      </c>
      <c r="N281" s="9">
        <f>VLOOKUP(B281,'[1]1. FONAM'!A:BM,16,0)</f>
        <v>1337498</v>
      </c>
      <c r="O281" s="8" t="str">
        <f>VLOOKUP(B281,'[1]1. FONAM'!A:BM,31,0)</f>
        <v>PNN NEVADO DEL HUILA - Grupo Planeación y Manejo</v>
      </c>
      <c r="P281" s="8">
        <f>VLOOKUP(B281,'[1]1. FONAM'!A:BM,38,0)</f>
        <v>64</v>
      </c>
      <c r="Q281" s="7" t="s">
        <v>7</v>
      </c>
      <c r="R281" s="2" t="s">
        <v>15</v>
      </c>
      <c r="S281" s="1" t="s">
        <v>5</v>
      </c>
      <c r="T281" s="6" t="str">
        <f>VLOOKUP(B281,'[1]1. FONAM'!A37:BM88,64,0)</f>
        <v>VIGENTE</v>
      </c>
    </row>
    <row r="282" spans="2:20" ht="12.75">
      <c r="B282" s="13" t="s">
        <v>36</v>
      </c>
      <c r="C282" s="4" t="s">
        <v>21</v>
      </c>
      <c r="D282" s="4" t="s">
        <v>35</v>
      </c>
      <c r="E282" s="12">
        <f>VLOOKUP(B282,'[1]1. FONAM'!A:BM,21,0)</f>
        <v>1114787235</v>
      </c>
      <c r="F282" s="4" t="s">
        <v>19</v>
      </c>
      <c r="G282" s="14">
        <v>33641</v>
      </c>
      <c r="H282" s="2" t="s">
        <v>18</v>
      </c>
      <c r="I282" s="1" t="s">
        <v>15</v>
      </c>
      <c r="J282" s="1" t="s">
        <v>17</v>
      </c>
      <c r="K282" s="8" t="str">
        <f>VLOOKUP(B282,'[1]1. FONAM'!A:BM,7,0)</f>
        <v>Prestación de servicios operativos y de apoyo a la gestión para apoyar la ejecución de actividades de restauración ecológica enmarcadas dentro del proyecto a implementar con los recursos del “desincentivo por uso del agua”, en el Parque Nacional Natural Tatamá</v>
      </c>
      <c r="L282" s="4" t="s">
        <v>34</v>
      </c>
      <c r="M282" s="4">
        <v>3146109248</v>
      </c>
      <c r="N282" s="9">
        <f>VLOOKUP(B282,'[1]1. FONAM'!A:BM,16,0)</f>
        <v>1337498</v>
      </c>
      <c r="O282" s="8" t="str">
        <f>VLOOKUP(B282,'[1]1. FONAM'!A:BM,31,0)</f>
        <v>PNN TATAMÁ - SGMAP</v>
      </c>
      <c r="P282" s="8">
        <f>VLOOKUP(B282,'[1]1. FONAM'!A:BM,38,0)</f>
        <v>64</v>
      </c>
      <c r="Q282" s="7" t="s">
        <v>7</v>
      </c>
      <c r="R282" s="2" t="s">
        <v>15</v>
      </c>
      <c r="S282" s="1" t="s">
        <v>5</v>
      </c>
      <c r="T282" s="6" t="str">
        <f>VLOOKUP(B282,'[1]1. FONAM'!A38:BM89,64,0)</f>
        <v>VIGENTE</v>
      </c>
    </row>
    <row r="283" spans="2:20" ht="12.75">
      <c r="B283" s="13" t="s">
        <v>33</v>
      </c>
      <c r="C283" s="4" t="s">
        <v>32</v>
      </c>
      <c r="D283" s="4" t="s">
        <v>31</v>
      </c>
      <c r="E283" s="12">
        <f>VLOOKUP(B283,'[1]1. FONAM'!A:BM,21,0)</f>
        <v>1086279232</v>
      </c>
      <c r="F283" s="4" t="s">
        <v>30</v>
      </c>
      <c r="G283" s="14">
        <v>33972</v>
      </c>
      <c r="H283" s="2" t="s">
        <v>29</v>
      </c>
      <c r="I283" s="1" t="s">
        <v>15</v>
      </c>
      <c r="J283" s="1" t="s">
        <v>17</v>
      </c>
      <c r="K283" s="8" t="str">
        <f>VLOOKUP(B283,'[1]1. FONAM'!A:BM,7,0)</f>
        <v>Prestación de servicios operativos y de apoyo a la gestión para acompañar y apoyar la ejecución de actividades para la implementación de las acciones del programa de restauración ecológica en el Parque Nacional Natural Tatamá, en áreas prioritarias para la regulación y provisión del recurso hídrico.</v>
      </c>
      <c r="L283" s="4" t="s">
        <v>28</v>
      </c>
      <c r="M283" s="4">
        <v>3144581137</v>
      </c>
      <c r="N283" s="9">
        <f>VLOOKUP(B283,'[1]1. FONAM'!A:BM,16,0)</f>
        <v>1337498</v>
      </c>
      <c r="O283" s="8" t="str">
        <f>VLOOKUP(B283,'[1]1. FONAM'!A:BM,31,0)</f>
        <v>PNN TATAMÁ - SGMAP</v>
      </c>
      <c r="P283" s="8">
        <f>VLOOKUP(B283,'[1]1. FONAM'!A:BM,38,0)</f>
        <v>63</v>
      </c>
      <c r="Q283" s="7" t="s">
        <v>7</v>
      </c>
      <c r="R283" s="2" t="s">
        <v>15</v>
      </c>
      <c r="S283" s="1" t="s">
        <v>5</v>
      </c>
      <c r="T283" s="6" t="str">
        <f>VLOOKUP(B283,'[1]1. FONAM'!A39:BM90,64,0)</f>
        <v>VIGENTE</v>
      </c>
    </row>
    <row r="284" spans="2:20" ht="12.75">
      <c r="B284" s="13" t="s">
        <v>27</v>
      </c>
      <c r="C284" s="4" t="s">
        <v>26</v>
      </c>
      <c r="D284" s="4" t="s">
        <v>25</v>
      </c>
      <c r="E284" s="12">
        <f>VLOOKUP(B284,'[1]1. FONAM'!A:BM,21,0)</f>
        <v>1007348084</v>
      </c>
      <c r="F284" s="4" t="s">
        <v>19</v>
      </c>
      <c r="G284" s="14">
        <v>36777</v>
      </c>
      <c r="H284" s="2" t="s">
        <v>24</v>
      </c>
      <c r="I284" s="1" t="s">
        <v>15</v>
      </c>
      <c r="J284" s="1" t="s">
        <v>17</v>
      </c>
      <c r="K284" s="8" t="str">
        <f>VLOOKUP(B284,'[1]1. FONAM'!A:BM,7,0)</f>
        <v>Prestación de servicios operativos y de apoyo a la gestión para la ejecución de actividades de restauración ecológica pasiva y activa en cumplimiento del programa de restauración del Parque Nacional Natural Tatamá en jurisdicción del municipio de El Águila –Valle delCauca.</v>
      </c>
      <c r="L284" s="2" t="s">
        <v>23</v>
      </c>
      <c r="M284" s="4">
        <v>3102794693</v>
      </c>
      <c r="N284" s="9">
        <f>VLOOKUP(B284,'[1]1. FONAM'!A:BM,16,0)</f>
        <v>1337498</v>
      </c>
      <c r="O284" s="8" t="str">
        <f>VLOOKUP(B284,'[1]1. FONAM'!A:BM,31,0)</f>
        <v>PNN TATAMÁ - SGMAP</v>
      </c>
      <c r="P284" s="8">
        <f>VLOOKUP(B284,'[1]1. FONAM'!A:BM,38,0)</f>
        <v>62</v>
      </c>
      <c r="Q284" s="7" t="s">
        <v>7</v>
      </c>
      <c r="R284" s="2" t="s">
        <v>15</v>
      </c>
      <c r="S284" s="1" t="s">
        <v>5</v>
      </c>
      <c r="T284" s="6" t="str">
        <f>VLOOKUP(B284,'[1]1. FONAM'!A40:BM91,64,0)</f>
        <v>VIGENTE</v>
      </c>
    </row>
    <row r="285" spans="2:20" ht="12.75">
      <c r="B285" s="13" t="s">
        <v>22</v>
      </c>
      <c r="C285" s="4" t="s">
        <v>21</v>
      </c>
      <c r="D285" s="4" t="s">
        <v>20</v>
      </c>
      <c r="E285" s="12">
        <f>VLOOKUP(B285,'[1]1. FONAM'!A:BM,21,0)</f>
        <v>1114787117</v>
      </c>
      <c r="F285" s="4" t="s">
        <v>19</v>
      </c>
      <c r="G285" s="14">
        <v>33294</v>
      </c>
      <c r="H285" s="2" t="s">
        <v>18</v>
      </c>
      <c r="I285" s="1" t="s">
        <v>15</v>
      </c>
      <c r="J285" s="1" t="s">
        <v>17</v>
      </c>
      <c r="K285" s="8" t="str">
        <f>VLOOKUP(B285,'[1]1. FONAM'!A:BM,7,0)</f>
        <v>Prestación de servicios de apoyo a la gestión como parte del acompañamiento en la implementación de actividades de restauración ecológica tales como capacitaciones, aislamientos y siembras en cumplimiento del programa de restauración del Parque Nacional Natural Tatamá en jurisdicción del municipio de El Águila-Valle del Cauca.</v>
      </c>
      <c r="L285" s="4" t="s">
        <v>16</v>
      </c>
      <c r="M285" s="4">
        <v>3107080754</v>
      </c>
      <c r="N285" s="9">
        <f>VLOOKUP(B285,'[1]1. FONAM'!A:BM,16,0)</f>
        <v>1337498</v>
      </c>
      <c r="O285" s="8" t="str">
        <f>VLOOKUP(B285,'[1]1. FONAM'!A:BM,31,0)</f>
        <v>PNN TATAMÁ - SGMAP</v>
      </c>
      <c r="P285" s="8">
        <f>VLOOKUP(B285,'[1]1. FONAM'!A:BM,38,0)</f>
        <v>62</v>
      </c>
      <c r="Q285" s="7" t="s">
        <v>7</v>
      </c>
      <c r="R285" s="2" t="s">
        <v>15</v>
      </c>
      <c r="S285" s="1" t="s">
        <v>5</v>
      </c>
      <c r="T285" s="6" t="str">
        <f>VLOOKUP(B285,'[1]1. FONAM'!A41:BM92,64,0)</f>
        <v>VIGENTE</v>
      </c>
    </row>
    <row r="286" spans="2:20" ht="12.75">
      <c r="B286" s="13" t="s">
        <v>14</v>
      </c>
      <c r="C286" s="4" t="s">
        <v>13</v>
      </c>
      <c r="D286" s="4" t="s">
        <v>12</v>
      </c>
      <c r="E286" s="12">
        <f>VLOOKUP(B286,'[1]1. FONAM'!A:BM,21,0)</f>
        <v>80222817</v>
      </c>
      <c r="F286" s="10" t="s">
        <v>11</v>
      </c>
      <c r="G286" s="11">
        <v>30280</v>
      </c>
      <c r="H286" s="10" t="s">
        <v>11</v>
      </c>
      <c r="I286" s="1" t="s">
        <v>10</v>
      </c>
      <c r="J286" s="1" t="s">
        <v>9</v>
      </c>
      <c r="K286" s="8" t="str">
        <f>VLOOKUP(B286,'[1]1. FONAM'!A:BM,7,0)</f>
        <v>Prestación de servicios técnicos y de apoyo a la gestión para acompañar la ejecución de las actividades de res- tauración ecológicas del área protegida, por medio de la planificación, caracterización, implementación y segui- miento, mediante técnicas y acuerdos tendientes a fomentar un modelo de conservación y restauración ecológi- ca al interior del Parque Nacional Natural Tatamá, municipio de El Águila, Valle del Cauca.</v>
      </c>
      <c r="L286" s="4" t="s">
        <v>8</v>
      </c>
      <c r="M286" s="4">
        <v>3187956610</v>
      </c>
      <c r="N286" s="9">
        <f>VLOOKUP(B286,'[1]1. FONAM'!A:BM,16,0)</f>
        <v>2206872</v>
      </c>
      <c r="O286" s="8" t="str">
        <f>VLOOKUP(B286,'[1]1. FONAM'!A:BM,31,0)</f>
        <v>PNN TATAMÁ - SGMAP</v>
      </c>
      <c r="P286" s="8">
        <f>VLOOKUP(B286,'[1]1. FONAM'!A:BM,38,0)</f>
        <v>52</v>
      </c>
      <c r="Q286" s="7" t="s">
        <v>7</v>
      </c>
      <c r="R286" s="2" t="s">
        <v>6</v>
      </c>
      <c r="S286" s="1" t="s">
        <v>5</v>
      </c>
      <c r="T286" s="6" t="str">
        <f>VLOOKUP(B286,'[1]1. FONAM'!A42:BM93,64,0)</f>
        <v>VIGENTE</v>
      </c>
    </row>
    <row r="287" spans="2:20" ht="12.75">
      <c r="G287" s="3"/>
      <c r="H287" s="2"/>
      <c r="I287" s="1"/>
      <c r="J287" s="1"/>
      <c r="R287" s="2"/>
      <c r="S287" s="1"/>
    </row>
    <row r="288" spans="2:20" ht="12.75">
      <c r="D288" s="5" t="s">
        <v>4</v>
      </c>
      <c r="E288" s="5">
        <f>COUNTIF(T:T,D288)</f>
        <v>265</v>
      </c>
      <c r="G288" s="3"/>
      <c r="H288" s="2"/>
      <c r="I288" s="1"/>
      <c r="J288" s="1"/>
      <c r="R288" s="2"/>
      <c r="S288" s="1"/>
    </row>
    <row r="289" spans="4:19" ht="12.75">
      <c r="D289" s="4" t="s">
        <v>3</v>
      </c>
      <c r="E289">
        <f>COUNTIF(T:T,D289)</f>
        <v>5</v>
      </c>
      <c r="G289" s="3"/>
      <c r="H289" s="2"/>
      <c r="I289" s="1"/>
      <c r="J289" s="1"/>
      <c r="R289" s="2"/>
      <c r="S289" s="1"/>
    </row>
    <row r="290" spans="4:19" ht="12.75">
      <c r="D290" s="4" t="s">
        <v>2</v>
      </c>
      <c r="E290">
        <f>COUNTIF(T:T,D290)</f>
        <v>2</v>
      </c>
      <c r="G290" s="3"/>
      <c r="H290" s="2"/>
      <c r="I290" s="1"/>
      <c r="J290" s="1"/>
      <c r="R290" s="2"/>
      <c r="S290" s="1"/>
    </row>
    <row r="291" spans="4:19" ht="12.75">
      <c r="D291" s="4" t="s">
        <v>1</v>
      </c>
      <c r="E291">
        <f>COUNTIF(T:T,D291)</f>
        <v>4</v>
      </c>
      <c r="G291" s="3"/>
      <c r="H291" s="2"/>
      <c r="I291" s="1"/>
      <c r="J291" s="1"/>
      <c r="R291" s="2"/>
      <c r="S291" s="1"/>
    </row>
    <row r="292" spans="4:19" ht="12.75">
      <c r="D292" s="4" t="s">
        <v>0</v>
      </c>
      <c r="E292">
        <f>COUNTIF(T:T,D292)</f>
        <v>2</v>
      </c>
      <c r="G292" s="3"/>
      <c r="H292" s="2"/>
      <c r="I292" s="1"/>
      <c r="J292" s="1"/>
      <c r="R292" s="2"/>
      <c r="S292" s="1"/>
    </row>
    <row r="293" spans="4:19" ht="12.75">
      <c r="E293">
        <f>SUM(E288:E292)</f>
        <v>278</v>
      </c>
      <c r="G293" s="3"/>
      <c r="H293" s="2"/>
      <c r="I293" s="1"/>
      <c r="J293" s="1"/>
      <c r="R293" s="2"/>
      <c r="S293" s="1"/>
    </row>
    <row r="294" spans="4:19" ht="12.75">
      <c r="G294" s="3"/>
      <c r="H294" s="2"/>
      <c r="I294" s="1"/>
      <c r="J294" s="1"/>
      <c r="R294" s="2"/>
      <c r="S294" s="1"/>
    </row>
    <row r="295" spans="4:19" ht="12.75">
      <c r="G295" s="3"/>
      <c r="H295" s="2"/>
      <c r="I295" s="1"/>
      <c r="J295" s="1"/>
      <c r="R295" s="2"/>
      <c r="S295" s="1"/>
    </row>
    <row r="296" spans="4:19" ht="12.75">
      <c r="G296" s="3"/>
      <c r="H296" s="2"/>
      <c r="I296" s="1"/>
      <c r="J296" s="1"/>
      <c r="R296" s="2"/>
      <c r="S296" s="1"/>
    </row>
    <row r="297" spans="4:19" ht="12.75">
      <c r="G297" s="3"/>
      <c r="H297" s="2"/>
      <c r="I297" s="1"/>
      <c r="J297" s="1"/>
      <c r="R297" s="2"/>
      <c r="S297" s="1"/>
    </row>
    <row r="298" spans="4:19" ht="12.75">
      <c r="G298" s="3"/>
      <c r="H298" s="2"/>
      <c r="I298" s="1"/>
      <c r="J298" s="1"/>
      <c r="R298" s="2"/>
      <c r="S298" s="1"/>
    </row>
    <row r="299" spans="4:19" ht="12.75">
      <c r="G299" s="3"/>
      <c r="H299" s="2"/>
      <c r="I299" s="1"/>
      <c r="J299" s="1"/>
      <c r="R299" s="2"/>
      <c r="S299" s="1"/>
    </row>
    <row r="300" spans="4:19" ht="12.75">
      <c r="G300" s="3"/>
      <c r="H300" s="2"/>
      <c r="I300" s="1"/>
      <c r="J300" s="1"/>
      <c r="R300" s="2"/>
      <c r="S300" s="1"/>
    </row>
    <row r="301" spans="4:19" ht="12.75">
      <c r="G301" s="3"/>
      <c r="H301" s="2"/>
      <c r="I301" s="1"/>
      <c r="J301" s="1"/>
      <c r="R301" s="2"/>
      <c r="S301" s="1"/>
    </row>
    <row r="302" spans="4:19" ht="12.75">
      <c r="G302" s="3"/>
      <c r="H302" s="2"/>
      <c r="I302" s="1"/>
      <c r="J302" s="1"/>
      <c r="R302" s="2"/>
      <c r="S302" s="1"/>
    </row>
    <row r="303" spans="4:19" ht="12.75">
      <c r="G303" s="3"/>
      <c r="H303" s="2"/>
      <c r="I303" s="1"/>
      <c r="J303" s="1"/>
      <c r="R303" s="2"/>
      <c r="S303" s="1"/>
    </row>
    <row r="304" spans="4:19" ht="12.75">
      <c r="G304" s="3"/>
      <c r="H304" s="2"/>
      <c r="I304" s="1"/>
      <c r="J304" s="1"/>
      <c r="R304" s="2"/>
      <c r="S304" s="1"/>
    </row>
    <row r="305" spans="7:19" ht="12.75">
      <c r="G305" s="3"/>
      <c r="H305" s="2"/>
      <c r="I305" s="1"/>
      <c r="J305" s="1"/>
      <c r="R305" s="2"/>
      <c r="S305" s="1"/>
    </row>
    <row r="306" spans="7:19" ht="12.75">
      <c r="G306" s="3"/>
      <c r="H306" s="2"/>
      <c r="I306" s="1"/>
      <c r="J306" s="1"/>
      <c r="R306" s="2"/>
      <c r="S306" s="1"/>
    </row>
    <row r="307" spans="7:19" ht="12.75">
      <c r="G307" s="3"/>
      <c r="H307" s="2"/>
      <c r="I307" s="1"/>
      <c r="J307" s="1"/>
      <c r="R307" s="2"/>
      <c r="S307" s="1"/>
    </row>
    <row r="308" spans="7:19" ht="12.75">
      <c r="G308" s="3"/>
      <c r="H308" s="2"/>
      <c r="I308" s="1"/>
      <c r="J308" s="1"/>
      <c r="R308" s="2"/>
      <c r="S308" s="1"/>
    </row>
    <row r="309" spans="7:19" ht="12.75">
      <c r="G309" s="3"/>
      <c r="H309" s="2"/>
      <c r="I309" s="1"/>
      <c r="J309" s="1"/>
      <c r="R309" s="2"/>
      <c r="S309" s="1"/>
    </row>
    <row r="310" spans="7:19" ht="12.75">
      <c r="G310" s="3"/>
      <c r="H310" s="2"/>
      <c r="I310" s="1"/>
      <c r="J310" s="1"/>
      <c r="R310" s="2"/>
      <c r="S310" s="1"/>
    </row>
    <row r="311" spans="7:19" ht="12.75">
      <c r="G311" s="3"/>
      <c r="H311" s="2"/>
      <c r="I311" s="1"/>
      <c r="J311" s="1"/>
      <c r="R311" s="2"/>
      <c r="S311" s="1"/>
    </row>
    <row r="312" spans="7:19" ht="12.75">
      <c r="G312" s="3"/>
      <c r="H312" s="2"/>
      <c r="I312" s="1"/>
      <c r="J312" s="1"/>
      <c r="R312" s="2"/>
      <c r="S312" s="1"/>
    </row>
    <row r="313" spans="7:19" ht="12.75">
      <c r="G313" s="3"/>
      <c r="H313" s="2"/>
      <c r="I313" s="1"/>
      <c r="J313" s="1"/>
      <c r="R313" s="2"/>
      <c r="S313" s="1"/>
    </row>
    <row r="314" spans="7:19" ht="12.75">
      <c r="G314" s="3"/>
      <c r="H314" s="2"/>
      <c r="I314" s="1"/>
      <c r="J314" s="1"/>
      <c r="R314" s="2"/>
      <c r="S314" s="1"/>
    </row>
    <row r="315" spans="7:19" ht="12.75">
      <c r="G315" s="3"/>
      <c r="H315" s="2"/>
      <c r="I315" s="1"/>
      <c r="J315" s="1"/>
      <c r="R315" s="2"/>
      <c r="S315" s="1"/>
    </row>
    <row r="316" spans="7:19" ht="12.75">
      <c r="G316" s="3"/>
      <c r="H316" s="2"/>
      <c r="I316" s="1"/>
      <c r="J316" s="1"/>
      <c r="R316" s="2"/>
      <c r="S316" s="1"/>
    </row>
    <row r="317" spans="7:19" ht="12.75">
      <c r="G317" s="3"/>
      <c r="H317" s="2"/>
      <c r="I317" s="1"/>
      <c r="J317" s="1"/>
      <c r="R317" s="2"/>
      <c r="S317" s="1"/>
    </row>
    <row r="318" spans="7:19" ht="12.75">
      <c r="G318" s="3"/>
      <c r="H318" s="2"/>
      <c r="I318" s="1"/>
      <c r="J318" s="1"/>
      <c r="R318" s="2"/>
      <c r="S318" s="1"/>
    </row>
    <row r="319" spans="7:19" ht="12.75">
      <c r="G319" s="3"/>
      <c r="H319" s="2"/>
      <c r="I319" s="1"/>
      <c r="J319" s="1"/>
      <c r="R319" s="2"/>
      <c r="S319" s="1"/>
    </row>
    <row r="320" spans="7:19" ht="12.75">
      <c r="G320" s="3"/>
      <c r="H320" s="2"/>
      <c r="I320" s="1"/>
      <c r="J320" s="1"/>
      <c r="R320" s="2"/>
      <c r="S320" s="1"/>
    </row>
    <row r="321" spans="7:19" ht="12.75">
      <c r="G321" s="3"/>
      <c r="H321" s="2"/>
      <c r="I321" s="1"/>
      <c r="J321" s="1"/>
      <c r="R321" s="2"/>
      <c r="S321" s="1"/>
    </row>
    <row r="322" spans="7:19" ht="12.75">
      <c r="G322" s="3"/>
      <c r="H322" s="2"/>
      <c r="I322" s="1"/>
      <c r="J322" s="1"/>
      <c r="R322" s="2"/>
      <c r="S322" s="1"/>
    </row>
    <row r="323" spans="7:19" ht="12.75">
      <c r="G323" s="3"/>
      <c r="H323" s="2"/>
      <c r="I323" s="1"/>
      <c r="J323" s="1"/>
      <c r="R323" s="2"/>
      <c r="S323" s="1"/>
    </row>
    <row r="324" spans="7:19" ht="12.75">
      <c r="G324" s="3"/>
      <c r="H324" s="2"/>
      <c r="I324" s="1"/>
      <c r="J324" s="1"/>
      <c r="R324" s="2"/>
      <c r="S324" s="1"/>
    </row>
    <row r="325" spans="7:19" ht="12.75">
      <c r="G325" s="3"/>
      <c r="H325" s="2"/>
      <c r="I325" s="1"/>
      <c r="J325" s="1"/>
      <c r="R325" s="2"/>
      <c r="S325" s="1"/>
    </row>
    <row r="326" spans="7:19" ht="12.75">
      <c r="G326" s="3"/>
      <c r="H326" s="2"/>
      <c r="I326" s="1"/>
      <c r="J326" s="1"/>
      <c r="R326" s="2"/>
      <c r="S326" s="1"/>
    </row>
    <row r="327" spans="7:19" ht="12.75">
      <c r="G327" s="3"/>
      <c r="H327" s="2"/>
      <c r="I327" s="1"/>
      <c r="J327" s="1"/>
      <c r="R327" s="2"/>
      <c r="S327" s="1"/>
    </row>
    <row r="328" spans="7:19" ht="12.75">
      <c r="G328" s="3"/>
      <c r="H328" s="2"/>
      <c r="I328" s="1"/>
      <c r="J328" s="1"/>
      <c r="R328" s="2"/>
      <c r="S328" s="1"/>
    </row>
    <row r="329" spans="7:19" ht="12.75">
      <c r="G329" s="3"/>
      <c r="H329" s="2"/>
      <c r="I329" s="1"/>
      <c r="J329" s="1"/>
      <c r="R329" s="2"/>
      <c r="S329" s="1"/>
    </row>
    <row r="330" spans="7:19" ht="12.75">
      <c r="G330" s="3"/>
      <c r="H330" s="2"/>
      <c r="I330" s="1"/>
      <c r="J330" s="1"/>
      <c r="R330" s="2"/>
      <c r="S330" s="1"/>
    </row>
    <row r="331" spans="7:19" ht="12.75">
      <c r="G331" s="3"/>
      <c r="H331" s="2"/>
      <c r="I331" s="1"/>
      <c r="J331" s="1"/>
      <c r="R331" s="2"/>
      <c r="S331" s="1"/>
    </row>
    <row r="332" spans="7:19" ht="12.75">
      <c r="G332" s="3"/>
      <c r="H332" s="2"/>
      <c r="I332" s="1"/>
      <c r="J332" s="1"/>
      <c r="R332" s="2"/>
      <c r="S332" s="1"/>
    </row>
    <row r="333" spans="7:19" ht="12.75">
      <c r="G333" s="3"/>
      <c r="H333" s="2"/>
      <c r="I333" s="1"/>
      <c r="J333" s="1"/>
      <c r="R333" s="2"/>
      <c r="S333" s="1"/>
    </row>
    <row r="334" spans="7:19" ht="12.75">
      <c r="G334" s="3"/>
      <c r="H334" s="2"/>
      <c r="I334" s="1"/>
      <c r="J334" s="1"/>
      <c r="R334" s="2"/>
      <c r="S334" s="1"/>
    </row>
    <row r="335" spans="7:19" ht="12.75">
      <c r="G335" s="3"/>
      <c r="H335" s="2"/>
      <c r="I335" s="1"/>
      <c r="J335" s="1"/>
      <c r="R335" s="2"/>
      <c r="S335" s="1"/>
    </row>
    <row r="336" spans="7:19" ht="12.75">
      <c r="G336" s="3"/>
      <c r="H336" s="2"/>
      <c r="I336" s="1"/>
      <c r="J336" s="1"/>
      <c r="R336" s="2"/>
      <c r="S336" s="1"/>
    </row>
    <row r="337" spans="7:19" ht="12.75">
      <c r="G337" s="3"/>
      <c r="H337" s="2"/>
      <c r="I337" s="1"/>
      <c r="J337" s="1"/>
      <c r="R337" s="2"/>
      <c r="S337" s="1"/>
    </row>
    <row r="338" spans="7:19" ht="12.75">
      <c r="G338" s="3"/>
      <c r="H338" s="2"/>
      <c r="I338" s="1"/>
      <c r="J338" s="1"/>
      <c r="R338" s="2"/>
      <c r="S338" s="1"/>
    </row>
    <row r="339" spans="7:19" ht="12.75">
      <c r="G339" s="3"/>
      <c r="H339" s="2"/>
      <c r="I339" s="1"/>
      <c r="J339" s="1"/>
      <c r="R339" s="2"/>
      <c r="S339" s="1"/>
    </row>
    <row r="340" spans="7:19" ht="12.75">
      <c r="G340" s="3"/>
      <c r="H340" s="2"/>
      <c r="I340" s="1"/>
      <c r="J340" s="1"/>
      <c r="R340" s="2"/>
      <c r="S340" s="1"/>
    </row>
    <row r="341" spans="7:19" ht="12.75">
      <c r="G341" s="3"/>
      <c r="H341" s="2"/>
      <c r="I341" s="1"/>
      <c r="J341" s="1"/>
      <c r="R341" s="2"/>
      <c r="S341" s="1"/>
    </row>
    <row r="342" spans="7:19" ht="12.75">
      <c r="G342" s="3"/>
      <c r="H342" s="2"/>
      <c r="I342" s="1"/>
      <c r="J342" s="1"/>
      <c r="R342" s="2"/>
      <c r="S342" s="1"/>
    </row>
    <row r="343" spans="7:19" ht="12.75">
      <c r="G343" s="3"/>
      <c r="H343" s="2"/>
      <c r="I343" s="1"/>
      <c r="J343" s="1"/>
      <c r="R343" s="2"/>
      <c r="S343" s="1"/>
    </row>
    <row r="344" spans="7:19" ht="12.75">
      <c r="G344" s="3"/>
      <c r="H344" s="2"/>
      <c r="I344" s="1"/>
      <c r="J344" s="1"/>
      <c r="R344" s="2"/>
      <c r="S344" s="1"/>
    </row>
    <row r="345" spans="7:19" ht="12.75">
      <c r="G345" s="3"/>
      <c r="H345" s="2"/>
      <c r="I345" s="1"/>
      <c r="J345" s="1"/>
      <c r="R345" s="2"/>
      <c r="S345" s="1"/>
    </row>
    <row r="346" spans="7:19" ht="12.75">
      <c r="G346" s="3"/>
      <c r="H346" s="2"/>
      <c r="I346" s="1"/>
      <c r="J346" s="1"/>
      <c r="R346" s="2"/>
      <c r="S346" s="1"/>
    </row>
    <row r="347" spans="7:19" ht="12.75">
      <c r="G347" s="3"/>
      <c r="H347" s="2"/>
      <c r="I347" s="1"/>
      <c r="J347" s="1"/>
      <c r="R347" s="2"/>
      <c r="S347" s="1"/>
    </row>
    <row r="348" spans="7:19" ht="12.75">
      <c r="G348" s="3"/>
      <c r="H348" s="2"/>
      <c r="I348" s="1"/>
      <c r="J348" s="1"/>
      <c r="R348" s="2"/>
      <c r="S348" s="1"/>
    </row>
    <row r="349" spans="7:19" ht="12.75">
      <c r="G349" s="3"/>
      <c r="H349" s="2"/>
      <c r="I349" s="1"/>
      <c r="J349" s="1"/>
      <c r="R349" s="2"/>
      <c r="S349" s="1"/>
    </row>
    <row r="350" spans="7:19" ht="12.75">
      <c r="G350" s="3"/>
      <c r="H350" s="2"/>
      <c r="I350" s="1"/>
      <c r="J350" s="1"/>
      <c r="R350" s="2"/>
      <c r="S350" s="1"/>
    </row>
    <row r="351" spans="7:19" ht="12.75">
      <c r="G351" s="3"/>
      <c r="H351" s="2"/>
      <c r="I351" s="1"/>
      <c r="J351" s="1"/>
      <c r="R351" s="2"/>
      <c r="S351" s="1"/>
    </row>
    <row r="352" spans="7:19" ht="12.75">
      <c r="G352" s="3"/>
      <c r="H352" s="2"/>
      <c r="I352" s="1"/>
      <c r="J352" s="1"/>
      <c r="R352" s="2"/>
      <c r="S352" s="1"/>
    </row>
    <row r="353" spans="7:19" ht="12.75">
      <c r="G353" s="3"/>
      <c r="H353" s="2"/>
      <c r="I353" s="1"/>
      <c r="J353" s="1"/>
      <c r="R353" s="2"/>
      <c r="S353" s="1"/>
    </row>
    <row r="354" spans="7:19" ht="12.75">
      <c r="G354" s="3"/>
      <c r="H354" s="2"/>
      <c r="I354" s="1"/>
      <c r="J354" s="1"/>
      <c r="R354" s="2"/>
      <c r="S354" s="1"/>
    </row>
    <row r="355" spans="7:19" ht="12.75">
      <c r="G355" s="3"/>
      <c r="H355" s="2"/>
      <c r="I355" s="1"/>
      <c r="J355" s="1"/>
      <c r="R355" s="2"/>
      <c r="S355" s="1"/>
    </row>
    <row r="356" spans="7:19" ht="12.75">
      <c r="G356" s="3"/>
      <c r="H356" s="2"/>
      <c r="I356" s="1"/>
      <c r="J356" s="1"/>
      <c r="R356" s="2"/>
      <c r="S356" s="1"/>
    </row>
    <row r="357" spans="7:19" ht="12.75">
      <c r="G357" s="3"/>
      <c r="H357" s="2"/>
      <c r="I357" s="1"/>
      <c r="J357" s="1"/>
      <c r="R357" s="2"/>
      <c r="S357" s="1"/>
    </row>
    <row r="358" spans="7:19" ht="12.75">
      <c r="G358" s="3"/>
      <c r="H358" s="2"/>
      <c r="I358" s="1"/>
      <c r="J358" s="1"/>
      <c r="R358" s="2"/>
      <c r="S358" s="1"/>
    </row>
    <row r="359" spans="7:19" ht="12.75">
      <c r="G359" s="3"/>
      <c r="H359" s="2"/>
      <c r="I359" s="1"/>
      <c r="J359" s="1"/>
      <c r="R359" s="2"/>
      <c r="S359" s="1"/>
    </row>
    <row r="360" spans="7:19" ht="12.75">
      <c r="G360" s="3"/>
      <c r="H360" s="2"/>
      <c r="I360" s="1"/>
      <c r="J360" s="1"/>
      <c r="R360" s="2"/>
      <c r="S360" s="1"/>
    </row>
    <row r="361" spans="7:19" ht="12.75">
      <c r="G361" s="3"/>
      <c r="H361" s="2"/>
      <c r="I361" s="1"/>
      <c r="J361" s="1"/>
      <c r="R361" s="2"/>
      <c r="S361" s="1"/>
    </row>
    <row r="362" spans="7:19" ht="12.75">
      <c r="G362" s="3"/>
      <c r="H362" s="2"/>
      <c r="I362" s="1"/>
      <c r="J362" s="1"/>
      <c r="R362" s="2"/>
      <c r="S362" s="1"/>
    </row>
    <row r="363" spans="7:19" ht="12.75">
      <c r="G363" s="3"/>
      <c r="H363" s="2"/>
      <c r="I363" s="1"/>
      <c r="J363" s="1"/>
      <c r="R363" s="2"/>
      <c r="S363" s="1"/>
    </row>
    <row r="364" spans="7:19" ht="12.75">
      <c r="G364" s="3"/>
      <c r="H364" s="2"/>
      <c r="I364" s="1"/>
      <c r="J364" s="1"/>
      <c r="R364" s="2"/>
      <c r="S364" s="1"/>
    </row>
    <row r="365" spans="7:19" ht="12.75">
      <c r="G365" s="3"/>
      <c r="H365" s="2"/>
      <c r="I365" s="1"/>
      <c r="J365" s="1"/>
      <c r="R365" s="2"/>
      <c r="S365" s="1"/>
    </row>
    <row r="366" spans="7:19" ht="12.75">
      <c r="G366" s="3"/>
      <c r="H366" s="2"/>
      <c r="I366" s="1"/>
      <c r="J366" s="1"/>
      <c r="R366" s="2"/>
      <c r="S366" s="1"/>
    </row>
    <row r="367" spans="7:19" ht="12.75">
      <c r="G367" s="3"/>
      <c r="H367" s="2"/>
      <c r="I367" s="1"/>
      <c r="J367" s="1"/>
      <c r="R367" s="2"/>
      <c r="S367" s="1"/>
    </row>
    <row r="368" spans="7:19" ht="12.75">
      <c r="G368" s="3"/>
      <c r="H368" s="2"/>
      <c r="I368" s="1"/>
      <c r="J368" s="1"/>
      <c r="R368" s="2"/>
      <c r="S368" s="1"/>
    </row>
    <row r="369" spans="7:19" ht="12.75">
      <c r="G369" s="3"/>
      <c r="H369" s="2"/>
      <c r="I369" s="1"/>
      <c r="J369" s="1"/>
      <c r="R369" s="2"/>
      <c r="S369" s="1"/>
    </row>
    <row r="370" spans="7:19" ht="12.75">
      <c r="G370" s="3"/>
      <c r="H370" s="2"/>
      <c r="I370" s="1"/>
      <c r="J370" s="1"/>
      <c r="R370" s="2"/>
      <c r="S370" s="1"/>
    </row>
    <row r="371" spans="7:19" ht="12.75">
      <c r="G371" s="3"/>
      <c r="H371" s="2"/>
      <c r="I371" s="1"/>
      <c r="J371" s="1"/>
      <c r="R371" s="2"/>
      <c r="S371" s="1"/>
    </row>
    <row r="372" spans="7:19" ht="12.75">
      <c r="G372" s="3"/>
      <c r="H372" s="2"/>
      <c r="I372" s="1"/>
      <c r="J372" s="1"/>
      <c r="R372" s="2"/>
      <c r="S372" s="1"/>
    </row>
    <row r="373" spans="7:19" ht="12.75">
      <c r="G373" s="3"/>
      <c r="H373" s="2"/>
      <c r="I373" s="1"/>
      <c r="J373" s="1"/>
      <c r="R373" s="2"/>
      <c r="S373" s="1"/>
    </row>
    <row r="374" spans="7:19" ht="12.75">
      <c r="G374" s="3"/>
      <c r="H374" s="2"/>
      <c r="I374" s="1"/>
      <c r="J374" s="1"/>
      <c r="R374" s="2"/>
      <c r="S374" s="1"/>
    </row>
    <row r="375" spans="7:19" ht="12.75">
      <c r="G375" s="3"/>
      <c r="H375" s="2"/>
      <c r="I375" s="1"/>
      <c r="J375" s="1"/>
      <c r="R375" s="2"/>
      <c r="S375" s="1"/>
    </row>
    <row r="376" spans="7:19" ht="12.75">
      <c r="G376" s="3"/>
      <c r="H376" s="2"/>
      <c r="I376" s="1"/>
      <c r="J376" s="1"/>
      <c r="R376" s="2"/>
      <c r="S376" s="1"/>
    </row>
    <row r="377" spans="7:19" ht="12.75">
      <c r="G377" s="3"/>
      <c r="H377" s="2"/>
      <c r="I377" s="1"/>
      <c r="J377" s="1"/>
      <c r="R377" s="2"/>
      <c r="S377" s="1"/>
    </row>
    <row r="378" spans="7:19" ht="12.75">
      <c r="G378" s="3"/>
      <c r="H378" s="2"/>
      <c r="I378" s="1"/>
      <c r="J378" s="1"/>
      <c r="R378" s="2"/>
      <c r="S378" s="1"/>
    </row>
    <row r="379" spans="7:19" ht="12.75">
      <c r="G379" s="3"/>
      <c r="H379" s="2"/>
      <c r="I379" s="1"/>
      <c r="J379" s="1"/>
      <c r="R379" s="2"/>
      <c r="S379" s="1"/>
    </row>
    <row r="380" spans="7:19" ht="12.75">
      <c r="G380" s="3"/>
      <c r="H380" s="2"/>
      <c r="I380" s="1"/>
      <c r="J380" s="1"/>
      <c r="R380" s="2"/>
      <c r="S380" s="1"/>
    </row>
    <row r="381" spans="7:19" ht="12.75">
      <c r="G381" s="3"/>
      <c r="H381" s="2"/>
      <c r="I381" s="1"/>
      <c r="J381" s="1"/>
      <c r="R381" s="2"/>
      <c r="S381" s="1"/>
    </row>
    <row r="382" spans="7:19" ht="12.75">
      <c r="G382" s="3"/>
      <c r="H382" s="2"/>
      <c r="I382" s="1"/>
      <c r="J382" s="1"/>
      <c r="R382" s="2"/>
      <c r="S382" s="1"/>
    </row>
    <row r="383" spans="7:19" ht="12.75">
      <c r="G383" s="3"/>
      <c r="H383" s="2"/>
      <c r="I383" s="1"/>
      <c r="J383" s="1"/>
      <c r="R383" s="2"/>
      <c r="S383" s="1"/>
    </row>
    <row r="384" spans="7:19" ht="12.75">
      <c r="G384" s="3"/>
      <c r="H384" s="2"/>
      <c r="I384" s="1"/>
      <c r="J384" s="1"/>
      <c r="R384" s="2"/>
      <c r="S384" s="1"/>
    </row>
    <row r="385" spans="7:19" ht="12.75">
      <c r="G385" s="3"/>
      <c r="H385" s="2"/>
      <c r="I385" s="1"/>
      <c r="J385" s="1"/>
      <c r="R385" s="2"/>
      <c r="S385" s="1"/>
    </row>
    <row r="386" spans="7:19" ht="12.75">
      <c r="G386" s="3"/>
      <c r="H386" s="2"/>
      <c r="I386" s="1"/>
      <c r="J386" s="1"/>
      <c r="R386" s="2"/>
      <c r="S386" s="1"/>
    </row>
    <row r="387" spans="7:19" ht="12.75">
      <c r="G387" s="3"/>
      <c r="H387" s="2"/>
      <c r="I387" s="1"/>
      <c r="J387" s="1"/>
      <c r="R387" s="2"/>
      <c r="S387" s="1"/>
    </row>
    <row r="388" spans="7:19" ht="12.75">
      <c r="G388" s="3"/>
      <c r="H388" s="2"/>
      <c r="I388" s="1"/>
      <c r="J388" s="1"/>
      <c r="R388" s="2"/>
      <c r="S388" s="1"/>
    </row>
    <row r="389" spans="7:19" ht="12.75">
      <c r="G389" s="3"/>
      <c r="H389" s="2"/>
      <c r="I389" s="1"/>
      <c r="J389" s="1"/>
      <c r="R389" s="2"/>
      <c r="S389" s="1"/>
    </row>
    <row r="390" spans="7:19" ht="12.75">
      <c r="G390" s="3"/>
      <c r="H390" s="2"/>
      <c r="I390" s="1"/>
      <c r="J390" s="1"/>
      <c r="R390" s="2"/>
      <c r="S390" s="1"/>
    </row>
    <row r="391" spans="7:19" ht="12.75">
      <c r="G391" s="3"/>
      <c r="H391" s="2"/>
      <c r="I391" s="1"/>
      <c r="J391" s="1"/>
      <c r="R391" s="2"/>
      <c r="S391" s="1"/>
    </row>
    <row r="392" spans="7:19" ht="12.75">
      <c r="G392" s="3"/>
      <c r="H392" s="2"/>
      <c r="I392" s="1"/>
      <c r="J392" s="1"/>
      <c r="R392" s="2"/>
      <c r="S392" s="1"/>
    </row>
    <row r="393" spans="7:19" ht="12.75">
      <c r="G393" s="3"/>
      <c r="H393" s="2"/>
      <c r="I393" s="1"/>
      <c r="J393" s="1"/>
      <c r="R393" s="2"/>
      <c r="S393" s="1"/>
    </row>
    <row r="394" spans="7:19" ht="12.75">
      <c r="G394" s="3"/>
      <c r="H394" s="2"/>
      <c r="I394" s="1"/>
      <c r="J394" s="1"/>
      <c r="R394" s="2"/>
      <c r="S394" s="1"/>
    </row>
    <row r="395" spans="7:19" ht="12.75">
      <c r="G395" s="3"/>
      <c r="H395" s="2"/>
      <c r="I395" s="1"/>
      <c r="J395" s="1"/>
      <c r="R395" s="2"/>
      <c r="S395" s="1"/>
    </row>
    <row r="396" spans="7:19" ht="12.75">
      <c r="G396" s="3"/>
      <c r="H396" s="2"/>
      <c r="I396" s="1"/>
      <c r="J396" s="1"/>
      <c r="R396" s="2"/>
      <c r="S396" s="1"/>
    </row>
    <row r="397" spans="7:19" ht="12.75">
      <c r="G397" s="3"/>
      <c r="H397" s="2"/>
      <c r="I397" s="1"/>
      <c r="J397" s="1"/>
      <c r="R397" s="2"/>
      <c r="S397" s="1"/>
    </row>
    <row r="398" spans="7:19" ht="12.75">
      <c r="G398" s="3"/>
      <c r="H398" s="2"/>
      <c r="I398" s="1"/>
      <c r="J398" s="1"/>
      <c r="R398" s="2"/>
      <c r="S398" s="1"/>
    </row>
    <row r="399" spans="7:19" ht="12.75">
      <c r="G399" s="3"/>
      <c r="H399" s="2"/>
      <c r="I399" s="1"/>
      <c r="J399" s="1"/>
      <c r="R399" s="2"/>
      <c r="S399" s="1"/>
    </row>
    <row r="400" spans="7:19" ht="12.75">
      <c r="G400" s="3"/>
      <c r="H400" s="2"/>
      <c r="I400" s="1"/>
      <c r="J400" s="1"/>
      <c r="R400" s="2"/>
      <c r="S400" s="1"/>
    </row>
    <row r="401" spans="7:19" ht="12.75">
      <c r="G401" s="3"/>
      <c r="H401" s="2"/>
      <c r="I401" s="1"/>
      <c r="J401" s="1"/>
      <c r="R401" s="2"/>
      <c r="S401" s="1"/>
    </row>
    <row r="402" spans="7:19" ht="12.75">
      <c r="G402" s="3"/>
      <c r="H402" s="2"/>
      <c r="I402" s="1"/>
      <c r="J402" s="1"/>
      <c r="R402" s="2"/>
      <c r="S402" s="1"/>
    </row>
    <row r="403" spans="7:19" ht="12.75">
      <c r="G403" s="3"/>
      <c r="H403" s="2"/>
      <c r="I403" s="1"/>
      <c r="J403" s="1"/>
      <c r="R403" s="2"/>
      <c r="S403" s="1"/>
    </row>
    <row r="404" spans="7:19" ht="12.75">
      <c r="G404" s="3"/>
      <c r="H404" s="2"/>
      <c r="I404" s="1"/>
      <c r="J404" s="1"/>
      <c r="R404" s="2"/>
      <c r="S404" s="1"/>
    </row>
    <row r="405" spans="7:19" ht="12.75">
      <c r="G405" s="3"/>
      <c r="H405" s="2"/>
      <c r="I405" s="1"/>
      <c r="J405" s="1"/>
      <c r="R405" s="2"/>
      <c r="S405" s="1"/>
    </row>
    <row r="406" spans="7:19" ht="12.75">
      <c r="G406" s="3"/>
      <c r="H406" s="2"/>
      <c r="I406" s="1"/>
      <c r="J406" s="1"/>
      <c r="R406" s="2"/>
      <c r="S406" s="1"/>
    </row>
    <row r="407" spans="7:19" ht="12.75">
      <c r="G407" s="3"/>
      <c r="H407" s="2"/>
      <c r="I407" s="1"/>
      <c r="J407" s="1"/>
      <c r="R407" s="2"/>
      <c r="S407" s="1"/>
    </row>
    <row r="408" spans="7:19" ht="12.75">
      <c r="G408" s="3"/>
      <c r="H408" s="2"/>
      <c r="I408" s="1"/>
      <c r="J408" s="1"/>
      <c r="R408" s="2"/>
      <c r="S408" s="1"/>
    </row>
    <row r="409" spans="7:19" ht="12.75">
      <c r="G409" s="3"/>
      <c r="H409" s="2"/>
      <c r="I409" s="1"/>
      <c r="J409" s="1"/>
      <c r="R409" s="2"/>
      <c r="S409" s="1"/>
    </row>
    <row r="410" spans="7:19" ht="12.75">
      <c r="G410" s="3"/>
      <c r="H410" s="2"/>
      <c r="I410" s="1"/>
      <c r="J410" s="1"/>
      <c r="R410" s="2"/>
      <c r="S410" s="1"/>
    </row>
    <row r="411" spans="7:19" ht="12.75">
      <c r="G411" s="3"/>
      <c r="H411" s="2"/>
      <c r="I411" s="1"/>
      <c r="J411" s="1"/>
      <c r="R411" s="2"/>
      <c r="S411" s="1"/>
    </row>
    <row r="412" spans="7:19" ht="12.75">
      <c r="G412" s="3"/>
      <c r="H412" s="2"/>
      <c r="I412" s="1"/>
      <c r="J412" s="1"/>
      <c r="R412" s="2"/>
      <c r="S412" s="1"/>
    </row>
    <row r="413" spans="7:19" ht="12.75">
      <c r="G413" s="3"/>
      <c r="H413" s="2"/>
      <c r="I413" s="1"/>
      <c r="J413" s="1"/>
      <c r="R413" s="2"/>
      <c r="S413" s="1"/>
    </row>
    <row r="414" spans="7:19" ht="12.75">
      <c r="G414" s="3"/>
      <c r="H414" s="2"/>
      <c r="I414" s="1"/>
      <c r="J414" s="1"/>
      <c r="R414" s="2"/>
      <c r="S414" s="1"/>
    </row>
    <row r="415" spans="7:19" ht="12.75">
      <c r="G415" s="3"/>
      <c r="H415" s="2"/>
      <c r="I415" s="1"/>
      <c r="J415" s="1"/>
      <c r="R415" s="2"/>
      <c r="S415" s="1"/>
    </row>
    <row r="416" spans="7:19" ht="12.75">
      <c r="G416" s="3"/>
      <c r="H416" s="2"/>
      <c r="I416" s="1"/>
      <c r="J416" s="1"/>
      <c r="R416" s="2"/>
      <c r="S416" s="1"/>
    </row>
    <row r="417" spans="7:19" ht="12.75">
      <c r="G417" s="3"/>
      <c r="H417" s="2"/>
      <c r="I417" s="1"/>
      <c r="J417" s="1"/>
      <c r="R417" s="2"/>
      <c r="S417" s="1"/>
    </row>
    <row r="418" spans="7:19" ht="12.75">
      <c r="G418" s="3"/>
      <c r="H418" s="2"/>
      <c r="I418" s="1"/>
      <c r="J418" s="1"/>
      <c r="R418" s="2"/>
      <c r="S418" s="1"/>
    </row>
    <row r="419" spans="7:19" ht="12.75">
      <c r="G419" s="3"/>
      <c r="H419" s="2"/>
      <c r="I419" s="1"/>
      <c r="J419" s="1"/>
      <c r="R419" s="2"/>
      <c r="S419" s="1"/>
    </row>
    <row r="420" spans="7:19" ht="12.75">
      <c r="G420" s="3"/>
      <c r="H420" s="2"/>
      <c r="I420" s="1"/>
      <c r="J420" s="1"/>
      <c r="R420" s="2"/>
      <c r="S420" s="1"/>
    </row>
    <row r="421" spans="7:19" ht="12.75">
      <c r="G421" s="3"/>
      <c r="H421" s="2"/>
      <c r="I421" s="1"/>
      <c r="J421" s="1"/>
      <c r="R421" s="2"/>
      <c r="S421" s="1"/>
    </row>
    <row r="422" spans="7:19" ht="12.75">
      <c r="G422" s="3"/>
      <c r="H422" s="2"/>
      <c r="I422" s="1"/>
      <c r="J422" s="1"/>
      <c r="R422" s="2"/>
      <c r="S422" s="1"/>
    </row>
    <row r="423" spans="7:19" ht="12.75">
      <c r="G423" s="3"/>
      <c r="H423" s="2"/>
      <c r="I423" s="1"/>
      <c r="J423" s="1"/>
      <c r="R423" s="2"/>
      <c r="S423" s="1"/>
    </row>
    <row r="424" spans="7:19" ht="12.75">
      <c r="G424" s="3"/>
      <c r="H424" s="2"/>
      <c r="I424" s="1"/>
      <c r="J424" s="1"/>
      <c r="R424" s="2"/>
      <c r="S424" s="1"/>
    </row>
    <row r="425" spans="7:19" ht="12.75">
      <c r="G425" s="3"/>
      <c r="H425" s="2"/>
      <c r="I425" s="1"/>
      <c r="J425" s="1"/>
      <c r="R425" s="2"/>
      <c r="S425" s="1"/>
    </row>
    <row r="426" spans="7:19" ht="12.75">
      <c r="G426" s="3"/>
      <c r="H426" s="2"/>
      <c r="I426" s="1"/>
      <c r="J426" s="1"/>
      <c r="R426" s="2"/>
      <c r="S426" s="1"/>
    </row>
    <row r="427" spans="7:19" ht="12.75">
      <c r="G427" s="3"/>
      <c r="H427" s="2"/>
      <c r="I427" s="1"/>
      <c r="J427" s="1"/>
      <c r="R427" s="2"/>
      <c r="S427" s="1"/>
    </row>
    <row r="428" spans="7:19" ht="12.75">
      <c r="G428" s="3"/>
      <c r="H428" s="2"/>
      <c r="I428" s="1"/>
      <c r="J428" s="1"/>
      <c r="R428" s="2"/>
      <c r="S428" s="1"/>
    </row>
    <row r="429" spans="7:19" ht="12.75">
      <c r="G429" s="3"/>
      <c r="H429" s="2"/>
      <c r="I429" s="1"/>
      <c r="J429" s="1"/>
      <c r="R429" s="2"/>
      <c r="S429" s="1"/>
    </row>
    <row r="430" spans="7:19" ht="12.75">
      <c r="G430" s="3"/>
      <c r="H430" s="2"/>
      <c r="I430" s="1"/>
      <c r="J430" s="1"/>
      <c r="R430" s="2"/>
      <c r="S430" s="1"/>
    </row>
    <row r="431" spans="7:19" ht="12.75">
      <c r="G431" s="3"/>
      <c r="H431" s="2"/>
      <c r="I431" s="1"/>
      <c r="J431" s="1"/>
      <c r="R431" s="2"/>
      <c r="S431" s="1"/>
    </row>
    <row r="432" spans="7:19" ht="12.75">
      <c r="G432" s="3"/>
      <c r="H432" s="2"/>
      <c r="I432" s="1"/>
      <c r="J432" s="1"/>
      <c r="R432" s="2"/>
      <c r="S432" s="1"/>
    </row>
    <row r="433" spans="7:19" ht="12.75">
      <c r="G433" s="3"/>
      <c r="H433" s="2"/>
      <c r="I433" s="1"/>
      <c r="J433" s="1"/>
      <c r="R433" s="2"/>
      <c r="S433" s="1"/>
    </row>
    <row r="434" spans="7:19" ht="12.75">
      <c r="G434" s="3"/>
      <c r="H434" s="2"/>
      <c r="I434" s="1"/>
      <c r="J434" s="1"/>
      <c r="R434" s="2"/>
      <c r="S434" s="1"/>
    </row>
    <row r="435" spans="7:19" ht="12.75">
      <c r="G435" s="3"/>
      <c r="H435" s="2"/>
      <c r="I435" s="1"/>
      <c r="J435" s="1"/>
      <c r="R435" s="2"/>
      <c r="S435" s="1"/>
    </row>
    <row r="436" spans="7:19" ht="12.75">
      <c r="G436" s="3"/>
      <c r="H436" s="2"/>
      <c r="I436" s="1"/>
      <c r="J436" s="1"/>
      <c r="R436" s="2"/>
      <c r="S436" s="1"/>
    </row>
    <row r="437" spans="7:19" ht="12.75">
      <c r="G437" s="3"/>
      <c r="H437" s="2"/>
      <c r="I437" s="1"/>
      <c r="J437" s="1"/>
      <c r="R437" s="2"/>
      <c r="S437" s="1"/>
    </row>
    <row r="438" spans="7:19" ht="12.75">
      <c r="G438" s="3"/>
      <c r="H438" s="2"/>
      <c r="I438" s="1"/>
      <c r="J438" s="1"/>
      <c r="R438" s="2"/>
      <c r="S438" s="1"/>
    </row>
    <row r="439" spans="7:19" ht="12.75">
      <c r="G439" s="3"/>
      <c r="H439" s="2"/>
      <c r="I439" s="1"/>
      <c r="J439" s="1"/>
      <c r="R439" s="2"/>
      <c r="S439" s="1"/>
    </row>
    <row r="440" spans="7:19" ht="12.75">
      <c r="G440" s="3"/>
      <c r="H440" s="2"/>
      <c r="I440" s="1"/>
      <c r="J440" s="1"/>
      <c r="R440" s="2"/>
      <c r="S440" s="1"/>
    </row>
    <row r="441" spans="7:19" ht="12.75">
      <c r="G441" s="3"/>
      <c r="H441" s="2"/>
      <c r="I441" s="1"/>
      <c r="J441" s="1"/>
      <c r="R441" s="2"/>
      <c r="S441" s="1"/>
    </row>
    <row r="442" spans="7:19" ht="12.75">
      <c r="G442" s="3"/>
      <c r="H442" s="2"/>
      <c r="I442" s="1"/>
      <c r="J442" s="1"/>
      <c r="R442" s="2"/>
      <c r="S442" s="1"/>
    </row>
    <row r="443" spans="7:19" ht="12.75">
      <c r="G443" s="3"/>
      <c r="H443" s="2"/>
      <c r="I443" s="1"/>
      <c r="J443" s="1"/>
      <c r="R443" s="2"/>
      <c r="S443" s="1"/>
    </row>
    <row r="444" spans="7:19" ht="12.75">
      <c r="G444" s="3"/>
      <c r="H444" s="2"/>
      <c r="I444" s="1"/>
      <c r="J444" s="1"/>
      <c r="R444" s="2"/>
      <c r="S444" s="1"/>
    </row>
    <row r="445" spans="7:19" ht="12.75">
      <c r="G445" s="3"/>
      <c r="H445" s="2"/>
      <c r="I445" s="1"/>
      <c r="J445" s="1"/>
      <c r="R445" s="2"/>
      <c r="S445" s="1"/>
    </row>
    <row r="446" spans="7:19" ht="12.75">
      <c r="G446" s="3"/>
      <c r="H446" s="2"/>
      <c r="I446" s="1"/>
      <c r="J446" s="1"/>
      <c r="R446" s="2"/>
      <c r="S446" s="1"/>
    </row>
    <row r="447" spans="7:19" ht="12.75">
      <c r="G447" s="3"/>
      <c r="H447" s="2"/>
      <c r="I447" s="1"/>
      <c r="J447" s="1"/>
      <c r="R447" s="2"/>
      <c r="S447" s="1"/>
    </row>
    <row r="448" spans="7:19" ht="12.75">
      <c r="G448" s="3"/>
      <c r="H448" s="2"/>
      <c r="I448" s="1"/>
      <c r="J448" s="1"/>
      <c r="R448" s="2"/>
      <c r="S448" s="1"/>
    </row>
    <row r="449" spans="7:19" ht="12.75">
      <c r="G449" s="3"/>
      <c r="H449" s="2"/>
      <c r="I449" s="1"/>
      <c r="J449" s="1"/>
      <c r="R449" s="2"/>
      <c r="S449" s="1"/>
    </row>
    <row r="450" spans="7:19" ht="12.75">
      <c r="G450" s="3"/>
      <c r="H450" s="2"/>
      <c r="I450" s="1"/>
      <c r="J450" s="1"/>
      <c r="R450" s="2"/>
      <c r="S450" s="1"/>
    </row>
    <row r="451" spans="7:19" ht="12.75">
      <c r="G451" s="3"/>
      <c r="H451" s="2"/>
      <c r="I451" s="1"/>
      <c r="J451" s="1"/>
      <c r="R451" s="2"/>
      <c r="S451" s="1"/>
    </row>
    <row r="452" spans="7:19" ht="12.75">
      <c r="G452" s="3"/>
      <c r="H452" s="2"/>
      <c r="I452" s="1"/>
      <c r="J452" s="1"/>
      <c r="R452" s="2"/>
      <c r="S452" s="1"/>
    </row>
    <row r="453" spans="7:19" ht="12.75">
      <c r="G453" s="3"/>
      <c r="H453" s="2"/>
      <c r="I453" s="1"/>
      <c r="J453" s="1"/>
      <c r="R453" s="2"/>
      <c r="S453" s="1"/>
    </row>
    <row r="454" spans="7:19" ht="12.75">
      <c r="G454" s="3"/>
      <c r="H454" s="2"/>
      <c r="I454" s="1"/>
      <c r="J454" s="1"/>
      <c r="R454" s="2"/>
      <c r="S454" s="1"/>
    </row>
    <row r="455" spans="7:19" ht="12.75">
      <c r="G455" s="3"/>
      <c r="H455" s="2"/>
      <c r="I455" s="1"/>
      <c r="J455" s="1"/>
      <c r="R455" s="2"/>
      <c r="S455" s="1"/>
    </row>
    <row r="456" spans="7:19" ht="12.75">
      <c r="G456" s="3"/>
      <c r="H456" s="2"/>
      <c r="I456" s="1"/>
      <c r="J456" s="1"/>
      <c r="R456" s="2"/>
      <c r="S456" s="1"/>
    </row>
    <row r="457" spans="7:19" ht="12.75">
      <c r="G457" s="3"/>
      <c r="H457" s="2"/>
      <c r="I457" s="1"/>
      <c r="J457" s="1"/>
      <c r="R457" s="2"/>
      <c r="S457" s="1"/>
    </row>
    <row r="458" spans="7:19" ht="12.75">
      <c r="G458" s="3"/>
      <c r="H458" s="2"/>
      <c r="I458" s="1"/>
      <c r="J458" s="1"/>
      <c r="R458" s="2"/>
      <c r="S458" s="1"/>
    </row>
    <row r="459" spans="7:19" ht="12.75">
      <c r="G459" s="3"/>
      <c r="H459" s="2"/>
      <c r="I459" s="1"/>
      <c r="J459" s="1"/>
      <c r="R459" s="2"/>
      <c r="S459" s="1"/>
    </row>
    <row r="460" spans="7:19" ht="12.75">
      <c r="G460" s="3"/>
      <c r="H460" s="2"/>
      <c r="I460" s="1"/>
      <c r="J460" s="1"/>
      <c r="R460" s="2"/>
      <c r="S460" s="1"/>
    </row>
    <row r="461" spans="7:19" ht="12.75">
      <c r="G461" s="3"/>
      <c r="H461" s="2"/>
      <c r="I461" s="1"/>
      <c r="J461" s="1"/>
      <c r="R461" s="2"/>
      <c r="S461" s="1"/>
    </row>
    <row r="462" spans="7:19" ht="12.75">
      <c r="G462" s="3"/>
      <c r="H462" s="2"/>
      <c r="I462" s="1"/>
      <c r="J462" s="1"/>
      <c r="R462" s="2"/>
      <c r="S462" s="1"/>
    </row>
    <row r="463" spans="7:19" ht="12.75">
      <c r="G463" s="3"/>
      <c r="H463" s="2"/>
      <c r="I463" s="1"/>
      <c r="J463" s="1"/>
      <c r="R463" s="2"/>
      <c r="S463" s="1"/>
    </row>
    <row r="464" spans="7:19" ht="12.75">
      <c r="G464" s="3"/>
      <c r="H464" s="2"/>
      <c r="I464" s="1"/>
      <c r="J464" s="1"/>
      <c r="R464" s="2"/>
      <c r="S464" s="1"/>
    </row>
    <row r="465" spans="7:19" ht="12.75">
      <c r="G465" s="3"/>
      <c r="H465" s="2"/>
      <c r="I465" s="1"/>
      <c r="J465" s="1"/>
      <c r="R465" s="2"/>
      <c r="S465" s="1"/>
    </row>
    <row r="466" spans="7:19" ht="12.75">
      <c r="G466" s="3"/>
      <c r="H466" s="2"/>
      <c r="I466" s="1"/>
      <c r="J466" s="1"/>
      <c r="R466" s="2"/>
      <c r="S466" s="1"/>
    </row>
    <row r="467" spans="7:19" ht="12.75">
      <c r="G467" s="3"/>
      <c r="H467" s="2"/>
      <c r="I467" s="1"/>
      <c r="J467" s="1"/>
      <c r="R467" s="2"/>
      <c r="S467" s="1"/>
    </row>
    <row r="468" spans="7:19" ht="12.75">
      <c r="G468" s="3"/>
      <c r="H468" s="2"/>
      <c r="I468" s="1"/>
      <c r="J468" s="1"/>
      <c r="R468" s="2"/>
      <c r="S468" s="1"/>
    </row>
    <row r="469" spans="7:19" ht="12.75">
      <c r="G469" s="3"/>
      <c r="H469" s="2"/>
      <c r="I469" s="1"/>
      <c r="J469" s="1"/>
      <c r="R469" s="2"/>
      <c r="S469" s="1"/>
    </row>
    <row r="470" spans="7:19" ht="12.75">
      <c r="G470" s="3"/>
      <c r="H470" s="2"/>
      <c r="I470" s="1"/>
      <c r="J470" s="1"/>
      <c r="R470" s="2"/>
      <c r="S470" s="1"/>
    </row>
    <row r="471" spans="7:19" ht="12.75">
      <c r="G471" s="3"/>
      <c r="H471" s="2"/>
      <c r="I471" s="1"/>
      <c r="J471" s="1"/>
      <c r="R471" s="2"/>
      <c r="S471" s="1"/>
    </row>
    <row r="472" spans="7:19" ht="12.75">
      <c r="G472" s="3"/>
      <c r="H472" s="2"/>
      <c r="I472" s="1"/>
      <c r="J472" s="1"/>
      <c r="R472" s="2"/>
      <c r="S472" s="1"/>
    </row>
    <row r="473" spans="7:19" ht="12.75">
      <c r="G473" s="3"/>
      <c r="H473" s="2"/>
      <c r="I473" s="1"/>
      <c r="J473" s="1"/>
      <c r="R473" s="2"/>
      <c r="S473" s="1"/>
    </row>
    <row r="474" spans="7:19" ht="12.75">
      <c r="G474" s="3"/>
      <c r="H474" s="2"/>
      <c r="I474" s="1"/>
      <c r="J474" s="1"/>
      <c r="R474" s="2"/>
      <c r="S474" s="1"/>
    </row>
    <row r="475" spans="7:19" ht="12.75">
      <c r="G475" s="3"/>
      <c r="H475" s="2"/>
      <c r="I475" s="1"/>
      <c r="J475" s="1"/>
      <c r="R475" s="2"/>
      <c r="S475" s="1"/>
    </row>
    <row r="476" spans="7:19" ht="12.75">
      <c r="G476" s="3"/>
      <c r="H476" s="2"/>
      <c r="I476" s="1"/>
      <c r="J476" s="1"/>
      <c r="R476" s="2"/>
      <c r="S476" s="1"/>
    </row>
    <row r="477" spans="7:19" ht="12.75">
      <c r="G477" s="3"/>
      <c r="H477" s="2"/>
      <c r="I477" s="1"/>
      <c r="J477" s="1"/>
      <c r="R477" s="2"/>
      <c r="S477" s="1"/>
    </row>
    <row r="478" spans="7:19" ht="12.75">
      <c r="G478" s="3"/>
      <c r="H478" s="2"/>
      <c r="I478" s="1"/>
      <c r="J478" s="1"/>
      <c r="R478" s="2"/>
      <c r="S478" s="1"/>
    </row>
    <row r="479" spans="7:19" ht="12.75">
      <c r="G479" s="3"/>
      <c r="H479" s="2"/>
      <c r="I479" s="1"/>
      <c r="J479" s="1"/>
      <c r="R479" s="2"/>
      <c r="S479" s="1"/>
    </row>
    <row r="480" spans="7:19" ht="12.75">
      <c r="G480" s="3"/>
      <c r="H480" s="2"/>
      <c r="I480" s="1"/>
      <c r="J480" s="1"/>
      <c r="R480" s="2"/>
      <c r="S480" s="1"/>
    </row>
    <row r="481" spans="7:19" ht="12.75">
      <c r="G481" s="3"/>
      <c r="H481" s="2"/>
      <c r="I481" s="1"/>
      <c r="J481" s="1"/>
      <c r="R481" s="2"/>
      <c r="S481" s="1"/>
    </row>
    <row r="482" spans="7:19" ht="12.75">
      <c r="G482" s="3"/>
      <c r="H482" s="2"/>
      <c r="I482" s="1"/>
      <c r="J482" s="1"/>
      <c r="R482" s="2"/>
      <c r="S482" s="1"/>
    </row>
    <row r="483" spans="7:19" ht="12.75">
      <c r="G483" s="3"/>
      <c r="H483" s="2"/>
      <c r="I483" s="1"/>
      <c r="J483" s="1"/>
      <c r="R483" s="2"/>
      <c r="S483" s="1"/>
    </row>
    <row r="484" spans="7:19" ht="12.75">
      <c r="G484" s="3"/>
      <c r="H484" s="2"/>
      <c r="I484" s="1"/>
      <c r="J484" s="1"/>
      <c r="R484" s="2"/>
      <c r="S484" s="1"/>
    </row>
    <row r="485" spans="7:19" ht="12.75">
      <c r="G485" s="3"/>
      <c r="H485" s="2"/>
      <c r="I485" s="1"/>
      <c r="J485" s="1"/>
      <c r="R485" s="2"/>
      <c r="S485" s="1"/>
    </row>
    <row r="486" spans="7:19" ht="12.75">
      <c r="G486" s="3"/>
      <c r="H486" s="2"/>
      <c r="I486" s="1"/>
      <c r="J486" s="1"/>
      <c r="R486" s="2"/>
      <c r="S486" s="1"/>
    </row>
    <row r="487" spans="7:19" ht="12.75">
      <c r="G487" s="3"/>
      <c r="H487" s="2"/>
      <c r="I487" s="1"/>
      <c r="J487" s="1"/>
      <c r="R487" s="2"/>
      <c r="S487" s="1"/>
    </row>
    <row r="488" spans="7:19" ht="12.75">
      <c r="G488" s="3"/>
      <c r="H488" s="2"/>
      <c r="I488" s="1"/>
      <c r="J488" s="1"/>
      <c r="R488" s="2"/>
      <c r="S488" s="1"/>
    </row>
    <row r="489" spans="7:19" ht="12.75">
      <c r="G489" s="3"/>
      <c r="H489" s="2"/>
      <c r="I489" s="1"/>
      <c r="J489" s="1"/>
      <c r="R489" s="2"/>
      <c r="S489" s="1"/>
    </row>
    <row r="490" spans="7:19" ht="12.75">
      <c r="G490" s="3"/>
      <c r="H490" s="2"/>
      <c r="I490" s="1"/>
      <c r="J490" s="1"/>
      <c r="R490" s="2"/>
      <c r="S490" s="1"/>
    </row>
    <row r="491" spans="7:19" ht="12.75">
      <c r="G491" s="3"/>
      <c r="H491" s="2"/>
      <c r="I491" s="1"/>
      <c r="J491" s="1"/>
      <c r="R491" s="2"/>
      <c r="S491" s="1"/>
    </row>
    <row r="492" spans="7:19" ht="12.75">
      <c r="G492" s="3"/>
      <c r="H492" s="2"/>
      <c r="I492" s="1"/>
      <c r="J492" s="1"/>
      <c r="R492" s="2"/>
      <c r="S492" s="1"/>
    </row>
    <row r="493" spans="7:19" ht="12.75">
      <c r="G493" s="3"/>
      <c r="H493" s="2"/>
      <c r="I493" s="1"/>
      <c r="J493" s="1"/>
      <c r="R493" s="2"/>
      <c r="S493" s="1"/>
    </row>
    <row r="494" spans="7:19" ht="12.75">
      <c r="G494" s="3"/>
      <c r="H494" s="2"/>
      <c r="I494" s="1"/>
      <c r="J494" s="1"/>
      <c r="R494" s="2"/>
      <c r="S494" s="1"/>
    </row>
    <row r="495" spans="7:19" ht="12.75">
      <c r="G495" s="3"/>
      <c r="H495" s="2"/>
      <c r="I495" s="1"/>
      <c r="J495" s="1"/>
      <c r="R495" s="2"/>
      <c r="S495" s="1"/>
    </row>
    <row r="496" spans="7:19" ht="12.75">
      <c r="G496" s="3"/>
      <c r="H496" s="2"/>
      <c r="I496" s="1"/>
      <c r="J496" s="1"/>
      <c r="R496" s="2"/>
      <c r="S496" s="1"/>
    </row>
    <row r="497" spans="7:19" ht="12.75">
      <c r="G497" s="3"/>
      <c r="H497" s="2"/>
      <c r="I497" s="1"/>
      <c r="J497" s="1"/>
      <c r="R497" s="2"/>
      <c r="S497" s="1"/>
    </row>
    <row r="498" spans="7:19" ht="12.75">
      <c r="G498" s="3"/>
      <c r="H498" s="2"/>
      <c r="I498" s="1"/>
      <c r="J498" s="1"/>
      <c r="R498" s="2"/>
      <c r="S498" s="1"/>
    </row>
    <row r="499" spans="7:19" ht="12.75">
      <c r="G499" s="3"/>
      <c r="H499" s="2"/>
      <c r="I499" s="1"/>
      <c r="J499" s="1"/>
      <c r="R499" s="2"/>
      <c r="S499" s="1"/>
    </row>
    <row r="500" spans="7:19" ht="12.75">
      <c r="G500" s="3"/>
      <c r="H500" s="2"/>
      <c r="I500" s="1"/>
      <c r="J500" s="1"/>
      <c r="R500" s="2"/>
      <c r="S500" s="1"/>
    </row>
    <row r="501" spans="7:19" ht="12.75">
      <c r="G501" s="3"/>
      <c r="H501" s="2"/>
      <c r="I501" s="1"/>
      <c r="J501" s="1"/>
      <c r="R501" s="2"/>
      <c r="S501" s="1"/>
    </row>
    <row r="502" spans="7:19" ht="12.75">
      <c r="G502" s="3"/>
      <c r="H502" s="2"/>
      <c r="I502" s="1"/>
      <c r="J502" s="1"/>
      <c r="R502" s="2"/>
      <c r="S502" s="1"/>
    </row>
    <row r="503" spans="7:19" ht="12.75">
      <c r="G503" s="3"/>
      <c r="H503" s="2"/>
      <c r="I503" s="1"/>
      <c r="J503" s="1"/>
      <c r="R503" s="2"/>
      <c r="S503" s="1"/>
    </row>
    <row r="504" spans="7:19" ht="12.75">
      <c r="G504" s="3"/>
      <c r="H504" s="2"/>
      <c r="I504" s="1"/>
      <c r="J504" s="1"/>
      <c r="R504" s="2"/>
      <c r="S504" s="1"/>
    </row>
    <row r="505" spans="7:19" ht="12.75">
      <c r="G505" s="3"/>
      <c r="H505" s="2"/>
      <c r="I505" s="1"/>
      <c r="J505" s="1"/>
      <c r="R505" s="2"/>
      <c r="S505" s="1"/>
    </row>
    <row r="506" spans="7:19" ht="12.75">
      <c r="G506" s="3"/>
      <c r="H506" s="2"/>
      <c r="I506" s="1"/>
      <c r="J506" s="1"/>
      <c r="R506" s="2"/>
      <c r="S506" s="1"/>
    </row>
    <row r="507" spans="7:19" ht="12.75">
      <c r="G507" s="3"/>
      <c r="H507" s="2"/>
      <c r="I507" s="1"/>
      <c r="J507" s="1"/>
      <c r="R507" s="2"/>
      <c r="S507" s="1"/>
    </row>
    <row r="508" spans="7:19" ht="12.75">
      <c r="G508" s="3"/>
      <c r="H508" s="2"/>
      <c r="I508" s="1"/>
      <c r="J508" s="1"/>
      <c r="R508" s="2"/>
      <c r="S508" s="1"/>
    </row>
    <row r="509" spans="7:19" ht="12.75">
      <c r="G509" s="3"/>
      <c r="H509" s="2"/>
      <c r="I509" s="1"/>
      <c r="J509" s="1"/>
      <c r="R509" s="2"/>
      <c r="S509" s="1"/>
    </row>
    <row r="510" spans="7:19" ht="12.75">
      <c r="G510" s="3"/>
      <c r="H510" s="2"/>
      <c r="I510" s="1"/>
      <c r="J510" s="1"/>
      <c r="R510" s="2"/>
      <c r="S510" s="1"/>
    </row>
    <row r="511" spans="7:19" ht="12.75">
      <c r="G511" s="3"/>
      <c r="H511" s="2"/>
      <c r="I511" s="1"/>
      <c r="J511" s="1"/>
      <c r="R511" s="2"/>
      <c r="S511" s="1"/>
    </row>
    <row r="512" spans="7:19" ht="12.75">
      <c r="G512" s="3"/>
      <c r="H512" s="2"/>
      <c r="I512" s="1"/>
      <c r="J512" s="1"/>
      <c r="R512" s="2"/>
      <c r="S512" s="1"/>
    </row>
    <row r="513" spans="7:19" ht="12.75">
      <c r="G513" s="3"/>
      <c r="H513" s="2"/>
      <c r="I513" s="1"/>
      <c r="J513" s="1"/>
      <c r="R513" s="2"/>
      <c r="S513" s="1"/>
    </row>
    <row r="514" spans="7:19" ht="12.75">
      <c r="G514" s="3"/>
      <c r="H514" s="2"/>
      <c r="I514" s="1"/>
      <c r="J514" s="1"/>
      <c r="R514" s="2"/>
      <c r="S514" s="1"/>
    </row>
    <row r="515" spans="7:19" ht="12.75">
      <c r="G515" s="3"/>
      <c r="H515" s="2"/>
      <c r="I515" s="1"/>
      <c r="J515" s="1"/>
      <c r="R515" s="2"/>
      <c r="S515" s="1"/>
    </row>
    <row r="516" spans="7:19" ht="12.75">
      <c r="G516" s="3"/>
      <c r="H516" s="2"/>
      <c r="I516" s="1"/>
      <c r="J516" s="1"/>
      <c r="R516" s="2"/>
      <c r="S516" s="1"/>
    </row>
    <row r="517" spans="7:19" ht="12.75">
      <c r="G517" s="3"/>
      <c r="H517" s="2"/>
      <c r="I517" s="1"/>
      <c r="J517" s="1"/>
      <c r="R517" s="2"/>
      <c r="S517" s="1"/>
    </row>
    <row r="518" spans="7:19" ht="12.75">
      <c r="G518" s="3"/>
      <c r="H518" s="2"/>
      <c r="I518" s="1"/>
      <c r="J518" s="1"/>
      <c r="R518" s="2"/>
      <c r="S518" s="1"/>
    </row>
    <row r="519" spans="7:19" ht="12.75">
      <c r="G519" s="3"/>
      <c r="H519" s="2"/>
      <c r="I519" s="1"/>
      <c r="J519" s="1"/>
      <c r="R519" s="2"/>
      <c r="S519" s="1"/>
    </row>
    <row r="520" spans="7:19" ht="12.75">
      <c r="G520" s="3"/>
      <c r="H520" s="2"/>
      <c r="I520" s="1"/>
      <c r="J520" s="1"/>
      <c r="R520" s="2"/>
      <c r="S520" s="1"/>
    </row>
    <row r="521" spans="7:19" ht="12.75">
      <c r="G521" s="3"/>
      <c r="H521" s="2"/>
      <c r="I521" s="1"/>
      <c r="J521" s="1"/>
      <c r="R521" s="2"/>
      <c r="S521" s="1"/>
    </row>
    <row r="522" spans="7:19" ht="12.75">
      <c r="G522" s="3"/>
      <c r="H522" s="2"/>
      <c r="I522" s="1"/>
      <c r="J522" s="1"/>
      <c r="R522" s="2"/>
      <c r="S522" s="1"/>
    </row>
    <row r="523" spans="7:19" ht="12.75">
      <c r="G523" s="3"/>
      <c r="H523" s="2"/>
      <c r="I523" s="1"/>
      <c r="J523" s="1"/>
      <c r="R523" s="2"/>
      <c r="S523" s="1"/>
    </row>
    <row r="524" spans="7:19" ht="12.75">
      <c r="G524" s="3"/>
      <c r="H524" s="2"/>
      <c r="I524" s="1"/>
      <c r="J524" s="1"/>
      <c r="R524" s="2"/>
      <c r="S524" s="1"/>
    </row>
    <row r="525" spans="7:19" ht="12.75">
      <c r="G525" s="3"/>
      <c r="H525" s="2"/>
      <c r="I525" s="1"/>
      <c r="J525" s="1"/>
      <c r="R525" s="2"/>
      <c r="S525" s="1"/>
    </row>
    <row r="526" spans="7:19" ht="12.75">
      <c r="G526" s="3"/>
      <c r="H526" s="2"/>
      <c r="I526" s="1"/>
      <c r="J526" s="1"/>
      <c r="R526" s="2"/>
      <c r="S526" s="1"/>
    </row>
    <row r="527" spans="7:19" ht="12.75">
      <c r="G527" s="3"/>
      <c r="H527" s="2"/>
      <c r="I527" s="1"/>
      <c r="J527" s="1"/>
      <c r="R527" s="2"/>
      <c r="S527" s="1"/>
    </row>
    <row r="528" spans="7:19" ht="12.75">
      <c r="G528" s="3"/>
      <c r="H528" s="2"/>
      <c r="I528" s="1"/>
      <c r="J528" s="1"/>
      <c r="R528" s="2"/>
      <c r="S528" s="1"/>
    </row>
    <row r="529" spans="7:19" ht="12.75">
      <c r="G529" s="3"/>
      <c r="H529" s="2"/>
      <c r="I529" s="1"/>
      <c r="J529" s="1"/>
      <c r="R529" s="2"/>
      <c r="S529" s="1"/>
    </row>
    <row r="530" spans="7:19" ht="12.75">
      <c r="G530" s="3"/>
      <c r="H530" s="2"/>
      <c r="I530" s="1"/>
      <c r="J530" s="1"/>
      <c r="R530" s="2"/>
      <c r="S530" s="1"/>
    </row>
    <row r="531" spans="7:19" ht="12.75">
      <c r="G531" s="3"/>
      <c r="H531" s="2"/>
      <c r="I531" s="1"/>
      <c r="J531" s="1"/>
      <c r="R531" s="2"/>
      <c r="S531" s="1"/>
    </row>
    <row r="532" spans="7:19" ht="12.75">
      <c r="G532" s="3"/>
      <c r="H532" s="2"/>
      <c r="I532" s="1"/>
      <c r="J532" s="1"/>
      <c r="R532" s="2"/>
      <c r="S532" s="1"/>
    </row>
    <row r="533" spans="7:19" ht="12.75">
      <c r="G533" s="3"/>
      <c r="H533" s="2"/>
      <c r="I533" s="1"/>
      <c r="J533" s="1"/>
      <c r="R533" s="2"/>
      <c r="S533" s="1"/>
    </row>
    <row r="534" spans="7:19" ht="12.75">
      <c r="G534" s="3"/>
      <c r="H534" s="2"/>
      <c r="I534" s="1"/>
      <c r="J534" s="1"/>
      <c r="R534" s="2"/>
      <c r="S534" s="1"/>
    </row>
    <row r="535" spans="7:19" ht="12.75">
      <c r="G535" s="3"/>
      <c r="H535" s="2"/>
      <c r="I535" s="1"/>
      <c r="J535" s="1"/>
      <c r="R535" s="2"/>
      <c r="S535" s="1"/>
    </row>
    <row r="536" spans="7:19" ht="12.75">
      <c r="G536" s="3"/>
      <c r="H536" s="2"/>
      <c r="I536" s="1"/>
      <c r="J536" s="1"/>
      <c r="R536" s="2"/>
      <c r="S536" s="1"/>
    </row>
    <row r="537" spans="7:19" ht="12.75">
      <c r="G537" s="3"/>
      <c r="H537" s="2"/>
      <c r="I537" s="1"/>
      <c r="J537" s="1"/>
      <c r="R537" s="2"/>
      <c r="S537" s="1"/>
    </row>
    <row r="538" spans="7:19" ht="12.75">
      <c r="G538" s="3"/>
      <c r="H538" s="2"/>
      <c r="I538" s="1"/>
      <c r="J538" s="1"/>
      <c r="R538" s="2"/>
      <c r="S538" s="1"/>
    </row>
    <row r="539" spans="7:19" ht="12.75">
      <c r="G539" s="3"/>
      <c r="H539" s="2"/>
      <c r="I539" s="1"/>
      <c r="J539" s="1"/>
      <c r="R539" s="2"/>
      <c r="S539" s="1"/>
    </row>
    <row r="540" spans="7:19" ht="12.75">
      <c r="G540" s="3"/>
      <c r="H540" s="2"/>
      <c r="I540" s="1"/>
      <c r="J540" s="1"/>
      <c r="R540" s="2"/>
      <c r="S540" s="1"/>
    </row>
    <row r="541" spans="7:19" ht="12.75">
      <c r="G541" s="3"/>
      <c r="H541" s="2"/>
      <c r="I541" s="1"/>
      <c r="J541" s="1"/>
      <c r="R541" s="2"/>
      <c r="S541" s="1"/>
    </row>
    <row r="542" spans="7:19" ht="12.75">
      <c r="G542" s="3"/>
      <c r="H542" s="2"/>
      <c r="I542" s="1"/>
      <c r="J542" s="1"/>
      <c r="R542" s="2"/>
      <c r="S542" s="1"/>
    </row>
    <row r="543" spans="7:19" ht="12.75">
      <c r="G543" s="3"/>
      <c r="H543" s="2"/>
      <c r="I543" s="1"/>
      <c r="J543" s="1"/>
      <c r="R543" s="2"/>
      <c r="S543" s="1"/>
    </row>
    <row r="544" spans="7:19" ht="12.75">
      <c r="G544" s="3"/>
      <c r="H544" s="2"/>
      <c r="I544" s="1"/>
      <c r="J544" s="1"/>
      <c r="R544" s="2"/>
      <c r="S544" s="1"/>
    </row>
    <row r="545" spans="7:19" ht="12.75">
      <c r="G545" s="3"/>
      <c r="H545" s="2"/>
      <c r="I545" s="1"/>
      <c r="J545" s="1"/>
      <c r="R545" s="2"/>
      <c r="S545" s="1"/>
    </row>
    <row r="546" spans="7:19" ht="12.75">
      <c r="G546" s="3"/>
      <c r="H546" s="2"/>
      <c r="I546" s="1"/>
      <c r="J546" s="1"/>
      <c r="R546" s="2"/>
      <c r="S546" s="1"/>
    </row>
    <row r="547" spans="7:19" ht="12.75">
      <c r="G547" s="3"/>
      <c r="H547" s="2"/>
      <c r="I547" s="1"/>
      <c r="J547" s="1"/>
      <c r="R547" s="2"/>
      <c r="S547" s="1"/>
    </row>
    <row r="548" spans="7:19" ht="12.75">
      <c r="G548" s="3"/>
      <c r="H548" s="2"/>
      <c r="I548" s="1"/>
      <c r="J548" s="1"/>
      <c r="R548" s="2"/>
      <c r="S548" s="1"/>
    </row>
    <row r="549" spans="7:19" ht="12.75">
      <c r="G549" s="3"/>
      <c r="H549" s="2"/>
      <c r="I549" s="1"/>
      <c r="J549" s="1"/>
      <c r="R549" s="2"/>
      <c r="S549" s="1"/>
    </row>
    <row r="550" spans="7:19" ht="12.75">
      <c r="G550" s="3"/>
      <c r="H550" s="2"/>
      <c r="I550" s="1"/>
      <c r="J550" s="1"/>
      <c r="R550" s="2"/>
      <c r="S550" s="1"/>
    </row>
    <row r="551" spans="7:19" ht="12.75">
      <c r="G551" s="3"/>
      <c r="H551" s="2"/>
      <c r="I551" s="1"/>
      <c r="J551" s="1"/>
      <c r="R551" s="2"/>
      <c r="S551" s="1"/>
    </row>
    <row r="552" spans="7:19" ht="12.75">
      <c r="G552" s="3"/>
      <c r="H552" s="2"/>
      <c r="I552" s="1"/>
      <c r="J552" s="1"/>
      <c r="R552" s="2"/>
      <c r="S552" s="1"/>
    </row>
    <row r="553" spans="7:19" ht="12.75">
      <c r="G553" s="3"/>
      <c r="H553" s="2"/>
      <c r="I553" s="1"/>
      <c r="J553" s="1"/>
      <c r="R553" s="2"/>
      <c r="S553" s="1"/>
    </row>
    <row r="554" spans="7:19" ht="12.75">
      <c r="G554" s="3"/>
      <c r="H554" s="2"/>
      <c r="I554" s="1"/>
      <c r="J554" s="1"/>
      <c r="R554" s="2"/>
      <c r="S554" s="1"/>
    </row>
    <row r="555" spans="7:19" ht="12.75">
      <c r="G555" s="3"/>
      <c r="H555" s="2"/>
      <c r="I555" s="1"/>
      <c r="J555" s="1"/>
      <c r="R555" s="2"/>
      <c r="S555" s="1"/>
    </row>
    <row r="556" spans="7:19" ht="12.75">
      <c r="G556" s="3"/>
      <c r="H556" s="2"/>
      <c r="I556" s="1"/>
      <c r="J556" s="1"/>
      <c r="R556" s="2"/>
      <c r="S556" s="1"/>
    </row>
    <row r="557" spans="7:19" ht="12.75">
      <c r="G557" s="3"/>
      <c r="H557" s="2"/>
      <c r="I557" s="1"/>
      <c r="J557" s="1"/>
      <c r="R557" s="2"/>
      <c r="S557" s="1"/>
    </row>
    <row r="558" spans="7:19" ht="12.75">
      <c r="G558" s="3"/>
      <c r="H558" s="2"/>
      <c r="I558" s="1"/>
      <c r="J558" s="1"/>
      <c r="R558" s="2"/>
      <c r="S558" s="1"/>
    </row>
    <row r="559" spans="7:19" ht="12.75">
      <c r="G559" s="3"/>
      <c r="H559" s="2"/>
      <c r="I559" s="1"/>
      <c r="J559" s="1"/>
      <c r="R559" s="2"/>
      <c r="S559" s="1"/>
    </row>
    <row r="560" spans="7:19" ht="12.75">
      <c r="G560" s="3"/>
      <c r="H560" s="2"/>
      <c r="I560" s="1"/>
      <c r="J560" s="1"/>
      <c r="R560" s="2"/>
      <c r="S560" s="1"/>
    </row>
    <row r="561" spans="7:19" ht="12.75">
      <c r="G561" s="3"/>
      <c r="H561" s="2"/>
      <c r="I561" s="1"/>
      <c r="J561" s="1"/>
      <c r="R561" s="2"/>
      <c r="S561" s="1"/>
    </row>
    <row r="562" spans="7:19" ht="12.75">
      <c r="G562" s="3"/>
      <c r="H562" s="2"/>
      <c r="I562" s="1"/>
      <c r="J562" s="1"/>
      <c r="R562" s="2"/>
      <c r="S562" s="1"/>
    </row>
    <row r="563" spans="7:19" ht="12.75">
      <c r="G563" s="3"/>
      <c r="H563" s="2"/>
      <c r="I563" s="1"/>
      <c r="J563" s="1"/>
      <c r="R563" s="2"/>
      <c r="S563" s="1"/>
    </row>
    <row r="564" spans="7:19" ht="12.75">
      <c r="G564" s="3"/>
      <c r="H564" s="2"/>
      <c r="I564" s="1"/>
      <c r="J564" s="1"/>
      <c r="R564" s="2"/>
      <c r="S564" s="1"/>
    </row>
    <row r="565" spans="7:19" ht="12.75">
      <c r="G565" s="3"/>
      <c r="H565" s="2"/>
      <c r="I565" s="1"/>
      <c r="J565" s="1"/>
      <c r="R565" s="2"/>
      <c r="S565" s="1"/>
    </row>
    <row r="566" spans="7:19" ht="12.75">
      <c r="G566" s="3"/>
      <c r="H566" s="2"/>
      <c r="I566" s="1"/>
      <c r="J566" s="1"/>
      <c r="R566" s="2"/>
      <c r="S566" s="1"/>
    </row>
    <row r="567" spans="7:19" ht="12.75">
      <c r="G567" s="3"/>
      <c r="H567" s="2"/>
      <c r="I567" s="1"/>
      <c r="J567" s="1"/>
      <c r="R567" s="2"/>
      <c r="S567" s="1"/>
    </row>
    <row r="568" spans="7:19" ht="12.75">
      <c r="G568" s="3"/>
      <c r="H568" s="2"/>
      <c r="I568" s="1"/>
      <c r="J568" s="1"/>
      <c r="R568" s="2"/>
      <c r="S568" s="1"/>
    </row>
    <row r="569" spans="7:19" ht="12.75">
      <c r="G569" s="3"/>
      <c r="H569" s="2"/>
      <c r="I569" s="1"/>
      <c r="J569" s="1"/>
      <c r="R569" s="2"/>
      <c r="S569" s="1"/>
    </row>
    <row r="570" spans="7:19" ht="12.75">
      <c r="G570" s="3"/>
      <c r="H570" s="2"/>
      <c r="I570" s="1"/>
      <c r="J570" s="1"/>
      <c r="R570" s="2"/>
      <c r="S570" s="1"/>
    </row>
    <row r="571" spans="7:19" ht="12.75">
      <c r="G571" s="3"/>
      <c r="H571" s="2"/>
      <c r="I571" s="1"/>
      <c r="J571" s="1"/>
      <c r="R571" s="2"/>
      <c r="S571" s="1"/>
    </row>
    <row r="572" spans="7:19" ht="12.75">
      <c r="G572" s="3"/>
      <c r="H572" s="2"/>
      <c r="I572" s="1"/>
      <c r="J572" s="1"/>
      <c r="R572" s="2"/>
      <c r="S572" s="1"/>
    </row>
    <row r="573" spans="7:19" ht="12.75">
      <c r="G573" s="3"/>
      <c r="H573" s="2"/>
      <c r="I573" s="1"/>
      <c r="J573" s="1"/>
      <c r="R573" s="2"/>
      <c r="S573" s="1"/>
    </row>
    <row r="574" spans="7:19" ht="12.75">
      <c r="G574" s="3"/>
      <c r="H574" s="2"/>
      <c r="I574" s="1"/>
      <c r="J574" s="1"/>
      <c r="R574" s="2"/>
      <c r="S574" s="1"/>
    </row>
    <row r="575" spans="7:19" ht="12.75">
      <c r="G575" s="3"/>
      <c r="H575" s="2"/>
      <c r="I575" s="1"/>
      <c r="J575" s="1"/>
      <c r="R575" s="2"/>
      <c r="S575" s="1"/>
    </row>
    <row r="576" spans="7:19" ht="12.75">
      <c r="G576" s="3"/>
      <c r="H576" s="2"/>
      <c r="I576" s="1"/>
      <c r="J576" s="1"/>
      <c r="R576" s="2"/>
      <c r="S576" s="1"/>
    </row>
    <row r="577" spans="7:19" ht="12.75">
      <c r="G577" s="3"/>
      <c r="H577" s="2"/>
      <c r="I577" s="1"/>
      <c r="J577" s="1"/>
      <c r="R577" s="2"/>
      <c r="S577" s="1"/>
    </row>
    <row r="578" spans="7:19" ht="12.75">
      <c r="G578" s="3"/>
      <c r="H578" s="2"/>
      <c r="I578" s="1"/>
      <c r="J578" s="1"/>
      <c r="R578" s="2"/>
      <c r="S578" s="1"/>
    </row>
    <row r="579" spans="7:19" ht="12.75">
      <c r="G579" s="3"/>
      <c r="H579" s="2"/>
      <c r="I579" s="1"/>
      <c r="J579" s="1"/>
      <c r="R579" s="2"/>
      <c r="S579" s="1"/>
    </row>
    <row r="580" spans="7:19" ht="12.75">
      <c r="G580" s="3"/>
      <c r="H580" s="2"/>
      <c r="I580" s="1"/>
      <c r="J580" s="1"/>
      <c r="R580" s="2"/>
      <c r="S580" s="1"/>
    </row>
    <row r="581" spans="7:19" ht="12.75">
      <c r="G581" s="3"/>
      <c r="H581" s="2"/>
      <c r="I581" s="1"/>
      <c r="J581" s="1"/>
      <c r="R581" s="2"/>
      <c r="S581" s="1"/>
    </row>
    <row r="582" spans="7:19" ht="12.75">
      <c r="G582" s="3"/>
      <c r="H582" s="2"/>
      <c r="I582" s="1"/>
      <c r="J582" s="1"/>
      <c r="R582" s="2"/>
      <c r="S582" s="1"/>
    </row>
    <row r="583" spans="7:19" ht="12.75">
      <c r="G583" s="3"/>
      <c r="H583" s="2"/>
      <c r="I583" s="1"/>
      <c r="J583" s="1"/>
      <c r="R583" s="2"/>
      <c r="S583" s="1"/>
    </row>
    <row r="584" spans="7:19" ht="12.75">
      <c r="G584" s="3"/>
      <c r="H584" s="2"/>
      <c r="I584" s="1"/>
      <c r="J584" s="1"/>
      <c r="R584" s="2"/>
      <c r="S584" s="1"/>
    </row>
    <row r="585" spans="7:19" ht="12.75">
      <c r="G585" s="3"/>
      <c r="H585" s="2"/>
      <c r="I585" s="1"/>
      <c r="J585" s="1"/>
      <c r="R585" s="2"/>
      <c r="S585" s="1"/>
    </row>
    <row r="586" spans="7:19" ht="12.75">
      <c r="G586" s="3"/>
      <c r="H586" s="2"/>
      <c r="I586" s="1"/>
      <c r="J586" s="1"/>
      <c r="R586" s="2"/>
      <c r="S586" s="1"/>
    </row>
    <row r="587" spans="7:19" ht="12.75">
      <c r="G587" s="3"/>
      <c r="H587" s="2"/>
      <c r="I587" s="1"/>
      <c r="J587" s="1"/>
      <c r="R587" s="2"/>
      <c r="S587" s="1"/>
    </row>
    <row r="588" spans="7:19" ht="12.75">
      <c r="G588" s="3"/>
      <c r="H588" s="2"/>
      <c r="I588" s="1"/>
      <c r="J588" s="1"/>
      <c r="R588" s="2"/>
      <c r="S588" s="1"/>
    </row>
    <row r="589" spans="7:19" ht="12.75">
      <c r="G589" s="3"/>
      <c r="H589" s="2"/>
      <c r="I589" s="1"/>
      <c r="J589" s="1"/>
      <c r="R589" s="2"/>
      <c r="S589" s="1"/>
    </row>
    <row r="590" spans="7:19" ht="12.75">
      <c r="G590" s="3"/>
      <c r="H590" s="2"/>
      <c r="I590" s="1"/>
      <c r="J590" s="1"/>
      <c r="R590" s="2"/>
      <c r="S590" s="1"/>
    </row>
    <row r="591" spans="7:19" ht="12.75">
      <c r="G591" s="3"/>
      <c r="H591" s="2"/>
      <c r="I591" s="1"/>
      <c r="J591" s="1"/>
      <c r="R591" s="2"/>
      <c r="S591" s="1"/>
    </row>
    <row r="592" spans="7:19" ht="12.75">
      <c r="G592" s="3"/>
      <c r="H592" s="2"/>
      <c r="I592" s="1"/>
      <c r="J592" s="1"/>
      <c r="R592" s="2"/>
      <c r="S592" s="1"/>
    </row>
    <row r="593" spans="7:19" ht="12.75">
      <c r="G593" s="3"/>
      <c r="H593" s="2"/>
      <c r="I593" s="1"/>
      <c r="J593" s="1"/>
      <c r="R593" s="2"/>
      <c r="S593" s="1"/>
    </row>
    <row r="594" spans="7:19" ht="12.75">
      <c r="G594" s="3"/>
      <c r="H594" s="2"/>
      <c r="I594" s="1"/>
      <c r="J594" s="1"/>
      <c r="R594" s="2"/>
      <c r="S594" s="1"/>
    </row>
    <row r="595" spans="7:19" ht="12.75">
      <c r="G595" s="3"/>
      <c r="H595" s="2"/>
      <c r="I595" s="1"/>
      <c r="J595" s="1"/>
      <c r="R595" s="2"/>
      <c r="S595" s="1"/>
    </row>
    <row r="596" spans="7:19" ht="12.75">
      <c r="G596" s="3"/>
      <c r="H596" s="2"/>
      <c r="I596" s="1"/>
      <c r="J596" s="1"/>
      <c r="R596" s="2"/>
      <c r="S596" s="1"/>
    </row>
    <row r="597" spans="7:19" ht="12.75">
      <c r="G597" s="3"/>
      <c r="H597" s="2"/>
      <c r="I597" s="1"/>
      <c r="J597" s="1"/>
      <c r="R597" s="2"/>
      <c r="S597" s="1"/>
    </row>
    <row r="598" spans="7:19" ht="12.75">
      <c r="G598" s="3"/>
      <c r="H598" s="2"/>
      <c r="I598" s="1"/>
      <c r="J598" s="1"/>
      <c r="R598" s="2"/>
      <c r="S598" s="1"/>
    </row>
    <row r="599" spans="7:19" ht="12.75">
      <c r="G599" s="3"/>
      <c r="H599" s="2"/>
      <c r="I599" s="1"/>
      <c r="J599" s="1"/>
      <c r="R599" s="2"/>
      <c r="S599" s="1"/>
    </row>
    <row r="600" spans="7:19" ht="12.75">
      <c r="G600" s="3"/>
      <c r="H600" s="2"/>
      <c r="I600" s="1"/>
      <c r="J600" s="1"/>
      <c r="R600" s="2"/>
      <c r="S600" s="1"/>
    </row>
    <row r="601" spans="7:19" ht="12.75">
      <c r="G601" s="3"/>
      <c r="H601" s="2"/>
      <c r="I601" s="1"/>
      <c r="J601" s="1"/>
      <c r="R601" s="2"/>
      <c r="S601" s="1"/>
    </row>
    <row r="602" spans="7:19" ht="12.75">
      <c r="G602" s="3"/>
      <c r="H602" s="2"/>
      <c r="I602" s="1"/>
      <c r="J602" s="1"/>
      <c r="R602" s="2"/>
      <c r="S602" s="1"/>
    </row>
    <row r="603" spans="7:19" ht="12.75">
      <c r="G603" s="3"/>
      <c r="H603" s="2"/>
      <c r="I603" s="1"/>
      <c r="J603" s="1"/>
      <c r="R603" s="2"/>
      <c r="S603" s="1"/>
    </row>
    <row r="604" spans="7:19" ht="12.75">
      <c r="G604" s="3"/>
      <c r="H604" s="2"/>
      <c r="I604" s="1"/>
      <c r="J604" s="1"/>
      <c r="R604" s="2"/>
      <c r="S604" s="1"/>
    </row>
    <row r="605" spans="7:19" ht="12.75">
      <c r="G605" s="3"/>
      <c r="H605" s="2"/>
      <c r="I605" s="1"/>
      <c r="J605" s="1"/>
      <c r="R605" s="2"/>
      <c r="S605" s="1"/>
    </row>
    <row r="606" spans="7:19" ht="12.75">
      <c r="G606" s="3"/>
      <c r="H606" s="2"/>
      <c r="I606" s="1"/>
      <c r="J606" s="1"/>
      <c r="R606" s="2"/>
      <c r="S606" s="1"/>
    </row>
    <row r="607" spans="7:19" ht="12.75">
      <c r="G607" s="3"/>
      <c r="H607" s="2"/>
      <c r="I607" s="1"/>
      <c r="J607" s="1"/>
      <c r="R607" s="2"/>
      <c r="S607" s="1"/>
    </row>
    <row r="608" spans="7:19" ht="12.75">
      <c r="G608" s="3"/>
      <c r="H608" s="2"/>
      <c r="I608" s="1"/>
      <c r="J608" s="1"/>
      <c r="R608" s="2"/>
      <c r="S608" s="1"/>
    </row>
    <row r="609" spans="7:19" ht="12.75">
      <c r="G609" s="3"/>
      <c r="H609" s="2"/>
      <c r="I609" s="1"/>
      <c r="J609" s="1"/>
      <c r="R609" s="2"/>
      <c r="S609" s="1"/>
    </row>
    <row r="610" spans="7:19" ht="12.75">
      <c r="G610" s="3"/>
      <c r="H610" s="2"/>
      <c r="I610" s="1"/>
      <c r="J610" s="1"/>
      <c r="R610" s="2"/>
      <c r="S610" s="1"/>
    </row>
    <row r="611" spans="7:19" ht="12.75">
      <c r="G611" s="3"/>
      <c r="H611" s="2"/>
      <c r="I611" s="1"/>
      <c r="J611" s="1"/>
      <c r="R611" s="2"/>
      <c r="S611" s="1"/>
    </row>
    <row r="612" spans="7:19" ht="12.75">
      <c r="G612" s="3"/>
      <c r="H612" s="2"/>
      <c r="I612" s="1"/>
      <c r="J612" s="1"/>
      <c r="R612" s="2"/>
      <c r="S612" s="1"/>
    </row>
    <row r="613" spans="7:19" ht="12.75">
      <c r="G613" s="3"/>
      <c r="H613" s="2"/>
      <c r="I613" s="1"/>
      <c r="J613" s="1"/>
      <c r="R613" s="2"/>
      <c r="S613" s="1"/>
    </row>
    <row r="614" spans="7:19" ht="12.75">
      <c r="G614" s="3"/>
      <c r="H614" s="2"/>
      <c r="I614" s="1"/>
      <c r="J614" s="1"/>
      <c r="R614" s="2"/>
      <c r="S614" s="1"/>
    </row>
    <row r="615" spans="7:19" ht="12.75">
      <c r="G615" s="3"/>
      <c r="H615" s="2"/>
      <c r="I615" s="1"/>
      <c r="J615" s="1"/>
      <c r="R615" s="2"/>
      <c r="S615" s="1"/>
    </row>
    <row r="616" spans="7:19" ht="12.75">
      <c r="G616" s="3"/>
      <c r="H616" s="2"/>
      <c r="I616" s="1"/>
      <c r="J616" s="1"/>
      <c r="R616" s="2"/>
      <c r="S616" s="1"/>
    </row>
    <row r="617" spans="7:19" ht="12.75">
      <c r="G617" s="3"/>
      <c r="H617" s="2"/>
      <c r="I617" s="1"/>
      <c r="J617" s="1"/>
      <c r="R617" s="2"/>
      <c r="S617" s="1"/>
    </row>
    <row r="618" spans="7:19" ht="12.75">
      <c r="G618" s="3"/>
      <c r="H618" s="2"/>
      <c r="I618" s="1"/>
      <c r="J618" s="1"/>
      <c r="R618" s="2"/>
      <c r="S618" s="1"/>
    </row>
    <row r="619" spans="7:19" ht="12.75">
      <c r="G619" s="3"/>
      <c r="H619" s="2"/>
      <c r="I619" s="1"/>
      <c r="J619" s="1"/>
      <c r="R619" s="2"/>
      <c r="S619" s="1"/>
    </row>
    <row r="620" spans="7:19" ht="12.75">
      <c r="G620" s="3"/>
      <c r="H620" s="2"/>
      <c r="I620" s="1"/>
      <c r="J620" s="1"/>
      <c r="R620" s="2"/>
      <c r="S620" s="1"/>
    </row>
    <row r="621" spans="7:19" ht="12.75">
      <c r="G621" s="3"/>
      <c r="H621" s="2"/>
      <c r="I621" s="1"/>
      <c r="J621" s="1"/>
      <c r="R621" s="2"/>
      <c r="S621" s="1"/>
    </row>
    <row r="622" spans="7:19" ht="12.75">
      <c r="G622" s="3"/>
      <c r="H622" s="2"/>
      <c r="I622" s="1"/>
      <c r="J622" s="1"/>
      <c r="R622" s="2"/>
      <c r="S622" s="1"/>
    </row>
    <row r="623" spans="7:19" ht="12.75">
      <c r="G623" s="3"/>
      <c r="H623" s="2"/>
      <c r="I623" s="1"/>
      <c r="J623" s="1"/>
      <c r="R623" s="2"/>
      <c r="S623" s="1"/>
    </row>
    <row r="624" spans="7:19" ht="12.75">
      <c r="G624" s="3"/>
      <c r="H624" s="2"/>
      <c r="I624" s="1"/>
      <c r="J624" s="1"/>
      <c r="R624" s="2"/>
      <c r="S624" s="1"/>
    </row>
    <row r="625" spans="7:19" ht="12.75">
      <c r="G625" s="3"/>
      <c r="H625" s="2"/>
      <c r="I625" s="1"/>
      <c r="J625" s="1"/>
      <c r="R625" s="2"/>
      <c r="S625" s="1"/>
    </row>
    <row r="626" spans="7:19" ht="12.75">
      <c r="G626" s="3"/>
      <c r="H626" s="2"/>
      <c r="I626" s="1"/>
      <c r="J626" s="1"/>
      <c r="R626" s="2"/>
      <c r="S626" s="1"/>
    </row>
    <row r="627" spans="7:19" ht="12.75">
      <c r="G627" s="3"/>
      <c r="H627" s="2"/>
      <c r="I627" s="1"/>
      <c r="J627" s="1"/>
      <c r="R627" s="2"/>
      <c r="S627" s="1"/>
    </row>
    <row r="628" spans="7:19" ht="12.75">
      <c r="G628" s="3"/>
      <c r="H628" s="2"/>
      <c r="I628" s="1"/>
      <c r="J628" s="1"/>
      <c r="R628" s="2"/>
      <c r="S628" s="1"/>
    </row>
    <row r="629" spans="7:19" ht="12.75">
      <c r="G629" s="3"/>
      <c r="H629" s="2"/>
      <c r="I629" s="1"/>
      <c r="J629" s="1"/>
      <c r="R629" s="2"/>
      <c r="S629" s="1"/>
    </row>
    <row r="630" spans="7:19" ht="12.75">
      <c r="G630" s="3"/>
      <c r="H630" s="2"/>
      <c r="I630" s="1"/>
      <c r="J630" s="1"/>
      <c r="R630" s="2"/>
      <c r="S630" s="1"/>
    </row>
    <row r="631" spans="7:19" ht="12.75">
      <c r="G631" s="3"/>
      <c r="H631" s="2"/>
      <c r="I631" s="1"/>
      <c r="J631" s="1"/>
      <c r="R631" s="2"/>
      <c r="S631" s="1"/>
    </row>
    <row r="632" spans="7:19" ht="12.75">
      <c r="G632" s="3"/>
      <c r="H632" s="2"/>
      <c r="I632" s="1"/>
      <c r="J632" s="1"/>
      <c r="R632" s="2"/>
      <c r="S632" s="1"/>
    </row>
    <row r="633" spans="7:19" ht="12.75">
      <c r="G633" s="3"/>
      <c r="H633" s="2"/>
      <c r="I633" s="1"/>
      <c r="J633" s="1"/>
      <c r="R633" s="2"/>
      <c r="S633" s="1"/>
    </row>
    <row r="634" spans="7:19" ht="12.75">
      <c r="G634" s="3"/>
      <c r="H634" s="2"/>
      <c r="I634" s="1"/>
      <c r="J634" s="1"/>
      <c r="R634" s="2"/>
      <c r="S634" s="1"/>
    </row>
    <row r="635" spans="7:19" ht="12.75">
      <c r="G635" s="3"/>
      <c r="H635" s="2"/>
      <c r="I635" s="1"/>
      <c r="J635" s="1"/>
      <c r="R635" s="2"/>
      <c r="S635" s="1"/>
    </row>
    <row r="636" spans="7:19" ht="12.75">
      <c r="G636" s="3"/>
      <c r="H636" s="2"/>
      <c r="I636" s="1"/>
      <c r="J636" s="1"/>
      <c r="R636" s="2"/>
      <c r="S636" s="1"/>
    </row>
    <row r="637" spans="7:19" ht="12.75">
      <c r="G637" s="3"/>
      <c r="H637" s="2"/>
      <c r="I637" s="1"/>
      <c r="J637" s="1"/>
      <c r="R637" s="2"/>
      <c r="S637" s="1"/>
    </row>
    <row r="638" spans="7:19" ht="12.75">
      <c r="G638" s="3"/>
      <c r="H638" s="2"/>
      <c r="I638" s="1"/>
      <c r="J638" s="1"/>
      <c r="R638" s="2"/>
      <c r="S638" s="1"/>
    </row>
    <row r="639" spans="7:19" ht="12.75">
      <c r="G639" s="3"/>
      <c r="H639" s="2"/>
      <c r="I639" s="1"/>
      <c r="J639" s="1"/>
      <c r="R639" s="2"/>
      <c r="S639" s="1"/>
    </row>
    <row r="640" spans="7:19" ht="12.75">
      <c r="G640" s="3"/>
      <c r="H640" s="2"/>
      <c r="I640" s="1"/>
      <c r="J640" s="1"/>
      <c r="R640" s="2"/>
      <c r="S640" s="1"/>
    </row>
    <row r="641" spans="7:19" ht="12.75">
      <c r="G641" s="3"/>
      <c r="H641" s="2"/>
      <c r="I641" s="1"/>
      <c r="J641" s="1"/>
      <c r="R641" s="2"/>
      <c r="S641" s="1"/>
    </row>
    <row r="642" spans="7:19" ht="12.75">
      <c r="G642" s="3"/>
      <c r="H642" s="2"/>
      <c r="I642" s="1"/>
      <c r="J642" s="1"/>
      <c r="R642" s="2"/>
      <c r="S642" s="1"/>
    </row>
    <row r="643" spans="7:19" ht="12.75">
      <c r="G643" s="3"/>
      <c r="H643" s="2"/>
      <c r="I643" s="1"/>
      <c r="J643" s="1"/>
      <c r="R643" s="2"/>
      <c r="S643" s="1"/>
    </row>
    <row r="644" spans="7:19" ht="12.75">
      <c r="G644" s="3"/>
      <c r="H644" s="2"/>
      <c r="I644" s="1"/>
      <c r="J644" s="1"/>
      <c r="R644" s="2"/>
      <c r="S644" s="1"/>
    </row>
    <row r="645" spans="7:19" ht="12.75">
      <c r="G645" s="3"/>
      <c r="H645" s="2"/>
      <c r="I645" s="1"/>
      <c r="J645" s="1"/>
      <c r="R645" s="2"/>
      <c r="S645" s="1"/>
    </row>
    <row r="646" spans="7:19" ht="12.75">
      <c r="G646" s="3"/>
      <c r="H646" s="2"/>
      <c r="I646" s="1"/>
      <c r="J646" s="1"/>
      <c r="R646" s="2"/>
      <c r="S646" s="1"/>
    </row>
    <row r="647" spans="7:19" ht="12.75">
      <c r="G647" s="3"/>
      <c r="H647" s="2"/>
      <c r="I647" s="1"/>
      <c r="J647" s="1"/>
      <c r="R647" s="2"/>
      <c r="S647" s="1"/>
    </row>
    <row r="648" spans="7:19" ht="12.75">
      <c r="G648" s="3"/>
      <c r="H648" s="2"/>
      <c r="I648" s="1"/>
      <c r="J648" s="1"/>
      <c r="R648" s="2"/>
      <c r="S648" s="1"/>
    </row>
    <row r="649" spans="7:19" ht="12.75">
      <c r="G649" s="3"/>
      <c r="H649" s="2"/>
      <c r="I649" s="1"/>
      <c r="J649" s="1"/>
      <c r="R649" s="2"/>
      <c r="S649" s="1"/>
    </row>
    <row r="650" spans="7:19" ht="12.75">
      <c r="G650" s="3"/>
      <c r="H650" s="2"/>
      <c r="I650" s="1"/>
      <c r="J650" s="1"/>
      <c r="R650" s="2"/>
      <c r="S650" s="1"/>
    </row>
    <row r="651" spans="7:19" ht="12.75">
      <c r="G651" s="3"/>
      <c r="H651" s="2"/>
      <c r="I651" s="1"/>
      <c r="J651" s="1"/>
      <c r="R651" s="2"/>
      <c r="S651" s="1"/>
    </row>
    <row r="652" spans="7:19" ht="12.75">
      <c r="G652" s="3"/>
      <c r="H652" s="2"/>
      <c r="I652" s="1"/>
      <c r="J652" s="1"/>
      <c r="R652" s="2"/>
      <c r="S652" s="1"/>
    </row>
    <row r="653" spans="7:19" ht="12.75">
      <c r="G653" s="3"/>
      <c r="H653" s="2"/>
      <c r="I653" s="1"/>
      <c r="J653" s="1"/>
      <c r="R653" s="2"/>
      <c r="S653" s="1"/>
    </row>
    <row r="654" spans="7:19" ht="12.75">
      <c r="G654" s="3"/>
      <c r="H654" s="2"/>
      <c r="I654" s="1"/>
      <c r="J654" s="1"/>
      <c r="R654" s="2"/>
      <c r="S654" s="1"/>
    </row>
    <row r="655" spans="7:19" ht="12.75">
      <c r="G655" s="3"/>
      <c r="H655" s="2"/>
      <c r="I655" s="1"/>
      <c r="J655" s="1"/>
      <c r="R655" s="2"/>
      <c r="S655" s="1"/>
    </row>
    <row r="656" spans="7:19" ht="12.75">
      <c r="G656" s="3"/>
      <c r="H656" s="2"/>
      <c r="I656" s="1"/>
      <c r="J656" s="1"/>
      <c r="R656" s="2"/>
      <c r="S656" s="1"/>
    </row>
    <row r="657" spans="7:19" ht="12.75">
      <c r="G657" s="3"/>
      <c r="H657" s="2"/>
      <c r="I657" s="1"/>
      <c r="J657" s="1"/>
      <c r="R657" s="2"/>
      <c r="S657" s="1"/>
    </row>
    <row r="658" spans="7:19" ht="12.75">
      <c r="G658" s="3"/>
      <c r="H658" s="2"/>
      <c r="I658" s="1"/>
      <c r="J658" s="1"/>
      <c r="R658" s="2"/>
      <c r="S658" s="1"/>
    </row>
    <row r="659" spans="7:19" ht="12.75">
      <c r="G659" s="3"/>
      <c r="H659" s="2"/>
      <c r="I659" s="1"/>
      <c r="J659" s="1"/>
      <c r="R659" s="2"/>
      <c r="S659" s="1"/>
    </row>
    <row r="660" spans="7:19" ht="12.75">
      <c r="G660" s="3"/>
      <c r="H660" s="2"/>
      <c r="I660" s="1"/>
      <c r="J660" s="1"/>
      <c r="R660" s="2"/>
      <c r="S660" s="1"/>
    </row>
    <row r="661" spans="7:19" ht="12.75">
      <c r="G661" s="3"/>
      <c r="H661" s="2"/>
      <c r="I661" s="1"/>
      <c r="J661" s="1"/>
      <c r="R661" s="2"/>
      <c r="S661" s="1"/>
    </row>
    <row r="662" spans="7:19" ht="12.75">
      <c r="G662" s="3"/>
      <c r="H662" s="2"/>
      <c r="I662" s="1"/>
      <c r="J662" s="1"/>
      <c r="R662" s="2"/>
      <c r="S662" s="1"/>
    </row>
    <row r="663" spans="7:19" ht="12.75">
      <c r="G663" s="3"/>
      <c r="H663" s="2"/>
      <c r="I663" s="1"/>
      <c r="J663" s="1"/>
      <c r="R663" s="2"/>
      <c r="S663" s="1"/>
    </row>
    <row r="664" spans="7:19" ht="12.75">
      <c r="G664" s="3"/>
      <c r="H664" s="2"/>
      <c r="I664" s="1"/>
      <c r="J664" s="1"/>
      <c r="R664" s="2"/>
      <c r="S664" s="1"/>
    </row>
    <row r="665" spans="7:19" ht="12.75">
      <c r="G665" s="3"/>
      <c r="H665" s="2"/>
      <c r="I665" s="1"/>
      <c r="J665" s="1"/>
      <c r="R665" s="2"/>
      <c r="S665" s="1"/>
    </row>
    <row r="666" spans="7:19" ht="12.75">
      <c r="G666" s="3"/>
      <c r="H666" s="2"/>
      <c r="I666" s="1"/>
      <c r="J666" s="1"/>
      <c r="R666" s="2"/>
      <c r="S666" s="1"/>
    </row>
    <row r="667" spans="7:19" ht="12.75">
      <c r="G667" s="3"/>
      <c r="H667" s="2"/>
      <c r="I667" s="1"/>
      <c r="J667" s="1"/>
      <c r="R667" s="2"/>
      <c r="S667" s="1"/>
    </row>
    <row r="668" spans="7:19" ht="12.75">
      <c r="G668" s="3"/>
      <c r="H668" s="2"/>
      <c r="I668" s="1"/>
      <c r="J668" s="1"/>
      <c r="R668" s="2"/>
      <c r="S668" s="1"/>
    </row>
    <row r="669" spans="7:19" ht="12.75">
      <c r="G669" s="3"/>
      <c r="H669" s="2"/>
      <c r="I669" s="1"/>
      <c r="J669" s="1"/>
      <c r="R669" s="2"/>
      <c r="S669" s="1"/>
    </row>
    <row r="670" spans="7:19" ht="12.75">
      <c r="G670" s="3"/>
      <c r="H670" s="2"/>
      <c r="I670" s="1"/>
      <c r="J670" s="1"/>
      <c r="R670" s="2"/>
      <c r="S670" s="1"/>
    </row>
    <row r="671" spans="7:19" ht="12.75">
      <c r="G671" s="3"/>
      <c r="H671" s="2"/>
      <c r="I671" s="1"/>
      <c r="J671" s="1"/>
      <c r="R671" s="2"/>
      <c r="S671" s="1"/>
    </row>
    <row r="672" spans="7:19" ht="12.75">
      <c r="G672" s="3"/>
      <c r="H672" s="2"/>
      <c r="I672" s="1"/>
      <c r="J672" s="1"/>
      <c r="R672" s="2"/>
      <c r="S672" s="1"/>
    </row>
    <row r="673" spans="7:19" ht="12.75">
      <c r="G673" s="3"/>
      <c r="H673" s="2"/>
      <c r="I673" s="1"/>
      <c r="J673" s="1"/>
      <c r="R673" s="2"/>
      <c r="S673" s="1"/>
    </row>
    <row r="674" spans="7:19" ht="12.75">
      <c r="G674" s="3"/>
      <c r="H674" s="2"/>
      <c r="I674" s="1"/>
      <c r="J674" s="1"/>
      <c r="R674" s="2"/>
      <c r="S674" s="1"/>
    </row>
    <row r="675" spans="7:19" ht="12.75">
      <c r="G675" s="3"/>
      <c r="H675" s="2"/>
      <c r="I675" s="1"/>
      <c r="J675" s="1"/>
      <c r="R675" s="2"/>
      <c r="S675" s="1"/>
    </row>
    <row r="676" spans="7:19" ht="12.75">
      <c r="G676" s="3"/>
      <c r="H676" s="2"/>
      <c r="I676" s="1"/>
      <c r="J676" s="1"/>
      <c r="R676" s="2"/>
      <c r="S676" s="1"/>
    </row>
    <row r="677" spans="7:19" ht="12.75">
      <c r="G677" s="3"/>
      <c r="H677" s="2"/>
      <c r="I677" s="1"/>
      <c r="J677" s="1"/>
      <c r="R677" s="2"/>
      <c r="S677" s="1"/>
    </row>
    <row r="678" spans="7:19" ht="12.75">
      <c r="G678" s="3"/>
      <c r="H678" s="2"/>
      <c r="I678" s="1"/>
      <c r="J678" s="1"/>
      <c r="R678" s="2"/>
      <c r="S678" s="1"/>
    </row>
    <row r="679" spans="7:19" ht="12.75">
      <c r="G679" s="3"/>
      <c r="H679" s="2"/>
      <c r="I679" s="1"/>
      <c r="J679" s="1"/>
      <c r="R679" s="2"/>
      <c r="S679" s="1"/>
    </row>
    <row r="680" spans="7:19" ht="12.75">
      <c r="G680" s="3"/>
      <c r="H680" s="2"/>
      <c r="I680" s="1"/>
      <c r="J680" s="1"/>
      <c r="R680" s="2"/>
      <c r="S680" s="1"/>
    </row>
    <row r="681" spans="7:19" ht="12.75">
      <c r="G681" s="3"/>
      <c r="H681" s="2"/>
      <c r="I681" s="1"/>
      <c r="J681" s="1"/>
      <c r="R681" s="2"/>
      <c r="S681" s="1"/>
    </row>
    <row r="682" spans="7:19" ht="12.75">
      <c r="G682" s="3"/>
      <c r="H682" s="2"/>
      <c r="I682" s="1"/>
      <c r="J682" s="1"/>
      <c r="R682" s="2"/>
      <c r="S682" s="1"/>
    </row>
    <row r="683" spans="7:19" ht="12.75">
      <c r="G683" s="3"/>
      <c r="H683" s="2"/>
      <c r="I683" s="1"/>
      <c r="J683" s="1"/>
      <c r="R683" s="2"/>
      <c r="S683" s="1"/>
    </row>
    <row r="684" spans="7:19" ht="12.75">
      <c r="G684" s="3"/>
      <c r="H684" s="2"/>
      <c r="I684" s="1"/>
      <c r="J684" s="1"/>
      <c r="R684" s="2"/>
      <c r="S684" s="1"/>
    </row>
    <row r="685" spans="7:19" ht="12.75">
      <c r="G685" s="3"/>
      <c r="H685" s="2"/>
      <c r="I685" s="1"/>
      <c r="J685" s="1"/>
      <c r="R685" s="2"/>
      <c r="S685" s="1"/>
    </row>
    <row r="686" spans="7:19" ht="12.75">
      <c r="G686" s="3"/>
      <c r="H686" s="2"/>
      <c r="I686" s="1"/>
      <c r="J686" s="1"/>
      <c r="R686" s="2"/>
      <c r="S686" s="1"/>
    </row>
    <row r="687" spans="7:19" ht="12.75">
      <c r="G687" s="3"/>
      <c r="H687" s="2"/>
      <c r="I687" s="1"/>
      <c r="J687" s="1"/>
      <c r="R687" s="2"/>
      <c r="S687" s="1"/>
    </row>
    <row r="688" spans="7:19" ht="12.75">
      <c r="G688" s="3"/>
      <c r="H688" s="2"/>
      <c r="I688" s="1"/>
      <c r="J688" s="1"/>
      <c r="R688" s="2"/>
      <c r="S688" s="1"/>
    </row>
    <row r="689" spans="7:19" ht="12.75">
      <c r="G689" s="3"/>
      <c r="H689" s="2"/>
      <c r="I689" s="1"/>
      <c r="J689" s="1"/>
      <c r="R689" s="2"/>
      <c r="S689" s="1"/>
    </row>
    <row r="690" spans="7:19" ht="12.75">
      <c r="G690" s="3"/>
      <c r="H690" s="2"/>
      <c r="I690" s="1"/>
      <c r="J690" s="1"/>
      <c r="R690" s="2"/>
      <c r="S690" s="1"/>
    </row>
    <row r="691" spans="7:19" ht="12.75">
      <c r="G691" s="3"/>
      <c r="H691" s="2"/>
      <c r="I691" s="1"/>
      <c r="J691" s="1"/>
      <c r="R691" s="2"/>
      <c r="S691" s="1"/>
    </row>
    <row r="692" spans="7:19" ht="12.75">
      <c r="G692" s="3"/>
      <c r="H692" s="2"/>
      <c r="I692" s="1"/>
      <c r="J692" s="1"/>
      <c r="R692" s="2"/>
      <c r="S692" s="1"/>
    </row>
    <row r="693" spans="7:19" ht="12.75">
      <c r="G693" s="3"/>
      <c r="H693" s="2"/>
      <c r="I693" s="1"/>
      <c r="J693" s="1"/>
      <c r="R693" s="2"/>
      <c r="S693" s="1"/>
    </row>
    <row r="694" spans="7:19" ht="12.75">
      <c r="G694" s="3"/>
      <c r="H694" s="2"/>
      <c r="I694" s="1"/>
      <c r="J694" s="1"/>
      <c r="R694" s="2"/>
      <c r="S694" s="1"/>
    </row>
    <row r="695" spans="7:19" ht="12.75">
      <c r="G695" s="3"/>
      <c r="H695" s="2"/>
      <c r="I695" s="1"/>
      <c r="J695" s="1"/>
      <c r="R695" s="2"/>
      <c r="S695" s="1"/>
    </row>
    <row r="696" spans="7:19" ht="12.75">
      <c r="G696" s="3"/>
      <c r="H696" s="2"/>
      <c r="I696" s="1"/>
      <c r="J696" s="1"/>
      <c r="R696" s="2"/>
      <c r="S696" s="1"/>
    </row>
    <row r="697" spans="7:19" ht="12.75">
      <c r="G697" s="3"/>
      <c r="H697" s="2"/>
      <c r="I697" s="1"/>
      <c r="J697" s="1"/>
      <c r="R697" s="2"/>
      <c r="S697" s="1"/>
    </row>
    <row r="698" spans="7:19" ht="12.75">
      <c r="G698" s="3"/>
      <c r="H698" s="2"/>
      <c r="I698" s="1"/>
      <c r="J698" s="1"/>
      <c r="R698" s="2"/>
      <c r="S698" s="1"/>
    </row>
    <row r="699" spans="7:19" ht="12.75">
      <c r="G699" s="3"/>
      <c r="H699" s="2"/>
      <c r="I699" s="1"/>
      <c r="J699" s="1"/>
      <c r="R699" s="2"/>
      <c r="S699" s="1"/>
    </row>
    <row r="700" spans="7:19" ht="12.75">
      <c r="G700" s="3"/>
      <c r="H700" s="2"/>
      <c r="I700" s="1"/>
      <c r="J700" s="1"/>
      <c r="R700" s="2"/>
      <c r="S700" s="1"/>
    </row>
    <row r="701" spans="7:19" ht="12.75">
      <c r="G701" s="3"/>
      <c r="H701" s="2"/>
      <c r="I701" s="1"/>
      <c r="J701" s="1"/>
      <c r="R701" s="2"/>
      <c r="S701" s="1"/>
    </row>
    <row r="702" spans="7:19" ht="12.75">
      <c r="G702" s="3"/>
      <c r="H702" s="2"/>
      <c r="I702" s="1"/>
      <c r="J702" s="1"/>
      <c r="R702" s="2"/>
      <c r="S702" s="1"/>
    </row>
    <row r="703" spans="7:19" ht="12.75">
      <c r="G703" s="3"/>
      <c r="H703" s="2"/>
      <c r="I703" s="1"/>
      <c r="J703" s="1"/>
      <c r="R703" s="2"/>
      <c r="S703" s="1"/>
    </row>
    <row r="704" spans="7:19" ht="12.75">
      <c r="G704" s="3"/>
      <c r="H704" s="2"/>
      <c r="I704" s="1"/>
      <c r="J704" s="1"/>
      <c r="R704" s="2"/>
      <c r="S704" s="1"/>
    </row>
    <row r="705" spans="7:19" ht="12.75">
      <c r="G705" s="3"/>
      <c r="H705" s="2"/>
      <c r="I705" s="1"/>
      <c r="J705" s="1"/>
      <c r="R705" s="2"/>
      <c r="S705" s="1"/>
    </row>
    <row r="706" spans="7:19" ht="12.75">
      <c r="G706" s="3"/>
      <c r="H706" s="2"/>
      <c r="I706" s="1"/>
      <c r="J706" s="1"/>
      <c r="R706" s="2"/>
      <c r="S706" s="1"/>
    </row>
    <row r="707" spans="7:19" ht="12.75">
      <c r="G707" s="3"/>
      <c r="H707" s="2"/>
      <c r="I707" s="1"/>
      <c r="J707" s="1"/>
      <c r="R707" s="2"/>
      <c r="S707" s="1"/>
    </row>
    <row r="708" spans="7:19" ht="12.75">
      <c r="G708" s="3"/>
      <c r="H708" s="2"/>
      <c r="I708" s="1"/>
      <c r="J708" s="1"/>
      <c r="R708" s="2"/>
      <c r="S708" s="1"/>
    </row>
    <row r="709" spans="7:19" ht="12.75">
      <c r="G709" s="3"/>
      <c r="H709" s="2"/>
      <c r="I709" s="1"/>
      <c r="J709" s="1"/>
      <c r="R709" s="2"/>
      <c r="S709" s="1"/>
    </row>
    <row r="710" spans="7:19" ht="12.75">
      <c r="G710" s="3"/>
      <c r="H710" s="2"/>
      <c r="I710" s="1"/>
      <c r="J710" s="1"/>
      <c r="R710" s="2"/>
      <c r="S710" s="1"/>
    </row>
    <row r="711" spans="7:19" ht="12.75">
      <c r="G711" s="3"/>
      <c r="H711" s="2"/>
      <c r="I711" s="1"/>
      <c r="J711" s="1"/>
      <c r="R711" s="2"/>
      <c r="S711" s="1"/>
    </row>
    <row r="712" spans="7:19" ht="12.75">
      <c r="G712" s="3"/>
      <c r="H712" s="2"/>
      <c r="I712" s="1"/>
      <c r="J712" s="1"/>
      <c r="R712" s="2"/>
      <c r="S712" s="1"/>
    </row>
    <row r="713" spans="7:19" ht="12.75">
      <c r="G713" s="3"/>
      <c r="H713" s="2"/>
      <c r="I713" s="1"/>
      <c r="J713" s="1"/>
      <c r="R713" s="2"/>
      <c r="S713" s="1"/>
    </row>
    <row r="714" spans="7:19" ht="12.75">
      <c r="G714" s="3"/>
      <c r="H714" s="2"/>
      <c r="I714" s="1"/>
      <c r="J714" s="1"/>
      <c r="R714" s="2"/>
      <c r="S714" s="1"/>
    </row>
    <row r="715" spans="7:19" ht="12.75">
      <c r="G715" s="3"/>
      <c r="H715" s="2"/>
      <c r="I715" s="1"/>
      <c r="J715" s="1"/>
      <c r="R715" s="2"/>
      <c r="S715" s="1"/>
    </row>
    <row r="716" spans="7:19" ht="12.75">
      <c r="G716" s="3"/>
      <c r="H716" s="2"/>
      <c r="I716" s="1"/>
      <c r="J716" s="1"/>
      <c r="R716" s="2"/>
      <c r="S716" s="1"/>
    </row>
    <row r="717" spans="7:19" ht="12.75">
      <c r="G717" s="3"/>
      <c r="H717" s="2"/>
      <c r="I717" s="1"/>
      <c r="J717" s="1"/>
      <c r="R717" s="2"/>
      <c r="S717" s="1"/>
    </row>
    <row r="718" spans="7:19" ht="12.75">
      <c r="G718" s="3"/>
      <c r="H718" s="2"/>
      <c r="I718" s="1"/>
      <c r="J718" s="1"/>
      <c r="R718" s="2"/>
      <c r="S718" s="1"/>
    </row>
    <row r="719" spans="7:19" ht="12.75">
      <c r="G719" s="3"/>
      <c r="H719" s="2"/>
      <c r="I719" s="1"/>
      <c r="J719" s="1"/>
      <c r="R719" s="2"/>
      <c r="S719" s="1"/>
    </row>
    <row r="720" spans="7:19" ht="12.75">
      <c r="G720" s="3"/>
      <c r="H720" s="2"/>
      <c r="I720" s="1"/>
      <c r="J720" s="1"/>
      <c r="R720" s="2"/>
      <c r="S720" s="1"/>
    </row>
    <row r="721" spans="7:19" ht="12.75">
      <c r="G721" s="3"/>
      <c r="H721" s="2"/>
      <c r="I721" s="1"/>
      <c r="J721" s="1"/>
      <c r="R721" s="2"/>
      <c r="S721" s="1"/>
    </row>
    <row r="722" spans="7:19" ht="12.75">
      <c r="G722" s="3"/>
      <c r="H722" s="2"/>
      <c r="I722" s="1"/>
      <c r="J722" s="1"/>
      <c r="R722" s="2"/>
      <c r="S722" s="1"/>
    </row>
    <row r="723" spans="7:19" ht="12.75">
      <c r="G723" s="3"/>
      <c r="H723" s="2"/>
      <c r="I723" s="1"/>
      <c r="J723" s="1"/>
      <c r="R723" s="2"/>
      <c r="S723" s="1"/>
    </row>
    <row r="724" spans="7:19" ht="12.75">
      <c r="G724" s="3"/>
      <c r="H724" s="2"/>
      <c r="I724" s="1"/>
      <c r="J724" s="1"/>
      <c r="R724" s="2"/>
      <c r="S724" s="1"/>
    </row>
    <row r="725" spans="7:19" ht="12.75">
      <c r="G725" s="3"/>
      <c r="H725" s="2"/>
      <c r="I725" s="1"/>
      <c r="J725" s="1"/>
      <c r="R725" s="2"/>
      <c r="S725" s="1"/>
    </row>
    <row r="726" spans="7:19" ht="12.75">
      <c r="G726" s="3"/>
      <c r="H726" s="2"/>
      <c r="I726" s="1"/>
      <c r="J726" s="1"/>
      <c r="R726" s="2"/>
      <c r="S726" s="1"/>
    </row>
    <row r="727" spans="7:19" ht="12.75">
      <c r="G727" s="3"/>
      <c r="H727" s="2"/>
      <c r="I727" s="1"/>
      <c r="J727" s="1"/>
      <c r="R727" s="2"/>
      <c r="S727" s="1"/>
    </row>
    <row r="728" spans="7:19" ht="12.75">
      <c r="G728" s="3"/>
      <c r="H728" s="2"/>
      <c r="I728" s="1"/>
      <c r="J728" s="1"/>
      <c r="R728" s="2"/>
      <c r="S728" s="1"/>
    </row>
    <row r="729" spans="7:19" ht="12.75">
      <c r="G729" s="3"/>
      <c r="H729" s="2"/>
      <c r="I729" s="1"/>
      <c r="J729" s="1"/>
      <c r="R729" s="2"/>
      <c r="S729" s="1"/>
    </row>
    <row r="730" spans="7:19" ht="12.75">
      <c r="G730" s="3"/>
      <c r="H730" s="2"/>
      <c r="I730" s="1"/>
      <c r="J730" s="1"/>
      <c r="R730" s="2"/>
      <c r="S730" s="1"/>
    </row>
    <row r="731" spans="7:19" ht="12.75">
      <c r="G731" s="3"/>
      <c r="H731" s="2"/>
      <c r="I731" s="1"/>
      <c r="J731" s="1"/>
      <c r="R731" s="2"/>
      <c r="S731" s="1"/>
    </row>
    <row r="732" spans="7:19" ht="12.75">
      <c r="G732" s="3"/>
      <c r="H732" s="2"/>
      <c r="I732" s="1"/>
      <c r="J732" s="1"/>
      <c r="R732" s="2"/>
      <c r="S732" s="1"/>
    </row>
    <row r="733" spans="7:19" ht="12.75">
      <c r="G733" s="3"/>
      <c r="H733" s="2"/>
      <c r="I733" s="1"/>
      <c r="J733" s="1"/>
      <c r="R733" s="2"/>
      <c r="S733" s="1"/>
    </row>
    <row r="734" spans="7:19" ht="12.75">
      <c r="G734" s="3"/>
      <c r="H734" s="2"/>
      <c r="I734" s="1"/>
      <c r="J734" s="1"/>
      <c r="R734" s="2"/>
      <c r="S734" s="1"/>
    </row>
    <row r="735" spans="7:19" ht="12.75">
      <c r="G735" s="3"/>
      <c r="H735" s="2"/>
      <c r="I735" s="1"/>
      <c r="J735" s="1"/>
      <c r="R735" s="2"/>
      <c r="S735" s="1"/>
    </row>
    <row r="736" spans="7:19" ht="12.75">
      <c r="G736" s="3"/>
      <c r="H736" s="2"/>
      <c r="I736" s="1"/>
      <c r="J736" s="1"/>
      <c r="R736" s="2"/>
      <c r="S736" s="1"/>
    </row>
    <row r="737" spans="7:19" ht="12.75">
      <c r="G737" s="3"/>
      <c r="H737" s="2"/>
      <c r="I737" s="1"/>
      <c r="J737" s="1"/>
      <c r="R737" s="2"/>
      <c r="S737" s="1"/>
    </row>
    <row r="738" spans="7:19" ht="12.75">
      <c r="G738" s="3"/>
      <c r="H738" s="2"/>
      <c r="I738" s="1"/>
      <c r="J738" s="1"/>
      <c r="R738" s="2"/>
      <c r="S738" s="1"/>
    </row>
    <row r="739" spans="7:19" ht="12.75">
      <c r="G739" s="3"/>
      <c r="H739" s="2"/>
      <c r="I739" s="1"/>
      <c r="J739" s="1"/>
      <c r="R739" s="2"/>
      <c r="S739" s="1"/>
    </row>
    <row r="740" spans="7:19" ht="12.75">
      <c r="G740" s="3"/>
      <c r="H740" s="2"/>
      <c r="I740" s="1"/>
      <c r="J740" s="1"/>
      <c r="R740" s="2"/>
      <c r="S740" s="1"/>
    </row>
    <row r="741" spans="7:19" ht="12.75">
      <c r="G741" s="3"/>
      <c r="H741" s="2"/>
      <c r="I741" s="1"/>
      <c r="J741" s="1"/>
      <c r="R741" s="2"/>
      <c r="S741" s="1"/>
    </row>
    <row r="742" spans="7:19" ht="12.75">
      <c r="G742" s="3"/>
      <c r="H742" s="2"/>
      <c r="I742" s="1"/>
      <c r="J742" s="1"/>
      <c r="R742" s="2"/>
      <c r="S742" s="1"/>
    </row>
    <row r="743" spans="7:19" ht="12.75">
      <c r="G743" s="3"/>
      <c r="H743" s="2"/>
      <c r="I743" s="1"/>
      <c r="J743" s="1"/>
      <c r="R743" s="2"/>
      <c r="S743" s="1"/>
    </row>
    <row r="744" spans="7:19" ht="12.75">
      <c r="G744" s="3"/>
      <c r="H744" s="2"/>
      <c r="I744" s="1"/>
      <c r="J744" s="1"/>
      <c r="R744" s="2"/>
      <c r="S744" s="1"/>
    </row>
    <row r="745" spans="7:19" ht="12.75">
      <c r="G745" s="3"/>
      <c r="H745" s="2"/>
      <c r="I745" s="1"/>
      <c r="J745" s="1"/>
      <c r="R745" s="2"/>
      <c r="S745" s="1"/>
    </row>
    <row r="746" spans="7:19" ht="12.75">
      <c r="G746" s="3"/>
      <c r="H746" s="2"/>
      <c r="I746" s="1"/>
      <c r="J746" s="1"/>
      <c r="R746" s="2"/>
      <c r="S746" s="1"/>
    </row>
    <row r="747" spans="7:19" ht="12.75">
      <c r="G747" s="3"/>
      <c r="H747" s="2"/>
      <c r="I747" s="1"/>
      <c r="J747" s="1"/>
      <c r="R747" s="2"/>
      <c r="S747" s="1"/>
    </row>
    <row r="748" spans="7:19" ht="12.75">
      <c r="G748" s="3"/>
      <c r="H748" s="2"/>
      <c r="I748" s="1"/>
      <c r="J748" s="1"/>
      <c r="R748" s="2"/>
      <c r="S748" s="1"/>
    </row>
    <row r="749" spans="7:19" ht="12.75">
      <c r="G749" s="3"/>
      <c r="H749" s="2"/>
      <c r="I749" s="1"/>
      <c r="J749" s="1"/>
      <c r="R749" s="2"/>
      <c r="S749" s="1"/>
    </row>
    <row r="750" spans="7:19" ht="12.75">
      <c r="G750" s="3"/>
      <c r="H750" s="2"/>
      <c r="I750" s="1"/>
      <c r="J750" s="1"/>
      <c r="R750" s="2"/>
      <c r="S750" s="1"/>
    </row>
    <row r="751" spans="7:19" ht="12.75">
      <c r="G751" s="3"/>
      <c r="H751" s="2"/>
      <c r="I751" s="1"/>
      <c r="J751" s="1"/>
      <c r="R751" s="2"/>
      <c r="S751" s="1"/>
    </row>
    <row r="752" spans="7:19" ht="12.75">
      <c r="G752" s="3"/>
      <c r="H752" s="2"/>
      <c r="I752" s="1"/>
      <c r="J752" s="1"/>
      <c r="R752" s="2"/>
      <c r="S752" s="1"/>
    </row>
    <row r="753" spans="7:19" ht="12.75">
      <c r="G753" s="3"/>
      <c r="H753" s="2"/>
      <c r="I753" s="1"/>
      <c r="J753" s="1"/>
      <c r="R753" s="2"/>
      <c r="S753" s="1"/>
    </row>
    <row r="754" spans="7:19" ht="12.75">
      <c r="G754" s="3"/>
      <c r="H754" s="2"/>
      <c r="I754" s="1"/>
      <c r="J754" s="1"/>
      <c r="R754" s="2"/>
      <c r="S754" s="1"/>
    </row>
    <row r="755" spans="7:19" ht="12.75">
      <c r="G755" s="3"/>
      <c r="H755" s="2"/>
      <c r="I755" s="1"/>
      <c r="J755" s="1"/>
      <c r="R755" s="2"/>
      <c r="S755" s="1"/>
    </row>
    <row r="756" spans="7:19" ht="12.75">
      <c r="G756" s="3"/>
      <c r="H756" s="2"/>
      <c r="I756" s="1"/>
      <c r="J756" s="1"/>
      <c r="R756" s="2"/>
      <c r="S756" s="1"/>
    </row>
    <row r="757" spans="7:19" ht="12.75">
      <c r="G757" s="3"/>
      <c r="H757" s="2"/>
      <c r="I757" s="1"/>
      <c r="J757" s="1"/>
      <c r="R757" s="2"/>
      <c r="S757" s="1"/>
    </row>
    <row r="758" spans="7:19" ht="12.75">
      <c r="G758" s="3"/>
      <c r="H758" s="2"/>
      <c r="I758" s="1"/>
      <c r="J758" s="1"/>
      <c r="R758" s="2"/>
      <c r="S758" s="1"/>
    </row>
    <row r="759" spans="7:19" ht="12.75">
      <c r="G759" s="3"/>
      <c r="H759" s="2"/>
      <c r="I759" s="1"/>
      <c r="J759" s="1"/>
      <c r="R759" s="2"/>
      <c r="S759" s="1"/>
    </row>
    <row r="760" spans="7:19" ht="12.75">
      <c r="G760" s="3"/>
      <c r="H760" s="2"/>
      <c r="I760" s="1"/>
      <c r="J760" s="1"/>
      <c r="R760" s="2"/>
      <c r="S760" s="1"/>
    </row>
    <row r="761" spans="7:19" ht="12.75">
      <c r="G761" s="3"/>
      <c r="H761" s="2"/>
      <c r="I761" s="1"/>
      <c r="J761" s="1"/>
      <c r="R761" s="2"/>
      <c r="S761" s="1"/>
    </row>
    <row r="762" spans="7:19" ht="12.75">
      <c r="G762" s="3"/>
      <c r="H762" s="2"/>
      <c r="I762" s="1"/>
      <c r="J762" s="1"/>
      <c r="R762" s="2"/>
      <c r="S762" s="1"/>
    </row>
    <row r="763" spans="7:19" ht="12.75">
      <c r="G763" s="3"/>
      <c r="H763" s="2"/>
      <c r="I763" s="1"/>
      <c r="J763" s="1"/>
      <c r="R763" s="2"/>
      <c r="S763" s="1"/>
    </row>
    <row r="764" spans="7:19" ht="12.75">
      <c r="G764" s="3"/>
      <c r="H764" s="2"/>
      <c r="I764" s="1"/>
      <c r="J764" s="1"/>
      <c r="R764" s="2"/>
      <c r="S764" s="1"/>
    </row>
    <row r="765" spans="7:19" ht="12.75">
      <c r="G765" s="3"/>
      <c r="H765" s="2"/>
      <c r="I765" s="1"/>
      <c r="J765" s="1"/>
      <c r="R765" s="2"/>
      <c r="S765" s="1"/>
    </row>
    <row r="766" spans="7:19" ht="12.75">
      <c r="G766" s="3"/>
      <c r="H766" s="2"/>
      <c r="I766" s="1"/>
      <c r="J766" s="1"/>
      <c r="R766" s="2"/>
      <c r="S766" s="1"/>
    </row>
    <row r="767" spans="7:19" ht="12.75">
      <c r="G767" s="3"/>
      <c r="H767" s="2"/>
      <c r="I767" s="1"/>
      <c r="J767" s="1"/>
      <c r="R767" s="2"/>
      <c r="S767" s="1"/>
    </row>
    <row r="768" spans="7:19" ht="12.75">
      <c r="G768" s="3"/>
      <c r="H768" s="2"/>
      <c r="I768" s="1"/>
      <c r="J768" s="1"/>
      <c r="R768" s="2"/>
      <c r="S768" s="1"/>
    </row>
    <row r="769" spans="7:19" ht="12.75">
      <c r="G769" s="3"/>
      <c r="H769" s="2"/>
      <c r="I769" s="1"/>
      <c r="J769" s="1"/>
      <c r="R769" s="2"/>
      <c r="S769" s="1"/>
    </row>
    <row r="770" spans="7:19" ht="12.75">
      <c r="G770" s="3"/>
      <c r="H770" s="2"/>
      <c r="I770" s="1"/>
      <c r="J770" s="1"/>
      <c r="R770" s="2"/>
      <c r="S770" s="1"/>
    </row>
    <row r="771" spans="7:19" ht="12.75">
      <c r="G771" s="3"/>
      <c r="H771" s="2"/>
      <c r="I771" s="1"/>
      <c r="J771" s="1"/>
      <c r="R771" s="2"/>
      <c r="S771" s="1"/>
    </row>
    <row r="772" spans="7:19" ht="12.75">
      <c r="G772" s="3"/>
      <c r="H772" s="2"/>
      <c r="I772" s="1"/>
      <c r="J772" s="1"/>
      <c r="R772" s="2"/>
      <c r="S772" s="1"/>
    </row>
    <row r="773" spans="7:19" ht="12.75">
      <c r="G773" s="3"/>
      <c r="H773" s="2"/>
      <c r="I773" s="1"/>
      <c r="J773" s="1"/>
      <c r="R773" s="2"/>
      <c r="S773" s="1"/>
    </row>
    <row r="774" spans="7:19" ht="12.75">
      <c r="G774" s="3"/>
      <c r="H774" s="2"/>
      <c r="I774" s="1"/>
      <c r="J774" s="1"/>
      <c r="R774" s="2"/>
      <c r="S774" s="1"/>
    </row>
    <row r="775" spans="7:19" ht="12.75">
      <c r="G775" s="3"/>
      <c r="H775" s="2"/>
      <c r="I775" s="1"/>
      <c r="J775" s="1"/>
      <c r="R775" s="2"/>
      <c r="S775" s="1"/>
    </row>
    <row r="776" spans="7:19" ht="12.75">
      <c r="G776" s="3"/>
      <c r="H776" s="2"/>
      <c r="I776" s="1"/>
      <c r="J776" s="1"/>
      <c r="R776" s="2"/>
      <c r="S776" s="1"/>
    </row>
    <row r="777" spans="7:19" ht="12.75">
      <c r="G777" s="3"/>
      <c r="H777" s="2"/>
      <c r="I777" s="1"/>
      <c r="J777" s="1"/>
      <c r="R777" s="2"/>
      <c r="S777" s="1"/>
    </row>
    <row r="778" spans="7:19" ht="12.75">
      <c r="G778" s="3"/>
      <c r="H778" s="2"/>
      <c r="I778" s="1"/>
      <c r="J778" s="1"/>
      <c r="R778" s="2"/>
      <c r="S778" s="1"/>
    </row>
    <row r="779" spans="7:19" ht="12.75">
      <c r="G779" s="3"/>
      <c r="H779" s="2"/>
      <c r="I779" s="1"/>
      <c r="J779" s="1"/>
      <c r="R779" s="2"/>
      <c r="S779" s="1"/>
    </row>
    <row r="780" spans="7:19" ht="12.75">
      <c r="G780" s="3"/>
      <c r="H780" s="2"/>
      <c r="I780" s="1"/>
      <c r="J780" s="1"/>
      <c r="R780" s="2"/>
      <c r="S780" s="1"/>
    </row>
    <row r="781" spans="7:19" ht="12.75">
      <c r="G781" s="3"/>
      <c r="H781" s="2"/>
      <c r="I781" s="1"/>
      <c r="J781" s="1"/>
      <c r="R781" s="2"/>
      <c r="S781" s="1"/>
    </row>
    <row r="782" spans="7:19" ht="12.75">
      <c r="G782" s="3"/>
      <c r="H782" s="2"/>
      <c r="I782" s="1"/>
      <c r="J782" s="1"/>
      <c r="R782" s="2"/>
      <c r="S782" s="1"/>
    </row>
    <row r="783" spans="7:19" ht="12.75">
      <c r="G783" s="3"/>
      <c r="H783" s="2"/>
      <c r="I783" s="1"/>
      <c r="J783" s="1"/>
      <c r="R783" s="2"/>
      <c r="S783" s="1"/>
    </row>
    <row r="784" spans="7:19" ht="12.75">
      <c r="G784" s="3"/>
      <c r="H784" s="2"/>
      <c r="I784" s="1"/>
      <c r="J784" s="1"/>
      <c r="R784" s="2"/>
      <c r="S784" s="1"/>
    </row>
    <row r="785" spans="7:19" ht="12.75">
      <c r="G785" s="3"/>
      <c r="H785" s="2"/>
      <c r="I785" s="1"/>
      <c r="J785" s="1"/>
      <c r="R785" s="2"/>
      <c r="S785" s="1"/>
    </row>
  </sheetData>
  <autoFilter ref="A1:T271" xr:uid="{00000000-0009-0000-0000-000005000000}"/>
  <hyperlinks>
    <hyperlink ref="L82" r:id="rId1" xr:uid="{235473C2-6EC4-4108-8BF6-9DEB75C94971}"/>
    <hyperlink ref="L230" r:id="rId2" xr:uid="{95FA29C1-0585-4FD2-8836-0061EAC096F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bdd_contratistas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Carpediem .</dc:creator>
  <cp:lastModifiedBy>Carpediem .</cp:lastModifiedBy>
  <dcterms:created xsi:type="dcterms:W3CDTF">2020-12-15T02:32:44Z</dcterms:created>
  <dcterms:modified xsi:type="dcterms:W3CDTF">2020-12-15T02:32:57Z</dcterms:modified>
</cp:coreProperties>
</file>