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luz.castro\Descargas\"/>
    </mc:Choice>
  </mc:AlternateContent>
  <xr:revisionPtr revIDLastSave="0" documentId="8_{E17EFED7-F669-4648-8E30-5BC587EF3579}" xr6:coauthVersionLast="47" xr6:coauthVersionMax="47" xr10:uidLastSave="{00000000-0000-0000-0000-000000000000}"/>
  <bookViews>
    <workbookView xWindow="-120" yWindow="-120" windowWidth="28110" windowHeight="16440" xr2:uid="{7149C6CF-5FC9-41EA-8DF2-C104283F613E}"/>
  </bookViews>
  <sheets>
    <sheet name="bdd_contratistas" sheetId="1" r:id="rId1"/>
  </sheets>
  <externalReferences>
    <externalReference r:id="rId2"/>
  </externalReferences>
  <definedNames>
    <definedName name="_xlnm._FilterDatabase" localSheetId="0" hidden="1">bdd_contratistas!$A$1:$Z$206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3" i="1" l="1"/>
  <c r="Y253" i="1"/>
  <c r="T253" i="1"/>
  <c r="P253" i="1"/>
  <c r="O253" i="1"/>
  <c r="N253" i="1"/>
  <c r="K253" i="1"/>
  <c r="E253" i="1"/>
  <c r="Z252" i="1"/>
  <c r="Y252" i="1"/>
  <c r="T252" i="1"/>
  <c r="P252" i="1"/>
  <c r="O252" i="1"/>
  <c r="N252" i="1"/>
  <c r="K252" i="1"/>
  <c r="E252" i="1"/>
  <c r="Z251" i="1"/>
  <c r="Y251" i="1"/>
  <c r="T251" i="1"/>
  <c r="P251" i="1"/>
  <c r="O251" i="1"/>
  <c r="N251" i="1"/>
  <c r="K251" i="1"/>
  <c r="E251" i="1"/>
  <c r="Z250" i="1"/>
  <c r="Y250" i="1"/>
  <c r="T250" i="1"/>
  <c r="P250" i="1"/>
  <c r="O250" i="1"/>
  <c r="N250" i="1"/>
  <c r="K250" i="1"/>
  <c r="E250" i="1"/>
  <c r="Z249" i="1"/>
  <c r="Y249" i="1"/>
  <c r="T249" i="1"/>
  <c r="P249" i="1"/>
  <c r="O249" i="1"/>
  <c r="N249" i="1"/>
  <c r="K249" i="1"/>
  <c r="E249" i="1"/>
  <c r="Z248" i="1"/>
  <c r="Y248" i="1"/>
  <c r="T248" i="1"/>
  <c r="P248" i="1"/>
  <c r="O248" i="1"/>
  <c r="N248" i="1"/>
  <c r="K248" i="1"/>
  <c r="E248" i="1"/>
  <c r="Z247" i="1"/>
  <c r="Y247" i="1"/>
  <c r="T247" i="1"/>
  <c r="P247" i="1"/>
  <c r="O247" i="1"/>
  <c r="N247" i="1"/>
  <c r="K247" i="1"/>
  <c r="E247" i="1"/>
  <c r="Z246" i="1"/>
  <c r="Y246" i="1"/>
  <c r="T246" i="1"/>
  <c r="P246" i="1"/>
  <c r="O246" i="1"/>
  <c r="N246" i="1"/>
  <c r="K246" i="1"/>
  <c r="E246" i="1"/>
  <c r="Z245" i="1"/>
  <c r="Y245" i="1"/>
  <c r="T245" i="1"/>
  <c r="P245" i="1"/>
  <c r="O245" i="1"/>
  <c r="N245" i="1"/>
  <c r="K245" i="1"/>
  <c r="E245" i="1"/>
  <c r="Z244" i="1"/>
  <c r="Y244" i="1"/>
  <c r="T244" i="1"/>
  <c r="P244" i="1"/>
  <c r="O244" i="1"/>
  <c r="N244" i="1"/>
  <c r="K244" i="1"/>
  <c r="E244" i="1"/>
  <c r="Z243" i="1"/>
  <c r="Y243" i="1"/>
  <c r="T243" i="1"/>
  <c r="P243" i="1"/>
  <c r="O243" i="1"/>
  <c r="N243" i="1"/>
  <c r="K243" i="1"/>
  <c r="E243" i="1"/>
  <c r="Z242" i="1"/>
  <c r="Y242" i="1"/>
  <c r="T242" i="1"/>
  <c r="P242" i="1"/>
  <c r="O242" i="1"/>
  <c r="N242" i="1"/>
  <c r="K242" i="1"/>
  <c r="E242" i="1"/>
  <c r="Z241" i="1"/>
  <c r="Y241" i="1"/>
  <c r="T241" i="1"/>
  <c r="P241" i="1"/>
  <c r="O241" i="1"/>
  <c r="N241" i="1"/>
  <c r="K241" i="1"/>
  <c r="E241" i="1"/>
  <c r="Z240" i="1"/>
  <c r="Y240" i="1"/>
  <c r="T240" i="1"/>
  <c r="P240" i="1"/>
  <c r="O240" i="1"/>
  <c r="N240" i="1"/>
  <c r="K240" i="1"/>
  <c r="E240" i="1"/>
  <c r="Z239" i="1"/>
  <c r="Y239" i="1"/>
  <c r="T239" i="1"/>
  <c r="P239" i="1"/>
  <c r="O239" i="1"/>
  <c r="N239" i="1"/>
  <c r="K239" i="1"/>
  <c r="E239" i="1"/>
  <c r="Z238" i="1"/>
  <c r="Y238" i="1"/>
  <c r="T238" i="1"/>
  <c r="P238" i="1"/>
  <c r="O238" i="1"/>
  <c r="N238" i="1"/>
  <c r="K238" i="1"/>
  <c r="E238" i="1"/>
  <c r="Z237" i="1"/>
  <c r="Y237" i="1"/>
  <c r="T237" i="1"/>
  <c r="P237" i="1"/>
  <c r="O237" i="1"/>
  <c r="N237" i="1"/>
  <c r="K237" i="1"/>
  <c r="E237" i="1"/>
  <c r="Z236" i="1"/>
  <c r="Y236" i="1"/>
  <c r="T236" i="1"/>
  <c r="P236" i="1"/>
  <c r="O236" i="1"/>
  <c r="N236" i="1"/>
  <c r="K236" i="1"/>
  <c r="E236" i="1"/>
  <c r="Z235" i="1"/>
  <c r="Y235" i="1"/>
  <c r="T235" i="1"/>
  <c r="P235" i="1"/>
  <c r="O235" i="1"/>
  <c r="N235" i="1"/>
  <c r="K235" i="1"/>
  <c r="E235" i="1"/>
  <c r="Z234" i="1"/>
  <c r="Y234" i="1"/>
  <c r="T234" i="1"/>
  <c r="P234" i="1"/>
  <c r="O234" i="1"/>
  <c r="N234" i="1"/>
  <c r="K234" i="1"/>
  <c r="E234" i="1"/>
  <c r="Z233" i="1"/>
  <c r="Y233" i="1"/>
  <c r="T233" i="1"/>
  <c r="P233" i="1"/>
  <c r="O233" i="1"/>
  <c r="N233" i="1"/>
  <c r="K233" i="1"/>
  <c r="E233" i="1"/>
  <c r="Z232" i="1"/>
  <c r="Y232" i="1"/>
  <c r="T232" i="1"/>
  <c r="P232" i="1"/>
  <c r="O232" i="1"/>
  <c r="N232" i="1"/>
  <c r="K232" i="1"/>
  <c r="E232" i="1"/>
  <c r="Z231" i="1"/>
  <c r="Y231" i="1"/>
  <c r="T231" i="1"/>
  <c r="P231" i="1"/>
  <c r="O231" i="1"/>
  <c r="N231" i="1"/>
  <c r="K231" i="1"/>
  <c r="E231" i="1"/>
  <c r="Z230" i="1"/>
  <c r="Y230" i="1"/>
  <c r="T230" i="1"/>
  <c r="P230" i="1"/>
  <c r="O230" i="1"/>
  <c r="N230" i="1"/>
  <c r="K230" i="1"/>
  <c r="E230" i="1"/>
  <c r="Z229" i="1"/>
  <c r="Y229" i="1"/>
  <c r="T229" i="1"/>
  <c r="P229" i="1"/>
  <c r="O229" i="1"/>
  <c r="N229" i="1"/>
  <c r="K229" i="1"/>
  <c r="E229" i="1"/>
  <c r="Z228" i="1"/>
  <c r="Y228" i="1"/>
  <c r="T228" i="1"/>
  <c r="P228" i="1"/>
  <c r="O228" i="1"/>
  <c r="N228" i="1"/>
  <c r="K228" i="1"/>
  <c r="E228" i="1"/>
  <c r="Z227" i="1"/>
  <c r="Y227" i="1"/>
  <c r="T227" i="1"/>
  <c r="P227" i="1"/>
  <c r="O227" i="1"/>
  <c r="N227" i="1"/>
  <c r="K227" i="1"/>
  <c r="E227" i="1"/>
  <c r="Z226" i="1"/>
  <c r="Y226" i="1"/>
  <c r="T226" i="1"/>
  <c r="P226" i="1"/>
  <c r="O226" i="1"/>
  <c r="N226" i="1"/>
  <c r="K226" i="1"/>
  <c r="E226" i="1"/>
  <c r="Z225" i="1"/>
  <c r="Y225" i="1"/>
  <c r="T225" i="1"/>
  <c r="P225" i="1"/>
  <c r="O225" i="1"/>
  <c r="N225" i="1"/>
  <c r="K225" i="1"/>
  <c r="E225" i="1"/>
  <c r="Z224" i="1"/>
  <c r="Y224" i="1"/>
  <c r="T224" i="1"/>
  <c r="P224" i="1"/>
  <c r="O224" i="1"/>
  <c r="N224" i="1"/>
  <c r="K224" i="1"/>
  <c r="E224" i="1"/>
  <c r="Z223" i="1"/>
  <c r="Y223" i="1"/>
  <c r="T223" i="1"/>
  <c r="P223" i="1"/>
  <c r="O223" i="1"/>
  <c r="N223" i="1"/>
  <c r="K223" i="1"/>
  <c r="E223" i="1"/>
  <c r="Z222" i="1"/>
  <c r="Y222" i="1"/>
  <c r="T222" i="1"/>
  <c r="P222" i="1"/>
  <c r="O222" i="1"/>
  <c r="N222" i="1"/>
  <c r="K222" i="1"/>
  <c r="E222" i="1"/>
  <c r="Z221" i="1"/>
  <c r="Y221" i="1"/>
  <c r="T221" i="1"/>
  <c r="P221" i="1"/>
  <c r="O221" i="1"/>
  <c r="N221" i="1"/>
  <c r="K221" i="1"/>
  <c r="E221" i="1"/>
  <c r="Z220" i="1"/>
  <c r="Y220" i="1"/>
  <c r="T220" i="1"/>
  <c r="P220" i="1"/>
  <c r="O220" i="1"/>
  <c r="N220" i="1"/>
  <c r="K220" i="1"/>
  <c r="E220" i="1"/>
  <c r="Z219" i="1"/>
  <c r="Y219" i="1"/>
  <c r="T219" i="1"/>
  <c r="P219" i="1"/>
  <c r="O219" i="1"/>
  <c r="N219" i="1"/>
  <c r="K219" i="1"/>
  <c r="E219" i="1"/>
  <c r="Z218" i="1"/>
  <c r="Y218" i="1"/>
  <c r="T218" i="1"/>
  <c r="P218" i="1"/>
  <c r="O218" i="1"/>
  <c r="N218" i="1"/>
  <c r="K218" i="1"/>
  <c r="E218" i="1"/>
  <c r="Z217" i="1"/>
  <c r="Y217" i="1"/>
  <c r="T217" i="1"/>
  <c r="P217" i="1"/>
  <c r="O217" i="1"/>
  <c r="N217" i="1"/>
  <c r="K217" i="1"/>
  <c r="E217" i="1"/>
  <c r="Z216" i="1"/>
  <c r="Y216" i="1"/>
  <c r="T216" i="1"/>
  <c r="P216" i="1"/>
  <c r="O216" i="1"/>
  <c r="N216" i="1"/>
  <c r="K216" i="1"/>
  <c r="E216" i="1"/>
  <c r="Z215" i="1"/>
  <c r="Y215" i="1"/>
  <c r="T215" i="1"/>
  <c r="P215" i="1"/>
  <c r="O215" i="1"/>
  <c r="N215" i="1"/>
  <c r="K215" i="1"/>
  <c r="E215" i="1"/>
  <c r="Z214" i="1"/>
  <c r="Y214" i="1"/>
  <c r="T214" i="1"/>
  <c r="P214" i="1"/>
  <c r="O214" i="1"/>
  <c r="N214" i="1"/>
  <c r="K214" i="1"/>
  <c r="E214" i="1"/>
  <c r="Z213" i="1"/>
  <c r="Y213" i="1"/>
  <c r="T213" i="1"/>
  <c r="P213" i="1"/>
  <c r="O213" i="1"/>
  <c r="N213" i="1"/>
  <c r="K213" i="1"/>
  <c r="E213" i="1"/>
  <c r="Z212" i="1"/>
  <c r="Y212" i="1"/>
  <c r="T212" i="1"/>
  <c r="P212" i="1"/>
  <c r="O212" i="1"/>
  <c r="N212" i="1"/>
  <c r="K212" i="1"/>
  <c r="E212" i="1"/>
  <c r="Z211" i="1"/>
  <c r="Y211" i="1"/>
  <c r="T211" i="1"/>
  <c r="P211" i="1"/>
  <c r="O211" i="1"/>
  <c r="N211" i="1"/>
  <c r="K211" i="1"/>
  <c r="E211" i="1"/>
  <c r="Z210" i="1"/>
  <c r="Y210" i="1"/>
  <c r="T210" i="1"/>
  <c r="P210" i="1"/>
  <c r="O210" i="1"/>
  <c r="N210" i="1"/>
  <c r="K210" i="1"/>
  <c r="E210" i="1"/>
  <c r="Z209" i="1"/>
  <c r="Y209" i="1"/>
  <c r="T209" i="1"/>
  <c r="P209" i="1"/>
  <c r="O209" i="1"/>
  <c r="N209" i="1"/>
  <c r="K209" i="1"/>
  <c r="E209" i="1"/>
  <c r="Z208" i="1"/>
  <c r="Y208" i="1"/>
  <c r="T208" i="1"/>
  <c r="P208" i="1"/>
  <c r="O208" i="1"/>
  <c r="N208" i="1"/>
  <c r="K208" i="1"/>
  <c r="E208" i="1"/>
  <c r="Z207" i="1"/>
  <c r="Y207" i="1"/>
  <c r="T207" i="1"/>
  <c r="P207" i="1"/>
  <c r="O207" i="1"/>
  <c r="N207" i="1"/>
  <c r="K207" i="1"/>
  <c r="E207" i="1"/>
  <c r="Z206" i="1"/>
  <c r="Y206" i="1"/>
  <c r="T206" i="1"/>
  <c r="P206" i="1"/>
  <c r="O206" i="1"/>
  <c r="N206" i="1"/>
  <c r="K206" i="1"/>
  <c r="E206" i="1"/>
  <c r="Z205" i="1"/>
  <c r="Y205" i="1"/>
  <c r="T205" i="1"/>
  <c r="P205" i="1"/>
  <c r="O205" i="1"/>
  <c r="N205" i="1"/>
  <c r="K205" i="1"/>
  <c r="E205" i="1"/>
  <c r="Z204" i="1"/>
  <c r="Y204" i="1"/>
  <c r="T204" i="1"/>
  <c r="P204" i="1"/>
  <c r="O204" i="1"/>
  <c r="N204" i="1"/>
  <c r="K204" i="1"/>
  <c r="E204" i="1"/>
  <c r="Z203" i="1"/>
  <c r="Y203" i="1"/>
  <c r="T203" i="1"/>
  <c r="P203" i="1"/>
  <c r="O203" i="1"/>
  <c r="N203" i="1"/>
  <c r="K203" i="1"/>
  <c r="E203" i="1"/>
  <c r="Z202" i="1"/>
  <c r="Y202" i="1"/>
  <c r="T202" i="1"/>
  <c r="P202" i="1"/>
  <c r="O202" i="1"/>
  <c r="N202" i="1"/>
  <c r="K202" i="1"/>
  <c r="E202" i="1"/>
  <c r="Z201" i="1"/>
  <c r="Y201" i="1"/>
  <c r="T201" i="1"/>
  <c r="P201" i="1"/>
  <c r="O201" i="1"/>
  <c r="N201" i="1"/>
  <c r="K201" i="1"/>
  <c r="E201" i="1"/>
  <c r="Z200" i="1"/>
  <c r="Y200" i="1"/>
  <c r="T200" i="1"/>
  <c r="P200" i="1"/>
  <c r="O200" i="1"/>
  <c r="N200" i="1"/>
  <c r="K200" i="1"/>
  <c r="E200" i="1"/>
  <c r="Z199" i="1"/>
  <c r="Y199" i="1"/>
  <c r="T199" i="1"/>
  <c r="P199" i="1"/>
  <c r="O199" i="1"/>
  <c r="N199" i="1"/>
  <c r="K199" i="1"/>
  <c r="E199" i="1"/>
  <c r="Z198" i="1"/>
  <c r="Y198" i="1"/>
  <c r="T198" i="1"/>
  <c r="P198" i="1"/>
  <c r="O198" i="1"/>
  <c r="N198" i="1"/>
  <c r="K198" i="1"/>
  <c r="E198" i="1"/>
  <c r="Z197" i="1"/>
  <c r="Y197" i="1"/>
  <c r="T197" i="1"/>
  <c r="P197" i="1"/>
  <c r="O197" i="1"/>
  <c r="N197" i="1"/>
  <c r="K197" i="1"/>
  <c r="E197" i="1"/>
  <c r="Z196" i="1"/>
  <c r="Y196" i="1"/>
  <c r="T196" i="1"/>
  <c r="P196" i="1"/>
  <c r="O196" i="1"/>
  <c r="N196" i="1"/>
  <c r="K196" i="1"/>
  <c r="E196" i="1"/>
  <c r="Z195" i="1"/>
  <c r="Y195" i="1"/>
  <c r="T195" i="1"/>
  <c r="P195" i="1"/>
  <c r="O195" i="1"/>
  <c r="N195" i="1"/>
  <c r="K195" i="1"/>
  <c r="E195" i="1"/>
  <c r="Z194" i="1"/>
  <c r="Y194" i="1"/>
  <c r="T194" i="1"/>
  <c r="P194" i="1"/>
  <c r="O194" i="1"/>
  <c r="N194" i="1"/>
  <c r="K194" i="1"/>
  <c r="E194" i="1"/>
  <c r="Z193" i="1"/>
  <c r="Y193" i="1"/>
  <c r="T193" i="1"/>
  <c r="P193" i="1"/>
  <c r="O193" i="1"/>
  <c r="N193" i="1"/>
  <c r="K193" i="1"/>
  <c r="E193" i="1"/>
  <c r="Z192" i="1"/>
  <c r="Y192" i="1"/>
  <c r="T192" i="1"/>
  <c r="P192" i="1"/>
  <c r="O192" i="1"/>
  <c r="N192" i="1"/>
  <c r="K192" i="1"/>
  <c r="E192" i="1"/>
  <c r="Z191" i="1"/>
  <c r="Y191" i="1"/>
  <c r="T191" i="1"/>
  <c r="P191" i="1"/>
  <c r="O191" i="1"/>
  <c r="N191" i="1"/>
  <c r="K191" i="1"/>
  <c r="E191" i="1"/>
  <c r="Z190" i="1"/>
  <c r="Y190" i="1"/>
  <c r="T190" i="1"/>
  <c r="P190" i="1"/>
  <c r="O190" i="1"/>
  <c r="N190" i="1"/>
  <c r="K190" i="1"/>
  <c r="E190" i="1"/>
  <c r="Z189" i="1"/>
  <c r="Y189" i="1"/>
  <c r="T189" i="1"/>
  <c r="P189" i="1"/>
  <c r="O189" i="1"/>
  <c r="N189" i="1"/>
  <c r="K189" i="1"/>
  <c r="E189" i="1"/>
  <c r="Z188" i="1"/>
  <c r="Y188" i="1"/>
  <c r="T188" i="1"/>
  <c r="P188" i="1"/>
  <c r="O188" i="1"/>
  <c r="N188" i="1"/>
  <c r="K188" i="1"/>
  <c r="E188" i="1"/>
  <c r="Z187" i="1"/>
  <c r="Y187" i="1"/>
  <c r="T187" i="1"/>
  <c r="P187" i="1"/>
  <c r="O187" i="1"/>
  <c r="N187" i="1"/>
  <c r="K187" i="1"/>
  <c r="E187" i="1"/>
  <c r="Z186" i="1"/>
  <c r="Y186" i="1"/>
  <c r="T186" i="1"/>
  <c r="P186" i="1"/>
  <c r="O186" i="1"/>
  <c r="N186" i="1"/>
  <c r="K186" i="1"/>
  <c r="E186" i="1"/>
  <c r="Z185" i="1"/>
  <c r="Y185" i="1"/>
  <c r="T185" i="1"/>
  <c r="P185" i="1"/>
  <c r="O185" i="1"/>
  <c r="N185" i="1"/>
  <c r="K185" i="1"/>
  <c r="E185" i="1"/>
  <c r="Z184" i="1"/>
  <c r="Y184" i="1"/>
  <c r="T184" i="1"/>
  <c r="P184" i="1"/>
  <c r="O184" i="1"/>
  <c r="N184" i="1"/>
  <c r="K184" i="1"/>
  <c r="E184" i="1"/>
  <c r="Z183" i="1"/>
  <c r="Y183" i="1"/>
  <c r="T183" i="1"/>
  <c r="P183" i="1"/>
  <c r="O183" i="1"/>
  <c r="N183" i="1"/>
  <c r="K183" i="1"/>
  <c r="E183" i="1"/>
  <c r="Z182" i="1"/>
  <c r="Y182" i="1"/>
  <c r="T182" i="1"/>
  <c r="P182" i="1"/>
  <c r="O182" i="1"/>
  <c r="N182" i="1"/>
  <c r="K182" i="1"/>
  <c r="E182" i="1"/>
  <c r="Z181" i="1"/>
  <c r="Y181" i="1"/>
  <c r="T181" i="1"/>
  <c r="P181" i="1"/>
  <c r="O181" i="1"/>
  <c r="N181" i="1"/>
  <c r="K181" i="1"/>
  <c r="E181" i="1"/>
  <c r="Z180" i="1"/>
  <c r="Y180" i="1"/>
  <c r="T180" i="1"/>
  <c r="P180" i="1"/>
  <c r="O180" i="1"/>
  <c r="N180" i="1"/>
  <c r="K180" i="1"/>
  <c r="E180" i="1"/>
  <c r="Z179" i="1"/>
  <c r="Y179" i="1"/>
  <c r="T179" i="1"/>
  <c r="P179" i="1"/>
  <c r="O179" i="1"/>
  <c r="N179" i="1"/>
  <c r="K179" i="1"/>
  <c r="E179" i="1"/>
  <c r="Z178" i="1"/>
  <c r="Y178" i="1"/>
  <c r="T178" i="1"/>
  <c r="P178" i="1"/>
  <c r="O178" i="1"/>
  <c r="N178" i="1"/>
  <c r="K178" i="1"/>
  <c r="E178" i="1"/>
  <c r="Z177" i="1"/>
  <c r="Y177" i="1"/>
  <c r="T177" i="1"/>
  <c r="P177" i="1"/>
  <c r="O177" i="1"/>
  <c r="N177" i="1"/>
  <c r="K177" i="1"/>
  <c r="E177" i="1"/>
  <c r="Z176" i="1"/>
  <c r="Y176" i="1"/>
  <c r="T176" i="1"/>
  <c r="P176" i="1"/>
  <c r="O176" i="1"/>
  <c r="N176" i="1"/>
  <c r="K176" i="1"/>
  <c r="E176" i="1"/>
  <c r="Z175" i="1"/>
  <c r="Y175" i="1"/>
  <c r="T175" i="1"/>
  <c r="P175" i="1"/>
  <c r="O175" i="1"/>
  <c r="N175" i="1"/>
  <c r="K175" i="1"/>
  <c r="E175" i="1"/>
  <c r="Z174" i="1"/>
  <c r="Y174" i="1"/>
  <c r="T174" i="1"/>
  <c r="P174" i="1"/>
  <c r="O174" i="1"/>
  <c r="N174" i="1"/>
  <c r="K174" i="1"/>
  <c r="E174" i="1"/>
  <c r="Z173" i="1"/>
  <c r="Y173" i="1"/>
  <c r="T173" i="1"/>
  <c r="P173" i="1"/>
  <c r="O173" i="1"/>
  <c r="N173" i="1"/>
  <c r="K173" i="1"/>
  <c r="E173" i="1"/>
  <c r="Z172" i="1"/>
  <c r="Y172" i="1"/>
  <c r="T172" i="1"/>
  <c r="P172" i="1"/>
  <c r="O172" i="1"/>
  <c r="N172" i="1"/>
  <c r="K172" i="1"/>
  <c r="E172" i="1"/>
  <c r="Z171" i="1"/>
  <c r="Y171" i="1"/>
  <c r="T171" i="1"/>
  <c r="P171" i="1"/>
  <c r="O171" i="1"/>
  <c r="N171" i="1"/>
  <c r="K171" i="1"/>
  <c r="E171" i="1"/>
  <c r="Z170" i="1"/>
  <c r="Y170" i="1"/>
  <c r="T170" i="1"/>
  <c r="P170" i="1"/>
  <c r="O170" i="1"/>
  <c r="N170" i="1"/>
  <c r="K170" i="1"/>
  <c r="E170" i="1"/>
  <c r="Z169" i="1"/>
  <c r="Y169" i="1"/>
  <c r="T169" i="1"/>
  <c r="P169" i="1"/>
  <c r="O169" i="1"/>
  <c r="N169" i="1"/>
  <c r="K169" i="1"/>
  <c r="E169" i="1"/>
  <c r="Z168" i="1"/>
  <c r="Y168" i="1"/>
  <c r="T168" i="1"/>
  <c r="P168" i="1"/>
  <c r="O168" i="1"/>
  <c r="N168" i="1"/>
  <c r="K168" i="1"/>
  <c r="E168" i="1"/>
  <c r="Z167" i="1"/>
  <c r="Y167" i="1"/>
  <c r="T167" i="1"/>
  <c r="P167" i="1"/>
  <c r="O167" i="1"/>
  <c r="N167" i="1"/>
  <c r="K167" i="1"/>
  <c r="E167" i="1"/>
  <c r="Z166" i="1"/>
  <c r="Y166" i="1"/>
  <c r="T166" i="1"/>
  <c r="P166" i="1"/>
  <c r="O166" i="1"/>
  <c r="N166" i="1"/>
  <c r="K166" i="1"/>
  <c r="E166" i="1"/>
  <c r="Z165" i="1"/>
  <c r="Y165" i="1"/>
  <c r="T165" i="1"/>
  <c r="P165" i="1"/>
  <c r="O165" i="1"/>
  <c r="N165" i="1"/>
  <c r="K165" i="1"/>
  <c r="E165" i="1"/>
  <c r="Z164" i="1"/>
  <c r="Y164" i="1"/>
  <c r="T164" i="1"/>
  <c r="P164" i="1"/>
  <c r="O164" i="1"/>
  <c r="N164" i="1"/>
  <c r="K164" i="1"/>
  <c r="E164" i="1"/>
  <c r="Z163" i="1"/>
  <c r="Y163" i="1"/>
  <c r="T163" i="1"/>
  <c r="P163" i="1"/>
  <c r="O163" i="1"/>
  <c r="N163" i="1"/>
  <c r="K163" i="1"/>
  <c r="E163" i="1"/>
  <c r="Z162" i="1"/>
  <c r="Y162" i="1"/>
  <c r="T162" i="1"/>
  <c r="P162" i="1"/>
  <c r="O162" i="1"/>
  <c r="N162" i="1"/>
  <c r="K162" i="1"/>
  <c r="E162" i="1"/>
  <c r="Z161" i="1"/>
  <c r="Y161" i="1"/>
  <c r="T161" i="1"/>
  <c r="P161" i="1"/>
  <c r="O161" i="1"/>
  <c r="N161" i="1"/>
  <c r="K161" i="1"/>
  <c r="E161" i="1"/>
  <c r="Z160" i="1"/>
  <c r="Y160" i="1"/>
  <c r="T160" i="1"/>
  <c r="P160" i="1"/>
  <c r="O160" i="1"/>
  <c r="N160" i="1"/>
  <c r="K160" i="1"/>
  <c r="E160" i="1"/>
  <c r="Z159" i="1"/>
  <c r="Y159" i="1"/>
  <c r="T159" i="1"/>
  <c r="P159" i="1"/>
  <c r="O159" i="1"/>
  <c r="N159" i="1"/>
  <c r="K159" i="1"/>
  <c r="E159" i="1"/>
  <c r="Z158" i="1"/>
  <c r="Y158" i="1"/>
  <c r="T158" i="1"/>
  <c r="P158" i="1"/>
  <c r="O158" i="1"/>
  <c r="N158" i="1"/>
  <c r="K158" i="1"/>
  <c r="E158" i="1"/>
  <c r="Z157" i="1"/>
  <c r="Y157" i="1"/>
  <c r="T157" i="1"/>
  <c r="P157" i="1"/>
  <c r="O157" i="1"/>
  <c r="N157" i="1"/>
  <c r="K157" i="1"/>
  <c r="E157" i="1"/>
  <c r="Z156" i="1"/>
  <c r="Y156" i="1"/>
  <c r="T156" i="1"/>
  <c r="P156" i="1"/>
  <c r="O156" i="1"/>
  <c r="N156" i="1"/>
  <c r="K156" i="1"/>
  <c r="E156" i="1"/>
  <c r="Z155" i="1"/>
  <c r="Y155" i="1"/>
  <c r="T155" i="1"/>
  <c r="P155" i="1"/>
  <c r="O155" i="1"/>
  <c r="N155" i="1"/>
  <c r="K155" i="1"/>
  <c r="E155" i="1"/>
  <c r="Z154" i="1"/>
  <c r="Y154" i="1"/>
  <c r="T154" i="1"/>
  <c r="P154" i="1"/>
  <c r="O154" i="1"/>
  <c r="N154" i="1"/>
  <c r="K154" i="1"/>
  <c r="E154" i="1"/>
  <c r="Z153" i="1"/>
  <c r="Y153" i="1"/>
  <c r="T153" i="1"/>
  <c r="P153" i="1"/>
  <c r="O153" i="1"/>
  <c r="N153" i="1"/>
  <c r="K153" i="1"/>
  <c r="E153" i="1"/>
  <c r="Z152" i="1"/>
  <c r="Y152" i="1"/>
  <c r="T152" i="1"/>
  <c r="P152" i="1"/>
  <c r="O152" i="1"/>
  <c r="N152" i="1"/>
  <c r="K152" i="1"/>
  <c r="E152" i="1"/>
  <c r="Z151" i="1"/>
  <c r="Y151" i="1"/>
  <c r="T151" i="1"/>
  <c r="P151" i="1"/>
  <c r="O151" i="1"/>
  <c r="N151" i="1"/>
  <c r="K151" i="1"/>
  <c r="E151" i="1"/>
  <c r="Z150" i="1"/>
  <c r="Y150" i="1"/>
  <c r="T150" i="1"/>
  <c r="P150" i="1"/>
  <c r="O150" i="1"/>
  <c r="N150" i="1"/>
  <c r="K150" i="1"/>
  <c r="E150" i="1"/>
  <c r="Z149" i="1"/>
  <c r="Y149" i="1"/>
  <c r="T149" i="1"/>
  <c r="P149" i="1"/>
  <c r="O149" i="1"/>
  <c r="N149" i="1"/>
  <c r="K149" i="1"/>
  <c r="E149" i="1"/>
  <c r="Z148" i="1"/>
  <c r="Y148" i="1"/>
  <c r="T148" i="1"/>
  <c r="P148" i="1"/>
  <c r="O148" i="1"/>
  <c r="N148" i="1"/>
  <c r="K148" i="1"/>
  <c r="E148" i="1"/>
  <c r="Z147" i="1"/>
  <c r="Y147" i="1"/>
  <c r="T147" i="1"/>
  <c r="P147" i="1"/>
  <c r="O147" i="1"/>
  <c r="N147" i="1"/>
  <c r="K147" i="1"/>
  <c r="E147" i="1"/>
  <c r="Z146" i="1"/>
  <c r="Y146" i="1"/>
  <c r="T146" i="1"/>
  <c r="P146" i="1"/>
  <c r="O146" i="1"/>
  <c r="N146" i="1"/>
  <c r="K146" i="1"/>
  <c r="E146" i="1"/>
  <c r="Z145" i="1"/>
  <c r="Y145" i="1"/>
  <c r="T145" i="1"/>
  <c r="P145" i="1"/>
  <c r="O145" i="1"/>
  <c r="N145" i="1"/>
  <c r="K145" i="1"/>
  <c r="E145" i="1"/>
  <c r="Z144" i="1"/>
  <c r="Y144" i="1"/>
  <c r="T144" i="1"/>
  <c r="P144" i="1"/>
  <c r="O144" i="1"/>
  <c r="N144" i="1"/>
  <c r="K144" i="1"/>
  <c r="E144" i="1"/>
  <c r="Z143" i="1"/>
  <c r="Y143" i="1"/>
  <c r="T143" i="1"/>
  <c r="P143" i="1"/>
  <c r="O143" i="1"/>
  <c r="N143" i="1"/>
  <c r="K143" i="1"/>
  <c r="E143" i="1"/>
  <c r="Z142" i="1"/>
  <c r="Y142" i="1"/>
  <c r="T142" i="1"/>
  <c r="P142" i="1"/>
  <c r="O142" i="1"/>
  <c r="N142" i="1"/>
  <c r="K142" i="1"/>
  <c r="E142" i="1"/>
  <c r="Z141" i="1"/>
  <c r="Y141" i="1"/>
  <c r="T141" i="1"/>
  <c r="P141" i="1"/>
  <c r="O141" i="1"/>
  <c r="N141" i="1"/>
  <c r="K141" i="1"/>
  <c r="E141" i="1"/>
  <c r="Z140" i="1"/>
  <c r="Y140" i="1"/>
  <c r="T140" i="1"/>
  <c r="P140" i="1"/>
  <c r="O140" i="1"/>
  <c r="N140" i="1"/>
  <c r="K140" i="1"/>
  <c r="E140" i="1"/>
  <c r="Z139" i="1"/>
  <c r="Y139" i="1"/>
  <c r="T139" i="1"/>
  <c r="P139" i="1"/>
  <c r="O139" i="1"/>
  <c r="N139" i="1"/>
  <c r="K139" i="1"/>
  <c r="E139" i="1"/>
  <c r="Z138" i="1"/>
  <c r="Y138" i="1"/>
  <c r="T138" i="1"/>
  <c r="P138" i="1"/>
  <c r="O138" i="1"/>
  <c r="N138" i="1"/>
  <c r="K138" i="1"/>
  <c r="E138" i="1"/>
  <c r="Z137" i="1"/>
  <c r="Y137" i="1"/>
  <c r="T137" i="1"/>
  <c r="P137" i="1"/>
  <c r="O137" i="1"/>
  <c r="N137" i="1"/>
  <c r="K137" i="1"/>
  <c r="E137" i="1"/>
  <c r="Z136" i="1"/>
  <c r="Y136" i="1"/>
  <c r="T136" i="1"/>
  <c r="P136" i="1"/>
  <c r="O136" i="1"/>
  <c r="N136" i="1"/>
  <c r="K136" i="1"/>
  <c r="E136" i="1"/>
  <c r="Z135" i="1"/>
  <c r="Y135" i="1"/>
  <c r="T135" i="1"/>
  <c r="P135" i="1"/>
  <c r="O135" i="1"/>
  <c r="N135" i="1"/>
  <c r="K135" i="1"/>
  <c r="E135" i="1"/>
  <c r="Z134" i="1"/>
  <c r="Y134" i="1"/>
  <c r="T134" i="1"/>
  <c r="P134" i="1"/>
  <c r="O134" i="1"/>
  <c r="N134" i="1"/>
  <c r="K134" i="1"/>
  <c r="E134" i="1"/>
  <c r="Z133" i="1"/>
  <c r="Y133" i="1"/>
  <c r="T133" i="1"/>
  <c r="P133" i="1"/>
  <c r="O133" i="1"/>
  <c r="N133" i="1"/>
  <c r="K133" i="1"/>
  <c r="E133" i="1"/>
  <c r="Z132" i="1"/>
  <c r="Y132" i="1"/>
  <c r="T132" i="1"/>
  <c r="P132" i="1"/>
  <c r="O132" i="1"/>
  <c r="N132" i="1"/>
  <c r="K132" i="1"/>
  <c r="E132" i="1"/>
  <c r="Z131" i="1"/>
  <c r="Y131" i="1"/>
  <c r="T131" i="1"/>
  <c r="P131" i="1"/>
  <c r="O131" i="1"/>
  <c r="N131" i="1"/>
  <c r="K131" i="1"/>
  <c r="E131" i="1"/>
  <c r="Z130" i="1"/>
  <c r="Y130" i="1"/>
  <c r="T130" i="1"/>
  <c r="P130" i="1"/>
  <c r="O130" i="1"/>
  <c r="N130" i="1"/>
  <c r="K130" i="1"/>
  <c r="E130" i="1"/>
  <c r="Z129" i="1"/>
  <c r="Y129" i="1"/>
  <c r="T129" i="1"/>
  <c r="P129" i="1"/>
  <c r="O129" i="1"/>
  <c r="N129" i="1"/>
  <c r="K129" i="1"/>
  <c r="E129" i="1"/>
  <c r="Z128" i="1"/>
  <c r="Y128" i="1"/>
  <c r="T128" i="1"/>
  <c r="P128" i="1"/>
  <c r="O128" i="1"/>
  <c r="N128" i="1"/>
  <c r="K128" i="1"/>
  <c r="E128" i="1"/>
  <c r="Z127" i="1"/>
  <c r="Y127" i="1"/>
  <c r="T127" i="1"/>
  <c r="P127" i="1"/>
  <c r="O127" i="1"/>
  <c r="N127" i="1"/>
  <c r="K127" i="1"/>
  <c r="E127" i="1"/>
  <c r="Z126" i="1"/>
  <c r="Y126" i="1"/>
  <c r="T126" i="1"/>
  <c r="P126" i="1"/>
  <c r="O126" i="1"/>
  <c r="N126" i="1"/>
  <c r="K126" i="1"/>
  <c r="E126" i="1"/>
  <c r="Z125" i="1"/>
  <c r="Y125" i="1"/>
  <c r="T125" i="1"/>
  <c r="P125" i="1"/>
  <c r="O125" i="1"/>
  <c r="N125" i="1"/>
  <c r="K125" i="1"/>
  <c r="E125" i="1"/>
  <c r="Z124" i="1"/>
  <c r="Y124" i="1"/>
  <c r="T124" i="1"/>
  <c r="P124" i="1"/>
  <c r="O124" i="1"/>
  <c r="N124" i="1"/>
  <c r="K124" i="1"/>
  <c r="E124" i="1"/>
  <c r="Z123" i="1"/>
  <c r="Y123" i="1"/>
  <c r="T123" i="1"/>
  <c r="P123" i="1"/>
  <c r="O123" i="1"/>
  <c r="N123" i="1"/>
  <c r="K123" i="1"/>
  <c r="E123" i="1"/>
  <c r="Z122" i="1"/>
  <c r="Y122" i="1"/>
  <c r="T122" i="1"/>
  <c r="P122" i="1"/>
  <c r="O122" i="1"/>
  <c r="N122" i="1"/>
  <c r="K122" i="1"/>
  <c r="E122" i="1"/>
  <c r="Z121" i="1"/>
  <c r="T121" i="1"/>
  <c r="P121" i="1"/>
  <c r="O121" i="1"/>
  <c r="N121" i="1"/>
  <c r="K121" i="1"/>
  <c r="E121" i="1"/>
  <c r="Z120" i="1"/>
  <c r="T120" i="1"/>
  <c r="P120" i="1"/>
  <c r="O120" i="1"/>
  <c r="N120" i="1"/>
  <c r="K120" i="1"/>
  <c r="E120" i="1"/>
  <c r="Z119" i="1"/>
  <c r="Y119" i="1"/>
  <c r="T119" i="1"/>
  <c r="P119" i="1"/>
  <c r="O119" i="1"/>
  <c r="N119" i="1"/>
  <c r="K119" i="1"/>
  <c r="E119" i="1"/>
  <c r="Z118" i="1"/>
  <c r="Y118" i="1"/>
  <c r="T118" i="1"/>
  <c r="P118" i="1"/>
  <c r="O118" i="1"/>
  <c r="N118" i="1"/>
  <c r="K118" i="1"/>
  <c r="E118" i="1"/>
  <c r="Z117" i="1"/>
  <c r="Y117" i="1"/>
  <c r="T117" i="1"/>
  <c r="P117" i="1"/>
  <c r="O117" i="1"/>
  <c r="N117" i="1"/>
  <c r="K117" i="1"/>
  <c r="E117" i="1"/>
  <c r="Z116" i="1"/>
  <c r="Y116" i="1"/>
  <c r="T116" i="1"/>
  <c r="P116" i="1"/>
  <c r="O116" i="1"/>
  <c r="N116" i="1"/>
  <c r="K116" i="1"/>
  <c r="E116" i="1"/>
  <c r="Z115" i="1"/>
  <c r="Y115" i="1"/>
  <c r="T115" i="1"/>
  <c r="P115" i="1"/>
  <c r="O115" i="1"/>
  <c r="N115" i="1"/>
  <c r="K115" i="1"/>
  <c r="E115" i="1"/>
  <c r="Z114" i="1"/>
  <c r="Y114" i="1"/>
  <c r="T114" i="1"/>
  <c r="P114" i="1"/>
  <c r="O114" i="1"/>
  <c r="N114" i="1"/>
  <c r="K114" i="1"/>
  <c r="E114" i="1"/>
  <c r="Z113" i="1"/>
  <c r="Y113" i="1"/>
  <c r="T113" i="1"/>
  <c r="P113" i="1"/>
  <c r="O113" i="1"/>
  <c r="N113" i="1"/>
  <c r="K113" i="1"/>
  <c r="E113" i="1"/>
  <c r="Z112" i="1"/>
  <c r="Y112" i="1"/>
  <c r="T112" i="1"/>
  <c r="P112" i="1"/>
  <c r="O112" i="1"/>
  <c r="N112" i="1"/>
  <c r="K112" i="1"/>
  <c r="E112" i="1"/>
  <c r="Z111" i="1"/>
  <c r="Y111" i="1"/>
  <c r="T111" i="1"/>
  <c r="P111" i="1"/>
  <c r="O111" i="1"/>
  <c r="N111" i="1"/>
  <c r="K111" i="1"/>
  <c r="E111" i="1"/>
  <c r="Z110" i="1"/>
  <c r="Y110" i="1"/>
  <c r="T110" i="1"/>
  <c r="P110" i="1"/>
  <c r="O110" i="1"/>
  <c r="N110" i="1"/>
  <c r="K110" i="1"/>
  <c r="E110" i="1"/>
  <c r="Z109" i="1"/>
  <c r="Y109" i="1"/>
  <c r="T109" i="1"/>
  <c r="P109" i="1"/>
  <c r="O109" i="1"/>
  <c r="N109" i="1"/>
  <c r="K109" i="1"/>
  <c r="E109" i="1"/>
  <c r="Z108" i="1"/>
  <c r="Y108" i="1"/>
  <c r="T108" i="1"/>
  <c r="P108" i="1"/>
  <c r="O108" i="1"/>
  <c r="N108" i="1"/>
  <c r="K108" i="1"/>
  <c r="E108" i="1"/>
  <c r="Z107" i="1"/>
  <c r="Y107" i="1"/>
  <c r="T107" i="1"/>
  <c r="P107" i="1"/>
  <c r="O107" i="1"/>
  <c r="N107" i="1"/>
  <c r="K107" i="1"/>
  <c r="E107" i="1"/>
  <c r="Z106" i="1"/>
  <c r="Y106" i="1"/>
  <c r="T106" i="1"/>
  <c r="P106" i="1"/>
  <c r="O106" i="1"/>
  <c r="N106" i="1"/>
  <c r="K106" i="1"/>
  <c r="E106" i="1"/>
  <c r="Z105" i="1"/>
  <c r="Y105" i="1"/>
  <c r="T105" i="1"/>
  <c r="P105" i="1"/>
  <c r="O105" i="1"/>
  <c r="N105" i="1"/>
  <c r="K105" i="1"/>
  <c r="E105" i="1"/>
  <c r="Z104" i="1"/>
  <c r="Y104" i="1"/>
  <c r="T104" i="1"/>
  <c r="P104" i="1"/>
  <c r="O104" i="1"/>
  <c r="N104" i="1"/>
  <c r="K104" i="1"/>
  <c r="E104" i="1"/>
  <c r="Z103" i="1"/>
  <c r="Y103" i="1"/>
  <c r="T103" i="1"/>
  <c r="P103" i="1"/>
  <c r="O103" i="1"/>
  <c r="N103" i="1"/>
  <c r="K103" i="1"/>
  <c r="E103" i="1"/>
  <c r="Z102" i="1"/>
  <c r="Y102" i="1"/>
  <c r="T102" i="1"/>
  <c r="P102" i="1"/>
  <c r="O102" i="1"/>
  <c r="N102" i="1"/>
  <c r="K102" i="1"/>
  <c r="E102" i="1"/>
  <c r="Z101" i="1"/>
  <c r="Y101" i="1"/>
  <c r="T101" i="1"/>
  <c r="P101" i="1"/>
  <c r="O101" i="1"/>
  <c r="N101" i="1"/>
  <c r="K101" i="1"/>
  <c r="E101" i="1"/>
  <c r="Z100" i="1"/>
  <c r="Y100" i="1"/>
  <c r="T100" i="1"/>
  <c r="P100" i="1"/>
  <c r="O100" i="1"/>
  <c r="N100" i="1"/>
  <c r="K100" i="1"/>
  <c r="E100" i="1"/>
  <c r="Z99" i="1"/>
  <c r="Y99" i="1"/>
  <c r="T99" i="1"/>
  <c r="P99" i="1"/>
  <c r="O99" i="1"/>
  <c r="N99" i="1"/>
  <c r="K99" i="1"/>
  <c r="E99" i="1"/>
  <c r="Z98" i="1"/>
  <c r="Y98" i="1"/>
  <c r="T98" i="1"/>
  <c r="P98" i="1"/>
  <c r="O98" i="1"/>
  <c r="N98" i="1"/>
  <c r="K98" i="1"/>
  <c r="E98" i="1"/>
  <c r="Z97" i="1"/>
  <c r="Y97" i="1"/>
  <c r="T97" i="1"/>
  <c r="P97" i="1"/>
  <c r="O97" i="1"/>
  <c r="N97" i="1"/>
  <c r="K97" i="1"/>
  <c r="E97" i="1"/>
  <c r="Z96" i="1"/>
  <c r="Y96" i="1"/>
  <c r="T96" i="1"/>
  <c r="P96" i="1"/>
  <c r="O96" i="1"/>
  <c r="N96" i="1"/>
  <c r="K96" i="1"/>
  <c r="E96" i="1"/>
  <c r="Z95" i="1"/>
  <c r="Y95" i="1"/>
  <c r="T95" i="1"/>
  <c r="P95" i="1"/>
  <c r="O95" i="1"/>
  <c r="N95" i="1"/>
  <c r="K95" i="1"/>
  <c r="E95" i="1"/>
  <c r="Z94" i="1"/>
  <c r="Y94" i="1"/>
  <c r="T94" i="1"/>
  <c r="P94" i="1"/>
  <c r="O94" i="1"/>
  <c r="N94" i="1"/>
  <c r="K94" i="1"/>
  <c r="E94" i="1"/>
  <c r="Z93" i="1"/>
  <c r="Y93" i="1"/>
  <c r="T93" i="1"/>
  <c r="P93" i="1"/>
  <c r="O93" i="1"/>
  <c r="N93" i="1"/>
  <c r="K93" i="1"/>
  <c r="E93" i="1"/>
  <c r="Z92" i="1"/>
  <c r="Y92" i="1"/>
  <c r="T92" i="1"/>
  <c r="P92" i="1"/>
  <c r="O92" i="1"/>
  <c r="N92" i="1"/>
  <c r="K92" i="1"/>
  <c r="E92" i="1"/>
  <c r="Z91" i="1"/>
  <c r="Y91" i="1"/>
  <c r="T91" i="1"/>
  <c r="P91" i="1"/>
  <c r="O91" i="1"/>
  <c r="N91" i="1"/>
  <c r="K91" i="1"/>
  <c r="E91" i="1"/>
  <c r="Z90" i="1"/>
  <c r="Y90" i="1"/>
  <c r="T90" i="1"/>
  <c r="P90" i="1"/>
  <c r="O90" i="1"/>
  <c r="N90" i="1"/>
  <c r="K90" i="1"/>
  <c r="E90" i="1"/>
  <c r="Z89" i="1"/>
  <c r="Y89" i="1"/>
  <c r="T89" i="1"/>
  <c r="P89" i="1"/>
  <c r="O89" i="1"/>
  <c r="N89" i="1"/>
  <c r="K89" i="1"/>
  <c r="E89" i="1"/>
  <c r="Z88" i="1"/>
  <c r="Y88" i="1"/>
  <c r="T88" i="1"/>
  <c r="P88" i="1"/>
  <c r="O88" i="1"/>
  <c r="N88" i="1"/>
  <c r="K88" i="1"/>
  <c r="E88" i="1"/>
  <c r="Z87" i="1"/>
  <c r="Y87" i="1"/>
  <c r="T87" i="1"/>
  <c r="P87" i="1"/>
  <c r="O87" i="1"/>
  <c r="N87" i="1"/>
  <c r="K87" i="1"/>
  <c r="E87" i="1"/>
  <c r="Z86" i="1"/>
  <c r="Y86" i="1"/>
  <c r="T86" i="1"/>
  <c r="P86" i="1"/>
  <c r="O86" i="1"/>
  <c r="N86" i="1"/>
  <c r="K86" i="1"/>
  <c r="E86" i="1"/>
  <c r="Z85" i="1"/>
  <c r="Y85" i="1"/>
  <c r="T85" i="1"/>
  <c r="P85" i="1"/>
  <c r="O85" i="1"/>
  <c r="N85" i="1"/>
  <c r="K85" i="1"/>
  <c r="E85" i="1"/>
  <c r="Z84" i="1"/>
  <c r="Y84" i="1"/>
  <c r="T84" i="1"/>
  <c r="P84" i="1"/>
  <c r="O84" i="1"/>
  <c r="N84" i="1"/>
  <c r="K84" i="1"/>
  <c r="E84" i="1"/>
  <c r="Z83" i="1"/>
  <c r="Y83" i="1"/>
  <c r="T83" i="1"/>
  <c r="P83" i="1"/>
  <c r="O83" i="1"/>
  <c r="N83" i="1"/>
  <c r="K83" i="1"/>
  <c r="E83" i="1"/>
  <c r="Z82" i="1"/>
  <c r="Y82" i="1"/>
  <c r="T82" i="1"/>
  <c r="P82" i="1"/>
  <c r="O82" i="1"/>
  <c r="N82" i="1"/>
  <c r="K82" i="1"/>
  <c r="E82" i="1"/>
  <c r="Z81" i="1"/>
  <c r="Y81" i="1"/>
  <c r="T81" i="1"/>
  <c r="P81" i="1"/>
  <c r="O81" i="1"/>
  <c r="N81" i="1"/>
  <c r="K81" i="1"/>
  <c r="E81" i="1"/>
  <c r="Z80" i="1"/>
  <c r="Y80" i="1"/>
  <c r="T80" i="1"/>
  <c r="P80" i="1"/>
  <c r="O80" i="1"/>
  <c r="N80" i="1"/>
  <c r="K80" i="1"/>
  <c r="E80" i="1"/>
  <c r="Z79" i="1"/>
  <c r="Y79" i="1"/>
  <c r="T79" i="1"/>
  <c r="P79" i="1"/>
  <c r="O79" i="1"/>
  <c r="N79" i="1"/>
  <c r="K79" i="1"/>
  <c r="E79" i="1"/>
  <c r="Z78" i="1"/>
  <c r="Y78" i="1"/>
  <c r="T78" i="1"/>
  <c r="P78" i="1"/>
  <c r="O78" i="1"/>
  <c r="N78" i="1"/>
  <c r="K78" i="1"/>
  <c r="E78" i="1"/>
  <c r="Z77" i="1"/>
  <c r="Y77" i="1"/>
  <c r="T77" i="1"/>
  <c r="P77" i="1"/>
  <c r="O77" i="1"/>
  <c r="N77" i="1"/>
  <c r="K77" i="1"/>
  <c r="E77" i="1"/>
  <c r="Z76" i="1"/>
  <c r="Y76" i="1"/>
  <c r="T76" i="1"/>
  <c r="P76" i="1"/>
  <c r="O76" i="1"/>
  <c r="N76" i="1"/>
  <c r="K76" i="1"/>
  <c r="E76" i="1"/>
  <c r="Z75" i="1"/>
  <c r="Y75" i="1"/>
  <c r="T75" i="1"/>
  <c r="P75" i="1"/>
  <c r="O75" i="1"/>
  <c r="N75" i="1"/>
  <c r="K75" i="1"/>
  <c r="E75" i="1"/>
  <c r="Z74" i="1"/>
  <c r="Y74" i="1"/>
  <c r="T74" i="1"/>
  <c r="P74" i="1"/>
  <c r="O74" i="1"/>
  <c r="N74" i="1"/>
  <c r="K74" i="1"/>
  <c r="E74" i="1"/>
  <c r="Z73" i="1"/>
  <c r="Y73" i="1"/>
  <c r="T73" i="1"/>
  <c r="P73" i="1"/>
  <c r="O73" i="1"/>
  <c r="N73" i="1"/>
  <c r="K73" i="1"/>
  <c r="E73" i="1"/>
  <c r="Z72" i="1"/>
  <c r="Y72" i="1"/>
  <c r="T72" i="1"/>
  <c r="P72" i="1"/>
  <c r="O72" i="1"/>
  <c r="N72" i="1"/>
  <c r="K72" i="1"/>
  <c r="E72" i="1"/>
  <c r="Z71" i="1"/>
  <c r="Y71" i="1"/>
  <c r="T71" i="1"/>
  <c r="P71" i="1"/>
  <c r="O71" i="1"/>
  <c r="N71" i="1"/>
  <c r="K71" i="1"/>
  <c r="E71" i="1"/>
  <c r="Z70" i="1"/>
  <c r="Y70" i="1"/>
  <c r="T70" i="1"/>
  <c r="P70" i="1"/>
  <c r="O70" i="1"/>
  <c r="N70" i="1"/>
  <c r="K70" i="1"/>
  <c r="E70" i="1"/>
  <c r="Z69" i="1"/>
  <c r="Y69" i="1"/>
  <c r="T69" i="1"/>
  <c r="P69" i="1"/>
  <c r="O69" i="1"/>
  <c r="N69" i="1"/>
  <c r="K69" i="1"/>
  <c r="E69" i="1"/>
  <c r="Z68" i="1"/>
  <c r="Y68" i="1"/>
  <c r="T68" i="1"/>
  <c r="P68" i="1"/>
  <c r="O68" i="1"/>
  <c r="N68" i="1"/>
  <c r="K68" i="1"/>
  <c r="E68" i="1"/>
  <c r="Z67" i="1"/>
  <c r="Y67" i="1"/>
  <c r="T67" i="1"/>
  <c r="P67" i="1"/>
  <c r="O67" i="1"/>
  <c r="N67" i="1"/>
  <c r="K67" i="1"/>
  <c r="Z66" i="1"/>
  <c r="Y66" i="1"/>
  <c r="T66" i="1"/>
  <c r="P66" i="1"/>
  <c r="O66" i="1"/>
  <c r="N66" i="1"/>
  <c r="K66" i="1"/>
  <c r="E66" i="1"/>
  <c r="Z65" i="1"/>
  <c r="Y65" i="1"/>
  <c r="T65" i="1"/>
  <c r="P65" i="1"/>
  <c r="O65" i="1"/>
  <c r="N65" i="1"/>
  <c r="K65" i="1"/>
  <c r="E65" i="1"/>
  <c r="Z64" i="1"/>
  <c r="Y64" i="1"/>
  <c r="T64" i="1"/>
  <c r="P64" i="1"/>
  <c r="O64" i="1"/>
  <c r="N64" i="1"/>
  <c r="K64" i="1"/>
  <c r="E64" i="1"/>
  <c r="Z63" i="1"/>
  <c r="Y63" i="1"/>
  <c r="T63" i="1"/>
  <c r="P63" i="1"/>
  <c r="O63" i="1"/>
  <c r="N63" i="1"/>
  <c r="K63" i="1"/>
  <c r="Z62" i="1"/>
  <c r="Y62" i="1"/>
  <c r="T62" i="1"/>
  <c r="P62" i="1"/>
  <c r="O62" i="1"/>
  <c r="N62" i="1"/>
  <c r="K62" i="1"/>
  <c r="E62" i="1"/>
  <c r="Z61" i="1"/>
  <c r="Y61" i="1"/>
  <c r="T61" i="1"/>
  <c r="P61" i="1"/>
  <c r="O61" i="1"/>
  <c r="N61" i="1"/>
  <c r="K61" i="1"/>
  <c r="E61" i="1"/>
  <c r="Z60" i="1"/>
  <c r="Y60" i="1"/>
  <c r="T60" i="1"/>
  <c r="P60" i="1"/>
  <c r="O60" i="1"/>
  <c r="N60" i="1"/>
  <c r="K60" i="1"/>
  <c r="E60" i="1"/>
  <c r="Z59" i="1"/>
  <c r="Y59" i="1"/>
  <c r="T59" i="1"/>
  <c r="P59" i="1"/>
  <c r="O59" i="1"/>
  <c r="N59" i="1"/>
  <c r="K59" i="1"/>
  <c r="E59" i="1"/>
  <c r="Z58" i="1"/>
  <c r="Y58" i="1"/>
  <c r="T58" i="1"/>
  <c r="P58" i="1"/>
  <c r="O58" i="1"/>
  <c r="N58" i="1"/>
  <c r="K58" i="1"/>
  <c r="Z57" i="1"/>
  <c r="Y57" i="1"/>
  <c r="T57" i="1"/>
  <c r="P57" i="1"/>
  <c r="O57" i="1"/>
  <c r="N57" i="1"/>
  <c r="K57" i="1"/>
  <c r="E57" i="1"/>
  <c r="Z56" i="1"/>
  <c r="Y56" i="1"/>
  <c r="T56" i="1"/>
  <c r="P56" i="1"/>
  <c r="O56" i="1"/>
  <c r="N56" i="1"/>
  <c r="K56" i="1"/>
  <c r="E56" i="1"/>
  <c r="Z55" i="1"/>
  <c r="Y55" i="1"/>
  <c r="T55" i="1"/>
  <c r="P55" i="1"/>
  <c r="O55" i="1"/>
  <c r="N55" i="1"/>
  <c r="K55" i="1"/>
  <c r="E55" i="1"/>
  <c r="Z54" i="1"/>
  <c r="Y54" i="1"/>
  <c r="T54" i="1"/>
  <c r="P54" i="1"/>
  <c r="O54" i="1"/>
  <c r="N54" i="1"/>
  <c r="K54" i="1"/>
  <c r="E54" i="1"/>
  <c r="Z53" i="1"/>
  <c r="Y53" i="1"/>
  <c r="T53" i="1"/>
  <c r="P53" i="1"/>
  <c r="O53" i="1"/>
  <c r="N53" i="1"/>
  <c r="K53" i="1"/>
  <c r="E53" i="1"/>
  <c r="Z52" i="1"/>
  <c r="Y52" i="1"/>
  <c r="T52" i="1"/>
  <c r="P52" i="1"/>
  <c r="O52" i="1"/>
  <c r="N52" i="1"/>
  <c r="K52" i="1"/>
  <c r="E52" i="1"/>
  <c r="Z51" i="1"/>
  <c r="Y51" i="1"/>
  <c r="T51" i="1"/>
  <c r="P51" i="1"/>
  <c r="O51" i="1"/>
  <c r="N51" i="1"/>
  <c r="K51" i="1"/>
  <c r="E51" i="1"/>
  <c r="Z50" i="1"/>
  <c r="Y50" i="1"/>
  <c r="T50" i="1"/>
  <c r="P50" i="1"/>
  <c r="O50" i="1"/>
  <c r="N50" i="1"/>
  <c r="K50" i="1"/>
  <c r="E50" i="1"/>
  <c r="Z49" i="1"/>
  <c r="Y49" i="1"/>
  <c r="T49" i="1"/>
  <c r="P49" i="1"/>
  <c r="O49" i="1"/>
  <c r="N49" i="1"/>
  <c r="K49" i="1"/>
  <c r="E49" i="1"/>
  <c r="Z48" i="1"/>
  <c r="Y48" i="1"/>
  <c r="T48" i="1"/>
  <c r="P48" i="1"/>
  <c r="O48" i="1"/>
  <c r="N48" i="1"/>
  <c r="K48" i="1"/>
  <c r="E48" i="1"/>
  <c r="Z47" i="1"/>
  <c r="Y47" i="1"/>
  <c r="T47" i="1"/>
  <c r="P47" i="1"/>
  <c r="O47" i="1"/>
  <c r="N47" i="1"/>
  <c r="K47" i="1"/>
  <c r="E47" i="1"/>
  <c r="Z46" i="1"/>
  <c r="Y46" i="1"/>
  <c r="T46" i="1"/>
  <c r="P46" i="1"/>
  <c r="O46" i="1"/>
  <c r="N46" i="1"/>
  <c r="K46" i="1"/>
  <c r="E46" i="1"/>
  <c r="Z45" i="1"/>
  <c r="Y45" i="1"/>
  <c r="T45" i="1"/>
  <c r="P45" i="1"/>
  <c r="O45" i="1"/>
  <c r="N45" i="1"/>
  <c r="K45" i="1"/>
  <c r="E45" i="1"/>
  <c r="Z44" i="1"/>
  <c r="Y44" i="1"/>
  <c r="T44" i="1"/>
  <c r="P44" i="1"/>
  <c r="O44" i="1"/>
  <c r="N44" i="1"/>
  <c r="K44" i="1"/>
  <c r="E44" i="1"/>
  <c r="Z43" i="1"/>
  <c r="Y43" i="1"/>
  <c r="T43" i="1"/>
  <c r="P43" i="1"/>
  <c r="O43" i="1"/>
  <c r="N43" i="1"/>
  <c r="K43" i="1"/>
  <c r="E43" i="1"/>
  <c r="Z42" i="1"/>
  <c r="Y42" i="1"/>
  <c r="T42" i="1"/>
  <c r="P42" i="1"/>
  <c r="O42" i="1"/>
  <c r="N42" i="1"/>
  <c r="K42" i="1"/>
  <c r="E42" i="1"/>
  <c r="Z41" i="1"/>
  <c r="Y41" i="1"/>
  <c r="T41" i="1"/>
  <c r="P41" i="1"/>
  <c r="O41" i="1"/>
  <c r="N41" i="1"/>
  <c r="K41" i="1"/>
  <c r="Z40" i="1"/>
  <c r="Y40" i="1"/>
  <c r="T40" i="1"/>
  <c r="P40" i="1"/>
  <c r="O40" i="1"/>
  <c r="N40" i="1"/>
  <c r="K40" i="1"/>
  <c r="E40" i="1"/>
  <c r="Z39" i="1"/>
  <c r="Y39" i="1"/>
  <c r="T39" i="1"/>
  <c r="P39" i="1"/>
  <c r="O39" i="1"/>
  <c r="N39" i="1"/>
  <c r="K39" i="1"/>
  <c r="E39" i="1"/>
  <c r="Z38" i="1"/>
  <c r="Y38" i="1"/>
  <c r="T38" i="1"/>
  <c r="P38" i="1"/>
  <c r="O38" i="1"/>
  <c r="N38" i="1"/>
  <c r="K38" i="1"/>
  <c r="E38" i="1"/>
  <c r="Z37" i="1"/>
  <c r="Y37" i="1"/>
  <c r="T37" i="1"/>
  <c r="P37" i="1"/>
  <c r="O37" i="1"/>
  <c r="N37" i="1"/>
  <c r="K37" i="1"/>
  <c r="E37" i="1"/>
  <c r="Z36" i="1"/>
  <c r="Y36" i="1"/>
  <c r="T36" i="1"/>
  <c r="P36" i="1"/>
  <c r="O36" i="1"/>
  <c r="N36" i="1"/>
  <c r="K36" i="1"/>
  <c r="E36" i="1"/>
  <c r="Z35" i="1"/>
  <c r="Y35" i="1"/>
  <c r="T35" i="1"/>
  <c r="P35" i="1"/>
  <c r="O35" i="1"/>
  <c r="N35" i="1"/>
  <c r="K35" i="1"/>
  <c r="E35" i="1"/>
  <c r="Z34" i="1"/>
  <c r="Y34" i="1"/>
  <c r="T34" i="1"/>
  <c r="P34" i="1"/>
  <c r="O34" i="1"/>
  <c r="N34" i="1"/>
  <c r="K34" i="1"/>
  <c r="E34" i="1"/>
  <c r="Z33" i="1"/>
  <c r="Y33" i="1"/>
  <c r="T33" i="1"/>
  <c r="P33" i="1"/>
  <c r="O33" i="1"/>
  <c r="N33" i="1"/>
  <c r="K33" i="1"/>
  <c r="E33" i="1"/>
  <c r="Z32" i="1"/>
  <c r="Y32" i="1"/>
  <c r="T32" i="1"/>
  <c r="P32" i="1"/>
  <c r="O32" i="1"/>
  <c r="N32" i="1"/>
  <c r="K32" i="1"/>
  <c r="E32" i="1"/>
  <c r="Z31" i="1"/>
  <c r="Y31" i="1"/>
  <c r="T31" i="1"/>
  <c r="P31" i="1"/>
  <c r="O31" i="1"/>
  <c r="N31" i="1"/>
  <c r="K31" i="1"/>
  <c r="E31" i="1"/>
  <c r="Z30" i="1"/>
  <c r="Y30" i="1"/>
  <c r="T30" i="1"/>
  <c r="P30" i="1"/>
  <c r="O30" i="1"/>
  <c r="N30" i="1"/>
  <c r="K30" i="1"/>
  <c r="E30" i="1"/>
  <c r="Z29" i="1"/>
  <c r="Y29" i="1"/>
  <c r="T29" i="1"/>
  <c r="P29" i="1"/>
  <c r="O29" i="1"/>
  <c r="N29" i="1"/>
  <c r="K29" i="1"/>
  <c r="E29" i="1"/>
  <c r="Z28" i="1"/>
  <c r="Y28" i="1"/>
  <c r="T28" i="1"/>
  <c r="P28" i="1"/>
  <c r="O28" i="1"/>
  <c r="N28" i="1"/>
  <c r="K28" i="1"/>
  <c r="E28" i="1"/>
  <c r="Z27" i="1"/>
  <c r="Y27" i="1"/>
  <c r="T27" i="1"/>
  <c r="P27" i="1"/>
  <c r="O27" i="1"/>
  <c r="N27" i="1"/>
  <c r="K27" i="1"/>
  <c r="E27" i="1"/>
  <c r="Z26" i="1"/>
  <c r="Y26" i="1"/>
  <c r="T26" i="1"/>
  <c r="P26" i="1"/>
  <c r="O26" i="1"/>
  <c r="N26" i="1"/>
  <c r="K26" i="1"/>
  <c r="E26" i="1"/>
  <c r="Z25" i="1"/>
  <c r="Y25" i="1"/>
  <c r="T25" i="1"/>
  <c r="P25" i="1"/>
  <c r="O25" i="1"/>
  <c r="N25" i="1"/>
  <c r="K25" i="1"/>
  <c r="E25" i="1"/>
  <c r="Z24" i="1"/>
  <c r="Y24" i="1"/>
  <c r="T24" i="1"/>
  <c r="P24" i="1"/>
  <c r="O24" i="1"/>
  <c r="N24" i="1"/>
  <c r="K24" i="1"/>
  <c r="E24" i="1"/>
  <c r="Z23" i="1"/>
  <c r="Y23" i="1"/>
  <c r="T23" i="1"/>
  <c r="P23" i="1"/>
  <c r="O23" i="1"/>
  <c r="N23" i="1"/>
  <c r="K23" i="1"/>
  <c r="E23" i="1"/>
  <c r="Z22" i="1"/>
  <c r="Y22" i="1"/>
  <c r="T22" i="1"/>
  <c r="P22" i="1"/>
  <c r="O22" i="1"/>
  <c r="N22" i="1"/>
  <c r="K22" i="1"/>
  <c r="E22" i="1"/>
  <c r="Z21" i="1"/>
  <c r="Y21" i="1"/>
  <c r="T21" i="1"/>
  <c r="P21" i="1"/>
  <c r="O21" i="1"/>
  <c r="N21" i="1"/>
  <c r="K21" i="1"/>
  <c r="E21" i="1"/>
  <c r="Z20" i="1"/>
  <c r="Y20" i="1"/>
  <c r="T20" i="1"/>
  <c r="P20" i="1"/>
  <c r="O20" i="1"/>
  <c r="N20" i="1"/>
  <c r="K20" i="1"/>
  <c r="E20" i="1"/>
  <c r="Z19" i="1"/>
  <c r="Y19" i="1"/>
  <c r="T19" i="1"/>
  <c r="P19" i="1"/>
  <c r="O19" i="1"/>
  <c r="N19" i="1"/>
  <c r="K19" i="1"/>
  <c r="E19" i="1"/>
  <c r="Z18" i="1"/>
  <c r="Y18" i="1"/>
  <c r="T18" i="1"/>
  <c r="P18" i="1"/>
  <c r="O18" i="1"/>
  <c r="N18" i="1"/>
  <c r="K18" i="1"/>
  <c r="E18" i="1"/>
  <c r="Z17" i="1"/>
  <c r="Y17" i="1"/>
  <c r="T17" i="1"/>
  <c r="P17" i="1"/>
  <c r="O17" i="1"/>
  <c r="N17" i="1"/>
  <c r="K17" i="1"/>
  <c r="E17" i="1"/>
  <c r="Z16" i="1"/>
  <c r="Y16" i="1"/>
  <c r="T16" i="1"/>
  <c r="P16" i="1"/>
  <c r="O16" i="1"/>
  <c r="N16" i="1"/>
  <c r="K16" i="1"/>
  <c r="E16" i="1"/>
  <c r="Z15" i="1"/>
  <c r="Y15" i="1"/>
  <c r="T15" i="1"/>
  <c r="P15" i="1"/>
  <c r="O15" i="1"/>
  <c r="N15" i="1"/>
  <c r="K15" i="1"/>
  <c r="E15" i="1"/>
  <c r="Z14" i="1"/>
  <c r="Y14" i="1"/>
  <c r="T14" i="1"/>
  <c r="P14" i="1"/>
  <c r="O14" i="1"/>
  <c r="N14" i="1"/>
  <c r="K14" i="1"/>
  <c r="E14" i="1"/>
  <c r="Z13" i="1"/>
  <c r="Y13" i="1"/>
  <c r="T13" i="1"/>
  <c r="P13" i="1"/>
  <c r="O13" i="1"/>
  <c r="N13" i="1"/>
  <c r="K13" i="1"/>
  <c r="E13" i="1"/>
  <c r="Z12" i="1"/>
  <c r="Y12" i="1"/>
  <c r="T12" i="1"/>
  <c r="P12" i="1"/>
  <c r="O12" i="1"/>
  <c r="N12" i="1"/>
  <c r="K12" i="1"/>
  <c r="E12" i="1"/>
  <c r="Z11" i="1"/>
  <c r="Y11" i="1"/>
  <c r="T11" i="1"/>
  <c r="P11" i="1"/>
  <c r="O11" i="1"/>
  <c r="N11" i="1"/>
  <c r="K11" i="1"/>
  <c r="E11" i="1"/>
  <c r="Z10" i="1"/>
  <c r="Y10" i="1"/>
  <c r="T10" i="1"/>
  <c r="P10" i="1"/>
  <c r="O10" i="1"/>
  <c r="N10" i="1"/>
  <c r="K10" i="1"/>
  <c r="E10" i="1"/>
  <c r="Z9" i="1"/>
  <c r="Y9" i="1"/>
  <c r="T9" i="1"/>
  <c r="P9" i="1"/>
  <c r="O9" i="1"/>
  <c r="N9" i="1"/>
  <c r="K9" i="1"/>
  <c r="E9" i="1"/>
  <c r="Z8" i="1"/>
  <c r="Y8" i="1"/>
  <c r="T8" i="1"/>
  <c r="P8" i="1"/>
  <c r="O8" i="1"/>
  <c r="N8" i="1"/>
  <c r="K8" i="1"/>
  <c r="E8" i="1"/>
  <c r="Z7" i="1"/>
  <c r="Y7" i="1"/>
  <c r="T7" i="1"/>
  <c r="P7" i="1"/>
  <c r="O7" i="1"/>
  <c r="N7" i="1"/>
  <c r="K7" i="1"/>
  <c r="E7" i="1"/>
  <c r="Z6" i="1"/>
  <c r="Y6" i="1"/>
  <c r="T6" i="1"/>
  <c r="P6" i="1"/>
  <c r="O6" i="1"/>
  <c r="N6" i="1"/>
  <c r="K6" i="1"/>
  <c r="E6" i="1"/>
  <c r="Z5" i="1"/>
  <c r="Y5" i="1"/>
  <c r="T5" i="1"/>
  <c r="P5" i="1"/>
  <c r="O5" i="1"/>
  <c r="N5" i="1"/>
  <c r="K5" i="1"/>
  <c r="E5" i="1"/>
  <c r="Z4" i="1"/>
  <c r="Y4" i="1"/>
  <c r="T4" i="1"/>
  <c r="P4" i="1"/>
  <c r="O4" i="1"/>
  <c r="N4" i="1"/>
  <c r="K4" i="1"/>
  <c r="E4" i="1"/>
  <c r="Z3" i="1"/>
  <c r="Y3" i="1"/>
  <c r="T3" i="1"/>
  <c r="P3" i="1"/>
  <c r="O3" i="1"/>
  <c r="N3" i="1"/>
  <c r="K3" i="1"/>
  <c r="E3" i="1"/>
  <c r="Z2" i="1"/>
  <c r="Y2" i="1"/>
  <c r="T2" i="1"/>
  <c r="P2" i="1"/>
  <c r="O2" i="1"/>
  <c r="N2" i="1"/>
  <c r="K2" i="1"/>
  <c r="E2" i="1"/>
</calcChain>
</file>

<file path=xl/sharedStrings.xml><?xml version="1.0" encoding="utf-8"?>
<sst xmlns="http://schemas.openxmlformats.org/spreadsheetml/2006/main" count="2550" uniqueCount="1399">
  <si>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</si>
  <si>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</si>
  <si>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</si>
  <si>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</si>
  <si>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</si>
  <si>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</si>
  <si>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</si>
  <si>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</si>
  <si>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</si>
  <si>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</si>
  <si>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</si>
  <si>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</si>
  <si>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</si>
  <si>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SALARIO</t>
  </si>
  <si>
    <t>LUGAR DE EJECUCIÓN DEL CONTRATO</t>
  </si>
  <si>
    <t>PLAZO DE EJECUCIÓN</t>
  </si>
  <si>
    <t>NC</t>
  </si>
  <si>
    <t>PROFESIÓN</t>
  </si>
  <si>
    <t>ARL</t>
  </si>
  <si>
    <t>ESTADO</t>
  </si>
  <si>
    <t>CANTIDAD DE CONTRATOS EN L VIGENCIA</t>
  </si>
  <si>
    <t>OBS</t>
  </si>
  <si>
    <t>nivel de riesgo</t>
  </si>
  <si>
    <t>fecha de ultimo exámen</t>
  </si>
  <si>
    <t>link</t>
  </si>
  <si>
    <t>NOMBRE DEL ARCHIVO</t>
  </si>
  <si>
    <t>CPS-001-2021</t>
  </si>
  <si>
    <t>CHAVES CLAVIJO</t>
  </si>
  <si>
    <t>SANDRA LILIANA</t>
  </si>
  <si>
    <t>BOGOTÁ</t>
  </si>
  <si>
    <t>TÉCNICO</t>
  </si>
  <si>
    <t>N/A</t>
  </si>
  <si>
    <t>sandracadc@gmail.com</t>
  </si>
  <si>
    <t>TECNICO EN RECURSOS HUMANOS</t>
  </si>
  <si>
    <t>COLMENA</t>
  </si>
  <si>
    <t>CPS-002-2021</t>
  </si>
  <si>
    <t>VILLALBA SUAREZ</t>
  </si>
  <si>
    <t>LUZ JANETH</t>
  </si>
  <si>
    <t>ESPECIALIZACIÓN</t>
  </si>
  <si>
    <t>15A-4M-21D</t>
  </si>
  <si>
    <t>luzjanethv@gmail.com</t>
  </si>
  <si>
    <t>ABOGADA</t>
  </si>
  <si>
    <t>CPS-003-2021</t>
  </si>
  <si>
    <t>CADENA GARCIA</t>
  </si>
  <si>
    <t>NELSON</t>
  </si>
  <si>
    <t>6A-10M-9D</t>
  </si>
  <si>
    <t>nelcadena@hotmail.com</t>
  </si>
  <si>
    <t>ABOGADO</t>
  </si>
  <si>
    <t>CPS-004-2021</t>
  </si>
  <si>
    <t>VILLEGAS NAVARRO</t>
  </si>
  <si>
    <t>ANDRES MAURICIO</t>
  </si>
  <si>
    <t>IBAGUE</t>
  </si>
  <si>
    <t>PROFESIONAL</t>
  </si>
  <si>
    <t>14A-1M-8D</t>
  </si>
  <si>
    <t>maovillegas79@hotmail.com</t>
  </si>
  <si>
    <t>CPS-005-2021</t>
  </si>
  <si>
    <t>MURILLO MURILLO</t>
  </si>
  <si>
    <t>LILIANA ESPERANZA</t>
  </si>
  <si>
    <t>29A-9M-7D</t>
  </si>
  <si>
    <t>lilianamurillom@gmail.com</t>
  </si>
  <si>
    <t>CPS-006-2021</t>
  </si>
  <si>
    <t>MATEUS CASTRO</t>
  </si>
  <si>
    <t>YILBERT STEVEN</t>
  </si>
  <si>
    <t>5A-9M-9D</t>
  </si>
  <si>
    <t>steven-992@hotmail.com</t>
  </si>
  <si>
    <t>INGENIERO INDUSTRIAL</t>
  </si>
  <si>
    <t>CPS-007-2021</t>
  </si>
  <si>
    <t>PINTO CHACON</t>
  </si>
  <si>
    <t>CLAUDIA CECILIA</t>
  </si>
  <si>
    <t>caudiap90@gmail.com</t>
  </si>
  <si>
    <t>TECNCO EN SISTEMAS</t>
  </si>
  <si>
    <t>CPS-008-2021</t>
  </si>
  <si>
    <t>RAMOS CUELLAR</t>
  </si>
  <si>
    <t>HOOVER EDISON</t>
  </si>
  <si>
    <t>11A-3M-28D</t>
  </si>
  <si>
    <t>hoover.ramos@gmail.com</t>
  </si>
  <si>
    <t>CPS-009-2021</t>
  </si>
  <si>
    <t>GONZALEZ MUÑOZ</t>
  </si>
  <si>
    <t>LUZ DARY</t>
  </si>
  <si>
    <t>26/11/19/81</t>
  </si>
  <si>
    <t>14A-9M-20D</t>
  </si>
  <si>
    <t>luzdary.gonzalezm@gmail.com</t>
  </si>
  <si>
    <t>ADMINISTRADORA DE EMPRESAS</t>
  </si>
  <si>
    <t>CPS-010-2021</t>
  </si>
  <si>
    <t>MARQUEZ DIAZ</t>
  </si>
  <si>
    <t>MARTHA CECILIA</t>
  </si>
  <si>
    <t>32A-1M-11D</t>
  </si>
  <si>
    <t>cme20_04@yahoo.com</t>
  </si>
  <si>
    <t>PSICOLOGA</t>
  </si>
  <si>
    <t>CPS-011-2021</t>
  </si>
  <si>
    <t>MORA CASTRO</t>
  </si>
  <si>
    <t>CLAUDIA MARCELA</t>
  </si>
  <si>
    <t>marcelamoracastro@gmail.com</t>
  </si>
  <si>
    <t>TECNICO LABORAL EN SECRETARIADO ASISTENCIAL DE GERENCIA</t>
  </si>
  <si>
    <t>CPS-012-2021</t>
  </si>
  <si>
    <t>PEREZ SALAZAR</t>
  </si>
  <si>
    <t>SANDRA YANETH</t>
  </si>
  <si>
    <t>DUITAMA</t>
  </si>
  <si>
    <t>19A-6M-29D</t>
  </si>
  <si>
    <t>sandraperez39@gmail.com</t>
  </si>
  <si>
    <t>CPS-013-2021</t>
  </si>
  <si>
    <t>ZORRO VILLARREAL</t>
  </si>
  <si>
    <t>FELIPE ANDRES</t>
  </si>
  <si>
    <t>6A-4M-16D</t>
  </si>
  <si>
    <t>felipezorrov@gmail.com</t>
  </si>
  <si>
    <t>CPS-014-2021</t>
  </si>
  <si>
    <t>AGUILAR MARULANDA</t>
  </si>
  <si>
    <t>JINETH FERNANDA</t>
  </si>
  <si>
    <t>jineth.aguilar.ma@gmail.com</t>
  </si>
  <si>
    <t>TECNICO EN NEGOCIOS INTERNACIONALES</t>
  </si>
  <si>
    <t>CPS-015-2021</t>
  </si>
  <si>
    <t>CAMACHO JARAMILLO</t>
  </si>
  <si>
    <t>LAURA MILENA</t>
  </si>
  <si>
    <t>MAESTRIA</t>
  </si>
  <si>
    <t>8A-10M-12D</t>
  </si>
  <si>
    <t>lauca3088@yahoo.com</t>
  </si>
  <si>
    <t>BIOLOGA MARINA</t>
  </si>
  <si>
    <t>CPS-016-2021</t>
  </si>
  <si>
    <t>MOLANO VARGAS</t>
  </si>
  <si>
    <t>EFRAIN</t>
  </si>
  <si>
    <t>9A-1M.13D</t>
  </si>
  <si>
    <t>efra_molano@hotmail.com</t>
  </si>
  <si>
    <t>CPS-017-2021</t>
  </si>
  <si>
    <t>PIÑERO AMIN</t>
  </si>
  <si>
    <t>OLGA LUCIA</t>
  </si>
  <si>
    <t>FACATATIVA</t>
  </si>
  <si>
    <t>23A-1M-17D</t>
  </si>
  <si>
    <t>pinerosamin@gmail.com</t>
  </si>
  <si>
    <t>CPS-018-2021</t>
  </si>
  <si>
    <t>MONCADA ROSERO</t>
  </si>
  <si>
    <t>LEIDY</t>
  </si>
  <si>
    <t>leidy0218@gmil.com</t>
  </si>
  <si>
    <t>TECNICO PROFESIONAL EN SISTEMASY TELECOMUNICACIONES</t>
  </si>
  <si>
    <t>CPS-019-2021</t>
  </si>
  <si>
    <t>GARZON ROMERO</t>
  </si>
  <si>
    <t>WILLIAM ALBERTO</t>
  </si>
  <si>
    <t>13A-4M-8D</t>
  </si>
  <si>
    <t>nerv06@gmail.com</t>
  </si>
  <si>
    <t>PROFESIONAL EN RELACIONES INTERNACIONALES</t>
  </si>
  <si>
    <t>CPS-020-2021</t>
  </si>
  <si>
    <t xml:space="preserve">HERNADEZ RIVERA </t>
  </si>
  <si>
    <t>YOLANDA</t>
  </si>
  <si>
    <t>SOATA</t>
  </si>
  <si>
    <t>SOATA (BOYACA)</t>
  </si>
  <si>
    <t>yoriher01@gmail.com</t>
  </si>
  <si>
    <t>TECNICO PROFESIONAL EN MERCADEO</t>
  </si>
  <si>
    <t>CPS-021-2021</t>
  </si>
  <si>
    <t>BOLIVAR BUITRAGO</t>
  </si>
  <si>
    <t>FERNANDO</t>
  </si>
  <si>
    <t>FUSAGASUGA</t>
  </si>
  <si>
    <t>15A-6M</t>
  </si>
  <si>
    <t>fbolivarb@gmail.com</t>
  </si>
  <si>
    <t>INGENIERO DE SISTEMAS</t>
  </si>
  <si>
    <t>CPS-022-2021</t>
  </si>
  <si>
    <t>GUERRA BAQUERO</t>
  </si>
  <si>
    <t>FELIPE</t>
  </si>
  <si>
    <t>7A-3M-11D</t>
  </si>
  <si>
    <t>felipeguerra.fgb@gmail.com</t>
  </si>
  <si>
    <t>CIENCIAS POLITICAS</t>
  </si>
  <si>
    <t>CPS-023-2021</t>
  </si>
  <si>
    <t>CASTRO VARGAS</t>
  </si>
  <si>
    <t>FABIAN ENRIQUE</t>
  </si>
  <si>
    <t>9A-7M-26D</t>
  </si>
  <si>
    <t>fecastro@gmail.com</t>
  </si>
  <si>
    <t>SISTEMAS DE INFORMACION, BIBLIOTECOLOGIA Y ARCHIVISTICA</t>
  </si>
  <si>
    <t>CPS-024-2021</t>
  </si>
  <si>
    <t>VELASQUEZ MENDEZ</t>
  </si>
  <si>
    <t>SHIARA VANESSA</t>
  </si>
  <si>
    <t>17A-1M-18-D</t>
  </si>
  <si>
    <t>siarav79@gmail.com</t>
  </si>
  <si>
    <t>ECONOMISTA</t>
  </si>
  <si>
    <t>CPS-025-2021</t>
  </si>
  <si>
    <t>MARTINEZ AHUMADA</t>
  </si>
  <si>
    <t>JUAN ESTEBAN</t>
  </si>
  <si>
    <t>9A-4M-16D</t>
  </si>
  <si>
    <t>jm2555@hotmail.com</t>
  </si>
  <si>
    <t>ADMINISTRADOR DE EMPRESAS</t>
  </si>
  <si>
    <t>CPS-026-2021</t>
  </si>
  <si>
    <t>AGUIA AGUDELO</t>
  </si>
  <si>
    <t>ALAN</t>
  </si>
  <si>
    <t>17A-10-M-13D</t>
  </si>
  <si>
    <t>alan.aguia@gmail.com</t>
  </si>
  <si>
    <t>INGENIERIA DE SISTEMAS Y COMPUTACION</t>
  </si>
  <si>
    <t>CPS-027-2021</t>
  </si>
  <si>
    <t>BOTERO GARCIA</t>
  </si>
  <si>
    <t>ELIAS</t>
  </si>
  <si>
    <t>MANIZALEZ</t>
  </si>
  <si>
    <t>4A-5M-2D</t>
  </si>
  <si>
    <t>elboteroga@unal.edu.co</t>
  </si>
  <si>
    <t>CPS-028-2021</t>
  </si>
  <si>
    <t>BURGOS VALENCIA</t>
  </si>
  <si>
    <t>CLARA ROCIO</t>
  </si>
  <si>
    <t>22A-8M-14D</t>
  </si>
  <si>
    <t>clara.rocio.30@gmail.com</t>
  </si>
  <si>
    <t>ADMINISTRACION HOTELERA</t>
  </si>
  <si>
    <t>CPS-029-2021</t>
  </si>
  <si>
    <t>BERROCAL CONDE</t>
  </si>
  <si>
    <t>CLAUDIA PATRICIA</t>
  </si>
  <si>
    <t>MONTERIA</t>
  </si>
  <si>
    <t>9A-4M</t>
  </si>
  <si>
    <t>claudia1brrocal@hotmail.com</t>
  </si>
  <si>
    <t>INGENIERA DE SISTEMAS</t>
  </si>
  <si>
    <t>CPS-030-2021</t>
  </si>
  <si>
    <t>LIZARAZO LOPEZ</t>
  </si>
  <si>
    <t>ANDRES FELIPE</t>
  </si>
  <si>
    <t>25A-4M-23D</t>
  </si>
  <si>
    <t>andrescam86@hotmail.com</t>
  </si>
  <si>
    <t>CPS-031-2021</t>
  </si>
  <si>
    <t>VILLAMIL SANCHEZ</t>
  </si>
  <si>
    <t>GERARDO ALBERTO</t>
  </si>
  <si>
    <t>CHIQUINQUIRA</t>
  </si>
  <si>
    <t>23A-4M-29D</t>
  </si>
  <si>
    <t>villamilgerardo@hotmail.com</t>
  </si>
  <si>
    <t>CPS-032-2021</t>
  </si>
  <si>
    <t>ZUÑIGA UPEGUI</t>
  </si>
  <si>
    <t>PAMELA TATIANA</t>
  </si>
  <si>
    <t>15A-7M-4D</t>
  </si>
  <si>
    <t>pamela_tatiana@msn.com</t>
  </si>
  <si>
    <t>BIOLOGA</t>
  </si>
  <si>
    <t>CPS-033-2021</t>
  </si>
  <si>
    <t>GONZALEZ JIMENEZ</t>
  </si>
  <si>
    <t>CESAR AUGUSTO</t>
  </si>
  <si>
    <t>12A-3M-5D</t>
  </si>
  <si>
    <t>tecnologia@angiros.com</t>
  </si>
  <si>
    <t>INGENIERO ELECTRONICO</t>
  </si>
  <si>
    <t>CPS-034-2021</t>
  </si>
  <si>
    <t xml:space="preserve">OVIEDO LEON </t>
  </si>
  <si>
    <t>DIANA CAROLINA</t>
  </si>
  <si>
    <t>24A-1M-15D</t>
  </si>
  <si>
    <t>carolinaoviedoleon@gmail.com</t>
  </si>
  <si>
    <t>TRABAJADORA SOCIAL  Y ADMNISTRADORA DE EMPRESAS</t>
  </si>
  <si>
    <t>CPS-035-2021</t>
  </si>
  <si>
    <t>MONGE ROMERO</t>
  </si>
  <si>
    <t>AMERICA YADIRA</t>
  </si>
  <si>
    <t>MANAGUA (NICARAGUA)</t>
  </si>
  <si>
    <t>12A-9M-8D</t>
  </si>
  <si>
    <t>amemonge@gmail.com</t>
  </si>
  <si>
    <t>PROFESIONAL EN INGENIERA FORESTAL</t>
  </si>
  <si>
    <t>CPS-036-2021</t>
  </si>
  <si>
    <t>MATEUS GUTIERREZ</t>
  </si>
  <si>
    <t>CAROLINA</t>
  </si>
  <si>
    <t>15A-9M-18D</t>
  </si>
  <si>
    <t>cmateusg@gmail.com</t>
  </si>
  <si>
    <t>CPS-037-2021</t>
  </si>
  <si>
    <t>ARDILA VARGAS</t>
  </si>
  <si>
    <t>DIANA STELLA</t>
  </si>
  <si>
    <t>CHIA</t>
  </si>
  <si>
    <t>16A-5M-8D</t>
  </si>
  <si>
    <t>ardila_vargas@yahoo.es</t>
  </si>
  <si>
    <t>CPS-038-2021</t>
  </si>
  <si>
    <t xml:space="preserve">LOSADA VILLARREAL </t>
  </si>
  <si>
    <t>MARIA FERNANDA</t>
  </si>
  <si>
    <t>10A-2M</t>
  </si>
  <si>
    <t>mfernandalv@gmail.com</t>
  </si>
  <si>
    <t>confidencial</t>
  </si>
  <si>
    <t>CPS-039-2021</t>
  </si>
  <si>
    <t>DIAZ LEGUIZAMON</t>
  </si>
  <si>
    <t>TUNJA</t>
  </si>
  <si>
    <t>diazmartac@gmail.com</t>
  </si>
  <si>
    <t>CPS-040-2021</t>
  </si>
  <si>
    <t>BARRERO RAMIREZ</t>
  </si>
  <si>
    <t>ROCIO ANDREA</t>
  </si>
  <si>
    <t>15A-10M-28D</t>
  </si>
  <si>
    <t>abarrero.ramirez@gmail.com</t>
  </si>
  <si>
    <t>CPS-041-2021</t>
  </si>
  <si>
    <t>REINA MANOSALVA</t>
  </si>
  <si>
    <t>NELSON MAURICIO</t>
  </si>
  <si>
    <t>20A-5M-23D</t>
  </si>
  <si>
    <t>maoreynaman@hotmail.com</t>
  </si>
  <si>
    <t>ARQUITECTO</t>
  </si>
  <si>
    <t>CPS-042-2021</t>
  </si>
  <si>
    <t>BAQUERO CIMADEVILLA</t>
  </si>
  <si>
    <t>MARIA ALEJANDRA</t>
  </si>
  <si>
    <t>9A-3M-21D</t>
  </si>
  <si>
    <t>male_ba@hotmail.com</t>
  </si>
  <si>
    <t>POLITOLOGA</t>
  </si>
  <si>
    <t>CPS-043-2021</t>
  </si>
  <si>
    <t>CORREDOR GIL</t>
  </si>
  <si>
    <t>LUISA PATRICIA</t>
  </si>
  <si>
    <t>14A-5M-10D</t>
  </si>
  <si>
    <t>luisacorredor@gmail.com</t>
  </si>
  <si>
    <t>INGENIERA FORESTAL</t>
  </si>
  <si>
    <t>CPS-044-2021</t>
  </si>
  <si>
    <t>BARBOSA CAMARGO</t>
  </si>
  <si>
    <t>HERNAN YECID</t>
  </si>
  <si>
    <t>18A-4M-13D</t>
  </si>
  <si>
    <t>herybac@gmail.com</t>
  </si>
  <si>
    <t>INGENIERO FORESTAL</t>
  </si>
  <si>
    <t>CPS-045-2021</t>
  </si>
  <si>
    <t>CORTES ZUBIETA</t>
  </si>
  <si>
    <t>EDUARDO</t>
  </si>
  <si>
    <t>10A-6M-19D</t>
  </si>
  <si>
    <t>cortes.z.eduardo@gmail.com</t>
  </si>
  <si>
    <t>CPS-046-2021</t>
  </si>
  <si>
    <t>ALVARINO CAIPA</t>
  </si>
  <si>
    <t>NATALIA</t>
  </si>
  <si>
    <t>7A-8M-13D</t>
  </si>
  <si>
    <t>natalia.alvarino@hotmail.com</t>
  </si>
  <si>
    <t>INGENIERA AMBIENTAL</t>
  </si>
  <si>
    <t>CPS-047-2021</t>
  </si>
  <si>
    <t xml:space="preserve">CARMONA RODRIGUEZ </t>
  </si>
  <si>
    <t>VALENTINA</t>
  </si>
  <si>
    <t>UNIVERSITARIO</t>
  </si>
  <si>
    <t>valecr02@hotmail.com</t>
  </si>
  <si>
    <t>CPS-048-2021</t>
  </si>
  <si>
    <t>ROCHA PACHECO</t>
  </si>
  <si>
    <t>ANA MARIA</t>
  </si>
  <si>
    <t>VILLAVICENCIO</t>
  </si>
  <si>
    <t>9A-8M-2D</t>
  </si>
  <si>
    <t>anyrochap@gmail.com</t>
  </si>
  <si>
    <t>PUBLICISTA</t>
  </si>
  <si>
    <t>CPS-049-2021</t>
  </si>
  <si>
    <t>ERAZO OBANDO</t>
  </si>
  <si>
    <t>CAMILO ERNESTO</t>
  </si>
  <si>
    <t>PASTO</t>
  </si>
  <si>
    <t>13A-11M</t>
  </si>
  <si>
    <t>agrofcamilo@gmail.com</t>
  </si>
  <si>
    <t>ADMINISTRADOR DE EMPRESAS AGROPECUARIAS</t>
  </si>
  <si>
    <t>CPS-050-2021</t>
  </si>
  <si>
    <t xml:space="preserve">ALVEAR PACHECO </t>
  </si>
  <si>
    <t>DALIA MARCELA</t>
  </si>
  <si>
    <t>SANTAFE DE BOGOTÁ</t>
  </si>
  <si>
    <t>malvearpa@gmail.com</t>
  </si>
  <si>
    <t>CPS-051-2021</t>
  </si>
  <si>
    <t>RONCANCIO RONCANCIO</t>
  </si>
  <si>
    <t>JUAN CARLOS</t>
  </si>
  <si>
    <t>11A-8M-18D</t>
  </si>
  <si>
    <t>juanchorr27@yahoo.es</t>
  </si>
  <si>
    <t>INGENIERO ELECTRICISTA</t>
  </si>
  <si>
    <t>CPS-052-2021</t>
  </si>
  <si>
    <t xml:space="preserve">PUENTES AGUILAR </t>
  </si>
  <si>
    <t>JOHANNA MARIA</t>
  </si>
  <si>
    <t>SABOYA</t>
  </si>
  <si>
    <t>10A-2M-18D</t>
  </si>
  <si>
    <t>johanna.restauración@gmail.com</t>
  </si>
  <si>
    <t>CPS-053-2021</t>
  </si>
  <si>
    <t>QUIROGA LUGO</t>
  </si>
  <si>
    <t>LAURA CAMILA</t>
  </si>
  <si>
    <t>10A-5M-5D</t>
  </si>
  <si>
    <t>laura.quiroga1092@gmail.com</t>
  </si>
  <si>
    <t>ADMINISTRADORA AMBIENTAL</t>
  </si>
  <si>
    <t>CPS-054-2021</t>
  </si>
  <si>
    <t>POVEDA AVILA</t>
  </si>
  <si>
    <t>INGRY JOHANA</t>
  </si>
  <si>
    <t>9A-26D</t>
  </si>
  <si>
    <t>johanapoveda86@gmail.com</t>
  </si>
  <si>
    <t>ZOOTECNISTA</t>
  </si>
  <si>
    <t>CPS-055-2021</t>
  </si>
  <si>
    <t>PRIETO CASTAÑEDA</t>
  </si>
  <si>
    <t>DAVID MAURICIO</t>
  </si>
  <si>
    <t>11A-8M-15D</t>
  </si>
  <si>
    <t>davidmauricioprieto@gmail.com</t>
  </si>
  <si>
    <t>INGNIERO AMBIENTAL</t>
  </si>
  <si>
    <t>POSITIVA</t>
  </si>
  <si>
    <t>CPS-056-2021</t>
  </si>
  <si>
    <t>CARDONA MARIN</t>
  </si>
  <si>
    <t>LINA MARIA</t>
  </si>
  <si>
    <t>13A-8M-25D</t>
  </si>
  <si>
    <t>lina.cardona@gmail.com</t>
  </si>
  <si>
    <t>INGENIERA CATASTRAL Y GEODESTA</t>
  </si>
  <si>
    <t>CPS-057-2021</t>
  </si>
  <si>
    <t xml:space="preserve">HOYOS MONCAYO </t>
  </si>
  <si>
    <t>MARIA JULIANA</t>
  </si>
  <si>
    <t>14A-3M-29D</t>
  </si>
  <si>
    <t>mariajulianahoyos@gmail.com</t>
  </si>
  <si>
    <t>CPS-058-2021</t>
  </si>
  <si>
    <t>ESTRADA GARZON</t>
  </si>
  <si>
    <t>DORA ELENA</t>
  </si>
  <si>
    <t>CALI</t>
  </si>
  <si>
    <t>19A-11M-7D</t>
  </si>
  <si>
    <t>dlnaeg@gmail.com</t>
  </si>
  <si>
    <t>INGENIERA TOPOGRAFICA</t>
  </si>
  <si>
    <t>CPS-059-2021</t>
  </si>
  <si>
    <t>MALDONADO DUEÑAS</t>
  </si>
  <si>
    <t>MANUEL ANTONIO</t>
  </si>
  <si>
    <t>9A-2M-23D</t>
  </si>
  <si>
    <t>mmaldona03@gmail.com</t>
  </si>
  <si>
    <t>CPS-060-2021</t>
  </si>
  <si>
    <t>RICO RAMIREZ</t>
  </si>
  <si>
    <t>MIGUEL ANGEL</t>
  </si>
  <si>
    <t>6A-6M-15D</t>
  </si>
  <si>
    <t>miguelangelrr.comunicador@gmail.com</t>
  </si>
  <si>
    <t>COMUNICADOR SOCIAL</t>
  </si>
  <si>
    <t>CPS-061-2021</t>
  </si>
  <si>
    <t>BENAVIDES PENAGOS</t>
  </si>
  <si>
    <t>MIGUEL ORLANDO</t>
  </si>
  <si>
    <t>SOGAMOSO</t>
  </si>
  <si>
    <t>5A-9M-18D</t>
  </si>
  <si>
    <t>miguel.o.benavides.p@gmail.com</t>
  </si>
  <si>
    <t>PROFESIONAL CONSTRUCTOR Y GESTOR EN ARQUITECTURA</t>
  </si>
  <si>
    <t>CPS-062-2021</t>
  </si>
  <si>
    <t>VIRZI</t>
  </si>
  <si>
    <t>EMANUELE</t>
  </si>
  <si>
    <t>ITALIA</t>
  </si>
  <si>
    <t>12A-5M-19D</t>
  </si>
  <si>
    <t>emanuele.virzi.arch@gmail.com</t>
  </si>
  <si>
    <t>CPS-063-2021</t>
  </si>
  <si>
    <t xml:space="preserve">SANDOVAL ARAQUE </t>
  </si>
  <si>
    <t>MONICA ROSANIA</t>
  </si>
  <si>
    <t>BUCARAMANGA</t>
  </si>
  <si>
    <t>PAMPLONA</t>
  </si>
  <si>
    <t>12A-9M-2D</t>
  </si>
  <si>
    <t>rosaniasandoval@gmail.com</t>
  </si>
  <si>
    <t>MICROBIOLOGIA</t>
  </si>
  <si>
    <t>CPS-064-2021</t>
  </si>
  <si>
    <t>PACHECO ZABALA</t>
  </si>
  <si>
    <t>PAULO ANDRES</t>
  </si>
  <si>
    <t>15A-9M-3D</t>
  </si>
  <si>
    <t>pauloandres.pacheco@gmail.com</t>
  </si>
  <si>
    <t>INGENIERO CIVIL</t>
  </si>
  <si>
    <t>CPS-065-2021</t>
  </si>
  <si>
    <t>MOJICA MEDELLIN</t>
  </si>
  <si>
    <t>PAULA ANDREA</t>
  </si>
  <si>
    <t>18A-9M-4D</t>
  </si>
  <si>
    <t>pammedellin1@gmail.com</t>
  </si>
  <si>
    <t>CPS-066-2021</t>
  </si>
  <si>
    <t>CANO MORENO</t>
  </si>
  <si>
    <t>ENRIQUE HARLEY</t>
  </si>
  <si>
    <t>BACHILLER</t>
  </si>
  <si>
    <t>enriquecanoingeniero1972@gmail.com</t>
  </si>
  <si>
    <t>CPS-067-2021</t>
  </si>
  <si>
    <t>CUBILLOS ORTIZ</t>
  </si>
  <si>
    <t>CAROLINA DEL ROSARIO</t>
  </si>
  <si>
    <t>18A-1M-10D</t>
  </si>
  <si>
    <t>carolinacubillosortiz@gmail.com</t>
  </si>
  <si>
    <t>ADMINISTRADORA DE EMPRESAS TURISTICAS Y HOTELERAS</t>
  </si>
  <si>
    <t>CPS-068-2021</t>
  </si>
  <si>
    <t>CASTRO PERALTA</t>
  </si>
  <si>
    <t>HENRY</t>
  </si>
  <si>
    <t>8A-8M-11D</t>
  </si>
  <si>
    <t>hcastro9310@hotmail.com</t>
  </si>
  <si>
    <t>CPS-069-2021</t>
  </si>
  <si>
    <t>MELO MORENO</t>
  </si>
  <si>
    <t>MABEL CRISTINA</t>
  </si>
  <si>
    <t>UMBITA (BOYACA)</t>
  </si>
  <si>
    <t>11A-16D</t>
  </si>
  <si>
    <t>mabelc_m@hotmail.com</t>
  </si>
  <si>
    <t>CONTADORA PUBLICA</t>
  </si>
  <si>
    <t>CPS-070C-2021</t>
  </si>
  <si>
    <t>PEREZ RUBIANO</t>
  </si>
  <si>
    <t>LEONARDO ALEXANDER</t>
  </si>
  <si>
    <t>4A-11M-13D</t>
  </si>
  <si>
    <t>perleonardo@gmail.com</t>
  </si>
  <si>
    <t>INGENIERO AMBIENTAL Y SANITARIO</t>
  </si>
  <si>
    <t>CPS-070-2021</t>
  </si>
  <si>
    <t>PAEZ MALDONADO</t>
  </si>
  <si>
    <t>ANDREA CAROLINA</t>
  </si>
  <si>
    <t>BOGTÁ</t>
  </si>
  <si>
    <t>7A-3D</t>
  </si>
  <si>
    <t>ingandrea.paez@gmail.com</t>
  </si>
  <si>
    <t>INGERNIERA AMBIENTAL Y SANITARIA</t>
  </si>
  <si>
    <t>CPS-071-2021</t>
  </si>
  <si>
    <t>DUARTE ROJAS</t>
  </si>
  <si>
    <t>AURA MARIA</t>
  </si>
  <si>
    <t>GACHANCIPA</t>
  </si>
  <si>
    <t>9A-1M-11D</t>
  </si>
  <si>
    <t>auraduarte38@gmail.com</t>
  </si>
  <si>
    <t>MEDICO VETERINARIO ZOOTECNISTA</t>
  </si>
  <si>
    <t>CPS-072-2021</t>
  </si>
  <si>
    <t>OCAMPO TELLEZ</t>
  </si>
  <si>
    <t>EDWARD DEYVID</t>
  </si>
  <si>
    <t>MARIQUITA</t>
  </si>
  <si>
    <t>12A-5M</t>
  </si>
  <si>
    <t>edwardocampo14@gmail.com</t>
  </si>
  <si>
    <t>CPS-073-2021</t>
  </si>
  <si>
    <t>CUBILLO VARGAS</t>
  </si>
  <si>
    <t>XIMENA CAROLINA</t>
  </si>
  <si>
    <t>ARAUCA</t>
  </si>
  <si>
    <t>6A6M-16D</t>
  </si>
  <si>
    <t>ximena.cubillos01@gmail.com</t>
  </si>
  <si>
    <t xml:space="preserve">ADMINISTRADORA DE EMPRESAS </t>
  </si>
  <si>
    <t>CPS-074-2021</t>
  </si>
  <si>
    <t>AVILA PUENTES</t>
  </si>
  <si>
    <t>NICOLAS ANTONIO</t>
  </si>
  <si>
    <t>11M-3D</t>
  </si>
  <si>
    <t>n.avilap96@gmail.com</t>
  </si>
  <si>
    <t>INGENIERO AMBIENTAL</t>
  </si>
  <si>
    <t>CPS-075-2021</t>
  </si>
  <si>
    <t>VELASCO RIVERA</t>
  </si>
  <si>
    <t>PALMIRA</t>
  </si>
  <si>
    <t>9A-1M-1D</t>
  </si>
  <si>
    <t>afvelasco@hotmail.com</t>
  </si>
  <si>
    <t>CPS-076-2021</t>
  </si>
  <si>
    <t>MORRIS RODRIGUEZ</t>
  </si>
  <si>
    <t>KIMBERLY JOHANNA</t>
  </si>
  <si>
    <t>16M-2D</t>
  </si>
  <si>
    <t>kimymorris@gmail.com</t>
  </si>
  <si>
    <t>ADMINISTRADORA AMBIENTAL Y DE LOS RECURSOS NATURALES</t>
  </si>
  <si>
    <t>CPS-077-2021</t>
  </si>
  <si>
    <t>DIAZ POVEDA</t>
  </si>
  <si>
    <t>JOHANNA LIZETH</t>
  </si>
  <si>
    <t>7A-1M-20D</t>
  </si>
  <si>
    <t>forest4thesoul@gmail.com</t>
  </si>
  <si>
    <t>CPS-078-2021</t>
  </si>
  <si>
    <t>LOPEZ SILVA</t>
  </si>
  <si>
    <t>JUAN ANDRES</t>
  </si>
  <si>
    <t>18A-11M-17D</t>
  </si>
  <si>
    <t>jlopezsilva@yahoo.com</t>
  </si>
  <si>
    <t>ADMINISTRACION DE EMPRESAS</t>
  </si>
  <si>
    <t>CPS-079-2021</t>
  </si>
  <si>
    <t>FERNANDEZ PACHECO</t>
  </si>
  <si>
    <t>MARTHA INES</t>
  </si>
  <si>
    <t>34A-5M-4D</t>
  </si>
  <si>
    <t>fernandezpacheco@yahoo.com</t>
  </si>
  <si>
    <t>CPS-080-2021</t>
  </si>
  <si>
    <t>BENAVIDES ARRIETA</t>
  </si>
  <si>
    <t>JOSE JOAQUIN</t>
  </si>
  <si>
    <t>SAN CARLOS</t>
  </si>
  <si>
    <t>SAN CARLOS (CORDOBA)</t>
  </si>
  <si>
    <t>9A-2M-1D</t>
  </si>
  <si>
    <t>josebagega@gmail.com</t>
  </si>
  <si>
    <t>GEOGRAFO</t>
  </si>
  <si>
    <t>CPS-081-2021</t>
  </si>
  <si>
    <t>VELASQUEZ VARGAS</t>
  </si>
  <si>
    <t>18A-7M-4D</t>
  </si>
  <si>
    <t>aevelasquez@gmail.com</t>
  </si>
  <si>
    <t>CPS-082-2021</t>
  </si>
  <si>
    <t>ARENAS RINCON</t>
  </si>
  <si>
    <t>YURY MERCEDES</t>
  </si>
  <si>
    <t>7A-7D</t>
  </si>
  <si>
    <t>yuryarenas@hotmail.com</t>
  </si>
  <si>
    <t>CPS-083-2021</t>
  </si>
  <si>
    <t>VALBUENA VELANDIA</t>
  </si>
  <si>
    <t>JOHAN MILENA</t>
  </si>
  <si>
    <t>10A-3M-3D</t>
  </si>
  <si>
    <t>joa.biomar@gmail.com</t>
  </si>
  <si>
    <t>CPS-084-2021</t>
  </si>
  <si>
    <t>PEREZ HERNANDEZ</t>
  </si>
  <si>
    <t>YANLICER ENRIQUE</t>
  </si>
  <si>
    <t>BARRANQUILLA</t>
  </si>
  <si>
    <t>12A-3M-13D</t>
  </si>
  <si>
    <t>yanlicer@gmail.com</t>
  </si>
  <si>
    <t>CPS-085-2021</t>
  </si>
  <si>
    <t>RODRIGUEZ CARDENAS</t>
  </si>
  <si>
    <t>DANIEL HUMBERTO</t>
  </si>
  <si>
    <t>6A-2M-10D</t>
  </si>
  <si>
    <t>danielrcardenas@gmail.com</t>
  </si>
  <si>
    <t>CPS-086-2021</t>
  </si>
  <si>
    <t>BUITRAGO MARTINEZ</t>
  </si>
  <si>
    <t>LIBIA ANDREA</t>
  </si>
  <si>
    <t>andrebuitrago@gmail.com</t>
  </si>
  <si>
    <t>TECNICO PROFESIONAL EN CIENCIAS DE LA COMPUTACION</t>
  </si>
  <si>
    <t>AXA COLPATRIA</t>
  </si>
  <si>
    <t>CPS-087-2021</t>
  </si>
  <si>
    <t>GONZALEZ LOPEZ</t>
  </si>
  <si>
    <t>GLORIA JOHANNA</t>
  </si>
  <si>
    <t>6A</t>
  </si>
  <si>
    <t>gloriagl@gmail.com</t>
  </si>
  <si>
    <t>CPS-088-2021</t>
  </si>
  <si>
    <t>LOPEZ CHAPARRO</t>
  </si>
  <si>
    <t>JOSE AGUSTIN</t>
  </si>
  <si>
    <t>2A-2M-27D</t>
  </si>
  <si>
    <t>josealopez555@gmail.com</t>
  </si>
  <si>
    <t>CPS-090C-2021</t>
  </si>
  <si>
    <t>RIVERA BUSTOS</t>
  </si>
  <si>
    <t>JENNIFFER ACENETH</t>
  </si>
  <si>
    <t>7A-11M-24D</t>
  </si>
  <si>
    <t>jeje_rb22@hotmail.com</t>
  </si>
  <si>
    <t>CPS-090-2021</t>
  </si>
  <si>
    <t>OSPINA OSPINA</t>
  </si>
  <si>
    <t>HECTOR ARMANDO</t>
  </si>
  <si>
    <t>7A-2M-15D</t>
  </si>
  <si>
    <t>haospinao@hotmail.com</t>
  </si>
  <si>
    <t>CPS-091-2021</t>
  </si>
  <si>
    <t>BASTOS ALVAREZ</t>
  </si>
  <si>
    <t>FABIAN EUGENIO</t>
  </si>
  <si>
    <t>6A-6D</t>
  </si>
  <si>
    <t>bastosfabian@hotmail.com</t>
  </si>
  <si>
    <t>CPS-092-2021</t>
  </si>
  <si>
    <t>GONZALEZ ARCHILA</t>
  </si>
  <si>
    <t>MAYRA ALEJANDRA</t>
  </si>
  <si>
    <t>5A-8M-3D</t>
  </si>
  <si>
    <t>malegoar92@gmail.com</t>
  </si>
  <si>
    <t>CPS-093-2021</t>
  </si>
  <si>
    <t>ROJAS GUTIERREZ</t>
  </si>
  <si>
    <t>MARLEY</t>
  </si>
  <si>
    <t>8A-1D</t>
  </si>
  <si>
    <t>ingmarleyrojas@gmail.com</t>
  </si>
  <si>
    <t>INGENIERA CIVIL</t>
  </si>
  <si>
    <t>CPS-094-2021</t>
  </si>
  <si>
    <t>DIEZ MAYORGA</t>
  </si>
  <si>
    <t>NUBIA</t>
  </si>
  <si>
    <t>13A-8M-16D</t>
  </si>
  <si>
    <t>nubiadiezm@gmail.com</t>
  </si>
  <si>
    <t>INGENIERA AMBIENTAL Y SANITARIA</t>
  </si>
  <si>
    <t>CPS-095-2021</t>
  </si>
  <si>
    <t>ACOSTA RUGE</t>
  </si>
  <si>
    <t>GERMAN ANDRES</t>
  </si>
  <si>
    <t>8A-5M-3D</t>
  </si>
  <si>
    <t>andresruge85@gmail.com</t>
  </si>
  <si>
    <t>CPS-096-2021</t>
  </si>
  <si>
    <t>LOPEZ PEREZ</t>
  </si>
  <si>
    <t>MARTHA PATRICIA</t>
  </si>
  <si>
    <t>MEDELLIN</t>
  </si>
  <si>
    <t>26A-2M-9D</t>
  </si>
  <si>
    <t>marthajuridicabogota@gmail.com</t>
  </si>
  <si>
    <t>CPS-097-2021</t>
  </si>
  <si>
    <t xml:space="preserve">FONSECA MOSQUERA </t>
  </si>
  <si>
    <t>3A-10M-3D</t>
  </si>
  <si>
    <t>andrespipefon@hotmail.com</t>
  </si>
  <si>
    <t>TECNICO PROFESIONAL EN SISTEMAS E INFORMATICA</t>
  </si>
  <si>
    <t>CPS-098-2021</t>
  </si>
  <si>
    <t>GARCIA OCAMPO</t>
  </si>
  <si>
    <t>JUAN MANUEL</t>
  </si>
  <si>
    <t>PEREIRA</t>
  </si>
  <si>
    <t>13A-4M-13D</t>
  </si>
  <si>
    <t>ingenierojuanmanuelgarcia@gmail.com</t>
  </si>
  <si>
    <t>CPS-099-2021</t>
  </si>
  <si>
    <t>CASTAÑEDA IBAÑEZ</t>
  </si>
  <si>
    <t>ANGELA MARIA</t>
  </si>
  <si>
    <t>7A-5M-2D</t>
  </si>
  <si>
    <t>gycingenieria@gmail.com</t>
  </si>
  <si>
    <t>CPS-100-2021</t>
  </si>
  <si>
    <t>PINILLA ROJAS</t>
  </si>
  <si>
    <t>JANNETH LILIANA</t>
  </si>
  <si>
    <t>7A-7M-6D</t>
  </si>
  <si>
    <t>lilipinillalo@gmail.com</t>
  </si>
  <si>
    <t>CPS-101-2021</t>
  </si>
  <si>
    <t>VINCHIRA PARRA</t>
  </si>
  <si>
    <t>cevinchirap@gmail.com</t>
  </si>
  <si>
    <t>CPS-102-2021</t>
  </si>
  <si>
    <t>PARRA MORENO</t>
  </si>
  <si>
    <t>ANGELA PATRICIA</t>
  </si>
  <si>
    <t>8A-2M-24D</t>
  </si>
  <si>
    <t>angieparra10@gmail.com</t>
  </si>
  <si>
    <t>CPS-103-2021</t>
  </si>
  <si>
    <t xml:space="preserve">FUENTES BACA </t>
  </si>
  <si>
    <t>ANAMARIA</t>
  </si>
  <si>
    <t>19A-10M-25D</t>
  </si>
  <si>
    <t>anamariafuentes@yahoo.com</t>
  </si>
  <si>
    <t>INGENIERA AGRONOMA</t>
  </si>
  <si>
    <t>CPS-104-2021</t>
  </si>
  <si>
    <t>HERNANDEZ ANZOLA</t>
  </si>
  <si>
    <t>8A-4M-6D</t>
  </si>
  <si>
    <t>anahernandezanzola@gmail.com</t>
  </si>
  <si>
    <t>CPS-105-2021</t>
  </si>
  <si>
    <t>GARCIA RUIZ</t>
  </si>
  <si>
    <t>JAIRO</t>
  </si>
  <si>
    <t>21A-7M-7D</t>
  </si>
  <si>
    <t>jairorestauración@gmail.com</t>
  </si>
  <si>
    <t>INGENIERO AGRONOMO</t>
  </si>
  <si>
    <t>CPS-106-2021</t>
  </si>
  <si>
    <t>JARAMILLO RODRIGUEZ</t>
  </si>
  <si>
    <t>OMAR</t>
  </si>
  <si>
    <t>ZIPAQUIRA</t>
  </si>
  <si>
    <t>02/10/0197</t>
  </si>
  <si>
    <t>15A-7M-17D</t>
  </si>
  <si>
    <t>omar.jaramillo.rodriguez@gmail.com</t>
  </si>
  <si>
    <t>CPS-107-2021</t>
  </si>
  <si>
    <t>CRUZ ALDANA</t>
  </si>
  <si>
    <t>EMERSON</t>
  </si>
  <si>
    <t>3A-10M-4D</t>
  </si>
  <si>
    <t>emersoncruza@gmail.com</t>
  </si>
  <si>
    <t>CPS-108-2021</t>
  </si>
  <si>
    <t>CASALLAS ROJAS</t>
  </si>
  <si>
    <t>KAREN YADIRA</t>
  </si>
  <si>
    <t>LA PEÑA (CUNDINAMARCA)</t>
  </si>
  <si>
    <t>karen.y14@hotmail.com</t>
  </si>
  <si>
    <t>CPS-109-2021</t>
  </si>
  <si>
    <t>DUARTE CUBILLOS</t>
  </si>
  <si>
    <t>HEIMUNTH ALEXANDER</t>
  </si>
  <si>
    <t>heimunthduarte@gmail.com</t>
  </si>
  <si>
    <t>CPS-110-2021</t>
  </si>
  <si>
    <t>SANCHEZ GARCIA</t>
  </si>
  <si>
    <t>KAREN PAOLA</t>
  </si>
  <si>
    <t>karen.sanchezgar@gmail.com</t>
  </si>
  <si>
    <t>TECNICO EN NEGOCIACION Y VENTA DE PRODUCTOS Y SERVICIOS</t>
  </si>
  <si>
    <t>CPS-111-2021</t>
  </si>
  <si>
    <t>ROJAS SANCHEZ</t>
  </si>
  <si>
    <t>JORGE ENRIQUE</t>
  </si>
  <si>
    <t>6A-9M-24D</t>
  </si>
  <si>
    <t>jorge.sajor@gmail.com</t>
  </si>
  <si>
    <t>CPS-112-2021</t>
  </si>
  <si>
    <t>CELIS DUARTE</t>
  </si>
  <si>
    <t>JUAN PABLO</t>
  </si>
  <si>
    <t>10A-5M-21D</t>
  </si>
  <si>
    <t>juanpcelisd@gmail.com</t>
  </si>
  <si>
    <t>PROFESIONAL EN ADMINISTRACION Y GESTION AMBIETANL</t>
  </si>
  <si>
    <t>CPS-113-2021</t>
  </si>
  <si>
    <t>DE LA PEÑA MALAMBO</t>
  </si>
  <si>
    <t>JOSE EDUARDO</t>
  </si>
  <si>
    <t>GIRARDOT</t>
  </si>
  <si>
    <t>11A-9M</t>
  </si>
  <si>
    <t>figura_en_forma@yahoo.com</t>
  </si>
  <si>
    <t>PROFESIONAL EN DEPORTE</t>
  </si>
  <si>
    <t>CPS-114-2021</t>
  </si>
  <si>
    <t>PERILLA MOLANO</t>
  </si>
  <si>
    <t>CLAUDIA ROCIO</t>
  </si>
  <si>
    <t>claudiarocio29@gmail.com</t>
  </si>
  <si>
    <t>ADMINISTRADORA PÚBLICA</t>
  </si>
  <si>
    <t>CPS-115-2021</t>
  </si>
  <si>
    <t>CLAVIJO TELLEZ</t>
  </si>
  <si>
    <t>DIANA MARCELA</t>
  </si>
  <si>
    <t>IPIALES</t>
  </si>
  <si>
    <t>11A-5M-16D</t>
  </si>
  <si>
    <t>diana.clavijo2013@gmail.com</t>
  </si>
  <si>
    <t>CPS-116-2021</t>
  </si>
  <si>
    <t>RECALDE RODRIGUEZ</t>
  </si>
  <si>
    <t>DAIRA EMILCE</t>
  </si>
  <si>
    <t>10A-9M-16D</t>
  </si>
  <si>
    <t>dairaagrof@gmail.com</t>
  </si>
  <si>
    <t>CPS-117C1-2021</t>
  </si>
  <si>
    <t>CLAVIJO VARELA</t>
  </si>
  <si>
    <t>RAYSHA CAMILA</t>
  </si>
  <si>
    <t>6A-6M-11D</t>
  </si>
  <si>
    <t>clavijocamila89@gmail.com</t>
  </si>
  <si>
    <t>SURA</t>
  </si>
  <si>
    <t>CPS-117C2-2021</t>
  </si>
  <si>
    <t>MONCAYO SAMUDIO</t>
  </si>
  <si>
    <t>CARLOS DANIEL</t>
  </si>
  <si>
    <t>4A-11M-27D</t>
  </si>
  <si>
    <t>cdmoncayo89@gmail.com</t>
  </si>
  <si>
    <t xml:space="preserve">https://community.secop.gov.co/Public/Tendering/OpportunityDetail/Index?noticeUID=CO1.NTC.1782359&amp;isFromPublicArea=True&amp;isModal=False
</t>
  </si>
  <si>
    <t>CPS-117-2021</t>
  </si>
  <si>
    <t>MORENO</t>
  </si>
  <si>
    <t>ANGIE NATALIA</t>
  </si>
  <si>
    <t>3A-8M-24D</t>
  </si>
  <si>
    <t>anataliamoreno29@gmail.com</t>
  </si>
  <si>
    <t>CPS-118C-2021</t>
  </si>
  <si>
    <t>PADILLA QUINTERO</t>
  </si>
  <si>
    <t>SILVIA ALEJANDRA</t>
  </si>
  <si>
    <t>8A-10M-20D</t>
  </si>
  <si>
    <t>alejandrapadillaq@gmail.com</t>
  </si>
  <si>
    <t>COLPATRIA</t>
  </si>
  <si>
    <t>-</t>
  </si>
  <si>
    <t>CPS-118-2021</t>
  </si>
  <si>
    <t>CPS-119-2021</t>
  </si>
  <si>
    <t xml:space="preserve">SOTELO CRUZ </t>
  </si>
  <si>
    <t>YURY NATALI</t>
  </si>
  <si>
    <t>8A-3M</t>
  </si>
  <si>
    <t>yuryn.soteloc@gmail.com</t>
  </si>
  <si>
    <t>INGENIERA INDUSTRIAL</t>
  </si>
  <si>
    <t>CPS-120C-2021</t>
  </si>
  <si>
    <t>VELASCO ULLOA</t>
  </si>
  <si>
    <t>CINDY LORENA</t>
  </si>
  <si>
    <t>6A-7M-5D</t>
  </si>
  <si>
    <t>lvelascoulloa@gmail.com</t>
  </si>
  <si>
    <t>CPS-120-2021</t>
  </si>
  <si>
    <t>VALENZUELA BELTRAN</t>
  </si>
  <si>
    <t>YENNY KARINA</t>
  </si>
  <si>
    <t>12A-1M-9D</t>
  </si>
  <si>
    <t>karenina1705@gmail.com</t>
  </si>
  <si>
    <t>CPS-121-2021</t>
  </si>
  <si>
    <t>GUALDRON DIAZ</t>
  </si>
  <si>
    <t>ALBA LILIANA</t>
  </si>
  <si>
    <t>SAN GIL</t>
  </si>
  <si>
    <t>SAN GIL (SANTANDER)</t>
  </si>
  <si>
    <t>12A-7M-4D</t>
  </si>
  <si>
    <t>igualdron.pnn@gmail.com</t>
  </si>
  <si>
    <t>CPS-122-2021</t>
  </si>
  <si>
    <t>DIAZ GOMEZ</t>
  </si>
  <si>
    <t>SANDRA MILENA</t>
  </si>
  <si>
    <t>4A-5M-6D</t>
  </si>
  <si>
    <t>sandram.diaz.gomez@gmail.com</t>
  </si>
  <si>
    <t>CPS-123-2021</t>
  </si>
  <si>
    <t>ARIAS VARGAS</t>
  </si>
  <si>
    <t>DIEGO ALEXANDER</t>
  </si>
  <si>
    <t>10A-10M-24D</t>
  </si>
  <si>
    <t>diegoariasvargas@gmail.com</t>
  </si>
  <si>
    <t>INGENIERO TOPOGRAFICO</t>
  </si>
  <si>
    <t>CPS-124-2021</t>
  </si>
  <si>
    <t>GOMEZ</t>
  </si>
  <si>
    <t>6A-1M-6D</t>
  </si>
  <si>
    <t>smilena_gomez@gmail.com</t>
  </si>
  <si>
    <t>CPS-125-2021</t>
  </si>
  <si>
    <t>PINEDA CASTRO</t>
  </si>
  <si>
    <t>STEFANIA</t>
  </si>
  <si>
    <t>8A-6M-23D</t>
  </si>
  <si>
    <t>stephy8627@gmail.com</t>
  </si>
  <si>
    <t>ADMINISTRADORA DEL MEDIO AMBIENTE</t>
  </si>
  <si>
    <t>CPS-126-2021</t>
  </si>
  <si>
    <t>BARRERA GRANADOS</t>
  </si>
  <si>
    <t>OSCAR ALEJANDRO</t>
  </si>
  <si>
    <t>9A-1M-22D</t>
  </si>
  <si>
    <t>oscarabarrerag@hotmail.com</t>
  </si>
  <si>
    <t>CPS-127-2021</t>
  </si>
  <si>
    <t>RODRIGUEZ CABEZA</t>
  </si>
  <si>
    <t>BETSY VIVIANA</t>
  </si>
  <si>
    <t>VETAS</t>
  </si>
  <si>
    <t>VETAS (SANTANDER)</t>
  </si>
  <si>
    <t>10A-5M-23D</t>
  </si>
  <si>
    <t>betsyviviana@gmail.com</t>
  </si>
  <si>
    <t>CPS-128-2021</t>
  </si>
  <si>
    <t>DIAZ MENDOZA</t>
  </si>
  <si>
    <t>YIRA NATALY</t>
  </si>
  <si>
    <t>SANTA MARTA</t>
  </si>
  <si>
    <t>VALLEDUPAR</t>
  </si>
  <si>
    <t>8A-7M</t>
  </si>
  <si>
    <t>yiranataly14@gmail.com</t>
  </si>
  <si>
    <t>LICENCIADA EN BIOLOGIA</t>
  </si>
  <si>
    <t>CPS-129-2021</t>
  </si>
  <si>
    <t>URREA MINOTA</t>
  </si>
  <si>
    <t>VIVIANA</t>
  </si>
  <si>
    <t>ENVIGADO</t>
  </si>
  <si>
    <t>ITAGUI</t>
  </si>
  <si>
    <t>6A-10M-24D</t>
  </si>
  <si>
    <t>vurream@unal.edu.co</t>
  </si>
  <si>
    <t>CPS-130-2021</t>
  </si>
  <si>
    <t>CEDIEL PEDRAZA</t>
  </si>
  <si>
    <t>FRANCISCO ANDRES</t>
  </si>
  <si>
    <t>proyectosfcediel@gmail.com</t>
  </si>
  <si>
    <t>TECNICO PROFESIONAL EN COMUNICACION SOCIAL Y AUDIOVISUAL</t>
  </si>
  <si>
    <t>CPS-131-2021</t>
  </si>
  <si>
    <t>CUCUNUBA MORENO</t>
  </si>
  <si>
    <t>PAOLA ANDREA</t>
  </si>
  <si>
    <t>3A-8M</t>
  </si>
  <si>
    <t>paolacucunuba@gmail.com</t>
  </si>
  <si>
    <t>CPS-132-2021</t>
  </si>
  <si>
    <t>QUIROGA PACHECO</t>
  </si>
  <si>
    <t>JOSE LUIS</t>
  </si>
  <si>
    <t>7A-9M-28D</t>
  </si>
  <si>
    <t>jluisqp@gmail.com</t>
  </si>
  <si>
    <t>CPS-133-2021</t>
  </si>
  <si>
    <t>PINZON ALONSO</t>
  </si>
  <si>
    <t>SUGEY</t>
  </si>
  <si>
    <t>9A-1M-19D</t>
  </si>
  <si>
    <t>sugey.pinzon@gmail.com</t>
  </si>
  <si>
    <t>CPS-134-2021</t>
  </si>
  <si>
    <t>DUARTE TORRES</t>
  </si>
  <si>
    <t>JORGE ANDRES</t>
  </si>
  <si>
    <t>7A-11D</t>
  </si>
  <si>
    <t>jadt0210@gmail.com</t>
  </si>
  <si>
    <t>CPS-135-2021</t>
  </si>
  <si>
    <t>CASTELLANOS QUIROZ</t>
  </si>
  <si>
    <t>HENRY OMAR</t>
  </si>
  <si>
    <t>MALAGA (SANTANDER)</t>
  </si>
  <si>
    <t>14A-9M-27D</t>
  </si>
  <si>
    <t>henrycasquif@gmail.com</t>
  </si>
  <si>
    <t>CPS-136-2021</t>
  </si>
  <si>
    <t>CICUAMIA SUAREZ</t>
  </si>
  <si>
    <t>MARTIN DE JESUS</t>
  </si>
  <si>
    <t>10A-7M-7D</t>
  </si>
  <si>
    <t>martincicuamia@hotmail.com</t>
  </si>
  <si>
    <t>CPS-137-2021</t>
  </si>
  <si>
    <t>MORENO QUINTERO</t>
  </si>
  <si>
    <t>POPAYAN</t>
  </si>
  <si>
    <t>5A-7M-13D</t>
  </si>
  <si>
    <t>vivianamore@gmail.com</t>
  </si>
  <si>
    <t>CPS-138-2021</t>
  </si>
  <si>
    <t>MALDONADO MORALES</t>
  </si>
  <si>
    <t>LUISA FERNANDA</t>
  </si>
  <si>
    <t>9A-9M-18D</t>
  </si>
  <si>
    <t>luisa.fda.maldonado@gmail.com</t>
  </si>
  <si>
    <t>BIOLOGO MARINO</t>
  </si>
  <si>
    <t>CPS-139-2021</t>
  </si>
  <si>
    <t>DURAN BAHAMON</t>
  </si>
  <si>
    <t>RODRIGO ALEJANDRO</t>
  </si>
  <si>
    <t>FONTIBON</t>
  </si>
  <si>
    <t>9A-5M-11D</t>
  </si>
  <si>
    <t>rodrigoduranbahamon@gmail.com</t>
  </si>
  <si>
    <t>COMUNICADOR SOCIAL- PERIODISTA</t>
  </si>
  <si>
    <t>CPS-140-2021</t>
  </si>
  <si>
    <t>GOMEZ FORERO</t>
  </si>
  <si>
    <t>DANIEL HERNANDO</t>
  </si>
  <si>
    <t>12A-5M-29D</t>
  </si>
  <si>
    <t>dnandogomez@hotmail.com</t>
  </si>
  <si>
    <t>CPS-141-2021</t>
  </si>
  <si>
    <t>CUERVO LEON</t>
  </si>
  <si>
    <t>13A-7M-28D</t>
  </si>
  <si>
    <t>jccdes@gmail.com</t>
  </si>
  <si>
    <t>DISEÑADOR INDUSTRIAL</t>
  </si>
  <si>
    <t>CPS-142-2021</t>
  </si>
  <si>
    <t>QUIROGA VILLADA</t>
  </si>
  <si>
    <t xml:space="preserve">LILIANA </t>
  </si>
  <si>
    <t>DOSQUEBRADAS</t>
  </si>
  <si>
    <t>liliquirogavillada@gmail.com</t>
  </si>
  <si>
    <t>CPS-143-2021</t>
  </si>
  <si>
    <t>CABEZAS ALVIS</t>
  </si>
  <si>
    <t>11A-2D</t>
  </si>
  <si>
    <t>canatis.65@gmail.com</t>
  </si>
  <si>
    <t>CPS-144-2021</t>
  </si>
  <si>
    <t>CEDEÑO GRACIA</t>
  </si>
  <si>
    <t>NATHALI</t>
  </si>
  <si>
    <t>4A-3M-7D</t>
  </si>
  <si>
    <t>nathalicedeno@gmail.com</t>
  </si>
  <si>
    <t>DISEÑADORA GRAFICA</t>
  </si>
  <si>
    <t>CPS-145-2021</t>
  </si>
  <si>
    <t>GALINDO RODRIGUEZ</t>
  </si>
  <si>
    <t>7A-6M-9D</t>
  </si>
  <si>
    <t>claudiapgalindor@gmail.com</t>
  </si>
  <si>
    <t>CPS-146-2021</t>
  </si>
  <si>
    <t>SANCHEZ ALVAREZ</t>
  </si>
  <si>
    <t>JUAN DAVID</t>
  </si>
  <si>
    <t>juandavidsanchezalvarez@gmail.com</t>
  </si>
  <si>
    <t>LICENCIADO EN BIOLOGIA</t>
  </si>
  <si>
    <t>CPS-147-2021</t>
  </si>
  <si>
    <t>OROZCO CHAPARRO</t>
  </si>
  <si>
    <t>SERGIO HERNANDO</t>
  </si>
  <si>
    <t>7A-8M-14D</t>
  </si>
  <si>
    <t>audiovisual.avl@gmail.com</t>
  </si>
  <si>
    <t>PROFESIONAL EN MEDIOS AUDIOVISUALES</t>
  </si>
  <si>
    <t>CPS-148-2021</t>
  </si>
  <si>
    <t>URRUTIA RAMIREZ</t>
  </si>
  <si>
    <t>WILLIAM GIOVANNY</t>
  </si>
  <si>
    <t>12A-11M-10D</t>
  </si>
  <si>
    <t>williamurrutia9@gmail.com</t>
  </si>
  <si>
    <t>CPS-149-2021</t>
  </si>
  <si>
    <t>CHALAPUD NOGUERA</t>
  </si>
  <si>
    <t>AMELIA CAROLINA</t>
  </si>
  <si>
    <t>9A-11M-4D</t>
  </si>
  <si>
    <t>ameliachala@hotmail.com</t>
  </si>
  <si>
    <t>CPS-150-2021</t>
  </si>
  <si>
    <t>GONZALEZ ROIS</t>
  </si>
  <si>
    <t>MARIA ANGEL</t>
  </si>
  <si>
    <t>SAN JUAN DEL CESAR (LA GUAJIRA)</t>
  </si>
  <si>
    <t>16A-6M-9D</t>
  </si>
  <si>
    <t>mangoza_rois@hotmail.com</t>
  </si>
  <si>
    <t>CPS-151-2021</t>
  </si>
  <si>
    <t>MONROY JINETE</t>
  </si>
  <si>
    <t>IVAN JAVIER</t>
  </si>
  <si>
    <t>7A-11M-22D</t>
  </si>
  <si>
    <t>icacouno@gmail.com</t>
  </si>
  <si>
    <t>CPS-152-2021</t>
  </si>
  <si>
    <t>JIMENEZ GALINDO</t>
  </si>
  <si>
    <t>COTA</t>
  </si>
  <si>
    <t>10A</t>
  </si>
  <si>
    <t>natalia.jimenez@gmail.com</t>
  </si>
  <si>
    <t>CPS-153-2021</t>
  </si>
  <si>
    <t>DUARTE TRIVIÑO</t>
  </si>
  <si>
    <t>MARIA CAROLINA</t>
  </si>
  <si>
    <t>15A-7M-7D</t>
  </si>
  <si>
    <t>marcarolinaduarte@gmail.com</t>
  </si>
  <si>
    <t>CPS-154-2021</t>
  </si>
  <si>
    <t>ISOZA VELASQUEZ</t>
  </si>
  <si>
    <t>PAOLA CATALINA</t>
  </si>
  <si>
    <t>7A-6D</t>
  </si>
  <si>
    <t>catalina.isoza@gmail.com</t>
  </si>
  <si>
    <t>CPS-155-2021</t>
  </si>
  <si>
    <t>NIÑO LANDINEZ</t>
  </si>
  <si>
    <t>JUVENAL</t>
  </si>
  <si>
    <t>HATO</t>
  </si>
  <si>
    <t>HATO (SANTANDER)</t>
  </si>
  <si>
    <t>10A-1M-11D</t>
  </si>
  <si>
    <t>juve2424@hotmail.com</t>
  </si>
  <si>
    <t>CPS-156-2021</t>
  </si>
  <si>
    <t>NIÑO ROJAS</t>
  </si>
  <si>
    <t>HANYI PAOLA</t>
  </si>
  <si>
    <t>PUERTO BERRIO</t>
  </si>
  <si>
    <t>pawiizganjah18@gmail.com</t>
  </si>
  <si>
    <t>CPS-157-2021</t>
  </si>
  <si>
    <t>ROJAS CORTES</t>
  </si>
  <si>
    <t>DIEGO EFREM</t>
  </si>
  <si>
    <t>4A-7M-27D</t>
  </si>
  <si>
    <t>die.660@gmail.com</t>
  </si>
  <si>
    <t>INGENIERO DE SISTEMAS Y COMPUTACION</t>
  </si>
  <si>
    <t>CPS-158-2021</t>
  </si>
  <si>
    <t>POSADA CESPEDES</t>
  </si>
  <si>
    <t>IVAN ANDRES</t>
  </si>
  <si>
    <t>9A-10M</t>
  </si>
  <si>
    <t>ivanforestal@gmail.com</t>
  </si>
  <si>
    <t>CPS-159C-2021</t>
  </si>
  <si>
    <t>LUNA GELVEZ</t>
  </si>
  <si>
    <t>7A-24D</t>
  </si>
  <si>
    <t>ma.luna94@gmail.com</t>
  </si>
  <si>
    <t>CPS-159-2021</t>
  </si>
  <si>
    <t xml:space="preserve">GARCIA BURBANO </t>
  </si>
  <si>
    <t>ISABEL CRISTINA</t>
  </si>
  <si>
    <t>8A-2M-17D</t>
  </si>
  <si>
    <t>isabelgarcia9212@gmail.com</t>
  </si>
  <si>
    <t>CPS-160-2021</t>
  </si>
  <si>
    <t>RICARDO AMAYA</t>
  </si>
  <si>
    <t>WILLIAM DAVID</t>
  </si>
  <si>
    <t>MORELIA (CAQUETA)</t>
  </si>
  <si>
    <t>16M-1D</t>
  </si>
  <si>
    <t>davidrika27@hotmail.com</t>
  </si>
  <si>
    <t>POLITOLOGO</t>
  </si>
  <si>
    <t>CPS-161-2021</t>
  </si>
  <si>
    <t>CABRERA LEIVA</t>
  </si>
  <si>
    <t>BRIANA LIZETH</t>
  </si>
  <si>
    <t>TESALIA (HUILA)</t>
  </si>
  <si>
    <t>2A-5M-2D</t>
  </si>
  <si>
    <t>brilicambiental@gmail.com</t>
  </si>
  <si>
    <t>CPS-162-2021</t>
  </si>
  <si>
    <t>LUCAS POVEDA</t>
  </si>
  <si>
    <t>3A-3M-14D</t>
  </si>
  <si>
    <t>danielucas0322@gmail.com</t>
  </si>
  <si>
    <t>LICENCIADO EN CIENCIAS POLITICAS</t>
  </si>
  <si>
    <t>CPS-163-2021</t>
  </si>
  <si>
    <t>MEDINA CHAMORRO</t>
  </si>
  <si>
    <t>MANUEL JESUS</t>
  </si>
  <si>
    <t>N-A</t>
  </si>
  <si>
    <t>mjmedi@gmail.com</t>
  </si>
  <si>
    <t>CPS-164-2021</t>
  </si>
  <si>
    <t>GONZALEZ VASQUEZ</t>
  </si>
  <si>
    <t>JAIRO ANTONIO</t>
  </si>
  <si>
    <t>jairogonzalez1058@gmail.com</t>
  </si>
  <si>
    <t>DERECHO</t>
  </si>
  <si>
    <t>CPS-165-2021</t>
  </si>
  <si>
    <t>CASTILLO RAMIREZ</t>
  </si>
  <si>
    <t>NOCAIMA</t>
  </si>
  <si>
    <t>luisalu1597@gmail.com</t>
  </si>
  <si>
    <t>COMUNICADORA SOCIAL-PERIODISTA</t>
  </si>
  <si>
    <t>CPS-166-2021</t>
  </si>
  <si>
    <t>LISCANO VELASQUEZ</t>
  </si>
  <si>
    <t>HECTOR LUIS</t>
  </si>
  <si>
    <t>6A-7M-3D</t>
  </si>
  <si>
    <t>hector.liscano@gmail.com</t>
  </si>
  <si>
    <t>CONTADOR PUBLICO</t>
  </si>
  <si>
    <t>CPS-167-2021</t>
  </si>
  <si>
    <t>MORALES MARTINEZ</t>
  </si>
  <si>
    <t>JOSE FRANCISCO</t>
  </si>
  <si>
    <t>moralesmartinezjosef@hotmail.com</t>
  </si>
  <si>
    <t>CPS-168-2021</t>
  </si>
  <si>
    <t>FARFAN ROMERO</t>
  </si>
  <si>
    <t>AYDA MIREYA</t>
  </si>
  <si>
    <t xml:space="preserve">SASAIMA </t>
  </si>
  <si>
    <t>mireya.farfan@gmail.com</t>
  </si>
  <si>
    <t>CPS-169-2021</t>
  </si>
  <si>
    <t>MESA CARDOZO</t>
  </si>
  <si>
    <t>ANDRES HUMBERTO</t>
  </si>
  <si>
    <t>5A-11M-16D</t>
  </si>
  <si>
    <t>andresmesacardozo@hotmail.com</t>
  </si>
  <si>
    <t>CPS-170-2021</t>
  </si>
  <si>
    <t>andreacgalindorodriguez@gmail.com</t>
  </si>
  <si>
    <t>CPS-171-2021</t>
  </si>
  <si>
    <t xml:space="preserve">MORALES </t>
  </si>
  <si>
    <t>ALBA KARINA</t>
  </si>
  <si>
    <t>13A-11M-13D</t>
  </si>
  <si>
    <t>karina.morales60@gmail.com</t>
  </si>
  <si>
    <t>ADMINISTRACION DE EMPRESAS TURISTICAS Y HOTELERAS</t>
  </si>
  <si>
    <t>CPS-172-2021</t>
  </si>
  <si>
    <t>MORALES RUBIO</t>
  </si>
  <si>
    <t>ANGELICA MARIA</t>
  </si>
  <si>
    <t>9A-3M-29D</t>
  </si>
  <si>
    <t>angemoral@hotmail.com</t>
  </si>
  <si>
    <t>ADMINISTRADOR FINANCIERO</t>
  </si>
  <si>
    <t>CPS-173-2021</t>
  </si>
  <si>
    <t>RUSSY ESCOBAR</t>
  </si>
  <si>
    <t>VILLA DE LEIVA</t>
  </si>
  <si>
    <t>22A-3M-23D</t>
  </si>
  <si>
    <t>asuntoslegalesconsultoria@gmail.com</t>
  </si>
  <si>
    <t>CPS-174-2021</t>
  </si>
  <si>
    <t>QUINTERO LOPEZ</t>
  </si>
  <si>
    <t>PAULA  ANDREA</t>
  </si>
  <si>
    <t>7A-11M-19D</t>
  </si>
  <si>
    <t>paulaandrea_quintero@hotmail.com</t>
  </si>
  <si>
    <t>CPS-175-2021</t>
  </si>
  <si>
    <t>GARAVITO ROMERO</t>
  </si>
  <si>
    <t>LEIDY MARCELA</t>
  </si>
  <si>
    <t>SASAIMA</t>
  </si>
  <si>
    <t>2A-1M-19D</t>
  </si>
  <si>
    <t>leidymgr05@gmail.com</t>
  </si>
  <si>
    <t>CPS-176-2021</t>
  </si>
  <si>
    <t>RODRIGUEZ PINILLA</t>
  </si>
  <si>
    <t>SIMON DANIEL</t>
  </si>
  <si>
    <t>4A-1M-16D</t>
  </si>
  <si>
    <t>simonrp22|@gmail.com</t>
  </si>
  <si>
    <t>CPS-177-2021</t>
  </si>
  <si>
    <t>BETANCUR MORENO</t>
  </si>
  <si>
    <t>SANDRA LUZ</t>
  </si>
  <si>
    <t>TECNOLOGA</t>
  </si>
  <si>
    <t>sanbemo160@gmail.com</t>
  </si>
  <si>
    <t>TECNOLOGO EN COMERCIO INTERNACIONAL</t>
  </si>
  <si>
    <t>CPS-178-2021</t>
  </si>
  <si>
    <t xml:space="preserve">CAMARGO BERNAL </t>
  </si>
  <si>
    <t>NELLY YOJHANA</t>
  </si>
  <si>
    <t>QUIPILE</t>
  </si>
  <si>
    <t>2A-2M-19D</t>
  </si>
  <si>
    <t>nelly.camargob@gmail.com</t>
  </si>
  <si>
    <t>CPS-179-2021</t>
  </si>
  <si>
    <t>MARTINEZ BOLAÑOS</t>
  </si>
  <si>
    <t>FLORIDABLANCA</t>
  </si>
  <si>
    <t>NEIVA</t>
  </si>
  <si>
    <t>juan.pablo_12@hotmail.es</t>
  </si>
  <si>
    <t>CPS-180-2021</t>
  </si>
  <si>
    <t>SANCHEZ SUAREZ</t>
  </si>
  <si>
    <t>RUTH MARY</t>
  </si>
  <si>
    <t>3A-9M-3D</t>
  </si>
  <si>
    <t>ruthcreaok@gmail.com</t>
  </si>
  <si>
    <t>DISEÑO GRAFICO</t>
  </si>
  <si>
    <t>CPS-181-2021</t>
  </si>
  <si>
    <t>GOMEZ BELLO</t>
  </si>
  <si>
    <t>SULMA ALEXANDRA</t>
  </si>
  <si>
    <t>12A-6M-6D</t>
  </si>
  <si>
    <t>sulmag@gmail.com</t>
  </si>
  <si>
    <t>CPS-182-2021</t>
  </si>
  <si>
    <t>NEGRO MORENO</t>
  </si>
  <si>
    <t>MARIA ANGELICA</t>
  </si>
  <si>
    <t>NOBSA</t>
  </si>
  <si>
    <t>3A-1M-28D</t>
  </si>
  <si>
    <t>mari207negro@gmail.com</t>
  </si>
  <si>
    <t>CPS-183-2021</t>
  </si>
  <si>
    <t>MORENO PEREZ</t>
  </si>
  <si>
    <t>LIBIA MARGARITA</t>
  </si>
  <si>
    <t>4M-16D</t>
  </si>
  <si>
    <t>margaritamope@hotmail.com</t>
  </si>
  <si>
    <t>CPS-184-2021</t>
  </si>
  <si>
    <t>BENAVIDES SANABRIA</t>
  </si>
  <si>
    <t>DIANA MILENA</t>
  </si>
  <si>
    <t>53M-25D</t>
  </si>
  <si>
    <t>arqmile92@gmail.com</t>
  </si>
  <si>
    <t>CPS-185-2021</t>
  </si>
  <si>
    <t xml:space="preserve">CHIA PINTO </t>
  </si>
  <si>
    <t>LAURA ALEJANDRA</t>
  </si>
  <si>
    <t>1A-3M-17D</t>
  </si>
  <si>
    <t>amb.laurachia@gmail.com</t>
  </si>
  <si>
    <t>CPS-186-2021</t>
  </si>
  <si>
    <t xml:space="preserve">HERNANDEZ ORTIZ </t>
  </si>
  <si>
    <t>JENNY ASTRID</t>
  </si>
  <si>
    <t>9A-7M-22D</t>
  </si>
  <si>
    <t>astruda@gmail.com</t>
  </si>
  <si>
    <t>CPS-187-2021</t>
  </si>
  <si>
    <t>BURBANO DAVILA</t>
  </si>
  <si>
    <t>JUDITH CRISTINA</t>
  </si>
  <si>
    <t>CONTADERO</t>
  </si>
  <si>
    <t>8A-9M-13D</t>
  </si>
  <si>
    <t>cristinaburbano27@gmail.com</t>
  </si>
  <si>
    <t>CPS-188-2021</t>
  </si>
  <si>
    <t xml:space="preserve">GALLO SANTOS </t>
  </si>
  <si>
    <t>JENNY PAOLA</t>
  </si>
  <si>
    <t>7A-1M-15D</t>
  </si>
  <si>
    <t>jp.gallo17@gmail.com</t>
  </si>
  <si>
    <t>LICENCIATURA EN BIOLOGIA</t>
  </si>
  <si>
    <t>CPS-189-2021</t>
  </si>
  <si>
    <t xml:space="preserve">CASAS GOMEZ </t>
  </si>
  <si>
    <t>OSCAR ANDRES</t>
  </si>
  <si>
    <t>6A-9M-8D</t>
  </si>
  <si>
    <t>osaca10@gmail.com</t>
  </si>
  <si>
    <t>CPS-190-2021</t>
  </si>
  <si>
    <t>ESPEJO DELGADO</t>
  </si>
  <si>
    <t>NORMA CAROLINA</t>
  </si>
  <si>
    <t>8A-11M-4D</t>
  </si>
  <si>
    <t>ing.cespejo@gmail.com</t>
  </si>
  <si>
    <t>CPS-191-2021</t>
  </si>
  <si>
    <t>RANGEL MONTENEGRO</t>
  </si>
  <si>
    <t>NESTOR JAVIER</t>
  </si>
  <si>
    <t>CHIMICHAGUA</t>
  </si>
  <si>
    <t>nesticorangel@gmail.com</t>
  </si>
  <si>
    <t>CPS-192-2021</t>
  </si>
  <si>
    <t>MEIRELES GUERRERO</t>
  </si>
  <si>
    <t xml:space="preserve">PAMELA </t>
  </si>
  <si>
    <t>FORTALEZA (BRASIL)</t>
  </si>
  <si>
    <t>4A-3M-16D</t>
  </si>
  <si>
    <t>pamela.meireles.guerrero@gmail.com</t>
  </si>
  <si>
    <t>CPS-193-2021</t>
  </si>
  <si>
    <t>RAMOS AREVALOS</t>
  </si>
  <si>
    <t>HECTOR HERNAN</t>
  </si>
  <si>
    <t>13A-4M-26D</t>
  </si>
  <si>
    <t>hectorramos23@gmail.com</t>
  </si>
  <si>
    <t>CPS-194-2021</t>
  </si>
  <si>
    <t>BERNAL FONSECA</t>
  </si>
  <si>
    <t>ADRIANA LORENA</t>
  </si>
  <si>
    <t>13A-1M</t>
  </si>
  <si>
    <t>adrilore@gmail.com</t>
  </si>
  <si>
    <t>INGENIERA SANITARIA Y AMBIENTAL</t>
  </si>
  <si>
    <t>CPS-195-2021</t>
  </si>
  <si>
    <t>VARGAS HERRERA</t>
  </si>
  <si>
    <t>EDWIN ANDRES</t>
  </si>
  <si>
    <t>14A-14M-13D</t>
  </si>
  <si>
    <t>andresvargash@gmail.com</t>
  </si>
  <si>
    <t>INGENIERO CATASTRAL Y GEODASTA</t>
  </si>
  <si>
    <t>CPS-196-2021</t>
  </si>
  <si>
    <t>ARENAS HOLGUIN</t>
  </si>
  <si>
    <t>DANILO</t>
  </si>
  <si>
    <t>3A-2M-2D</t>
  </si>
  <si>
    <t>danilo.arenas.holguin@gmail.com</t>
  </si>
  <si>
    <t>COMUNICADOR SOCIAL Y PERIODISTA</t>
  </si>
  <si>
    <t>CPS-197-2021</t>
  </si>
  <si>
    <t>CORDOBA ARANGO</t>
  </si>
  <si>
    <t>SANTIAGO</t>
  </si>
  <si>
    <t>2A-5M-14D</t>
  </si>
  <si>
    <t>cordobaa92@gmail.com</t>
  </si>
  <si>
    <t>CPS-198-2021</t>
  </si>
  <si>
    <t>ORTEGA FADUL</t>
  </si>
  <si>
    <t>CARLOS ALBERTO</t>
  </si>
  <si>
    <t>carlosortegafad10@gmail.com</t>
  </si>
  <si>
    <t>CPS-199-2021</t>
  </si>
  <si>
    <t>CASTILLO PEREZ</t>
  </si>
  <si>
    <t xml:space="preserve">HERNAN </t>
  </si>
  <si>
    <t>6A-3M-18D</t>
  </si>
  <si>
    <t>hernancastilloperez@gmail.com</t>
  </si>
  <si>
    <t>CPS-200-2021</t>
  </si>
  <si>
    <t>FIERRO ROBAYO</t>
  </si>
  <si>
    <t>SIERGO</t>
  </si>
  <si>
    <t>7A-5M-8D</t>
  </si>
  <si>
    <t>sergiofierro27@gmail.com</t>
  </si>
  <si>
    <t>CPS-201-2021</t>
  </si>
  <si>
    <t>REINA QUIROGA</t>
  </si>
  <si>
    <t>RICARDO ALFONSO</t>
  </si>
  <si>
    <t>15A-2M-28D</t>
  </si>
  <si>
    <t>rarqlost@hotmail.com</t>
  </si>
  <si>
    <t xml:space="preserve">BIOLOGO </t>
  </si>
  <si>
    <t>CPS-202-2021</t>
  </si>
  <si>
    <t>PINZON GARCIA</t>
  </si>
  <si>
    <t>EDER GUILLERMO</t>
  </si>
  <si>
    <t>7A-1D</t>
  </si>
  <si>
    <t>edergpg16@gmail.com</t>
  </si>
  <si>
    <t>CPS-203-2021</t>
  </si>
  <si>
    <t>VELASQUEZ ROBAYO</t>
  </si>
  <si>
    <t>MARIA ELENA</t>
  </si>
  <si>
    <t>SAN LUIS (TOLIMA)</t>
  </si>
  <si>
    <t>17A-9M-8D</t>
  </si>
  <si>
    <t>mhvel@hotmail.com</t>
  </si>
  <si>
    <t>CPS-204-2021</t>
  </si>
  <si>
    <t>LOPEZ LUCERO</t>
  </si>
  <si>
    <t>YOHAN ANDRES</t>
  </si>
  <si>
    <t>3A-1M-11D</t>
  </si>
  <si>
    <t>andreslopezlu@gmail.com</t>
  </si>
  <si>
    <t>CPS-205-2021</t>
  </si>
  <si>
    <t>DEVIA CESPEDES</t>
  </si>
  <si>
    <t>JEFFERSON</t>
  </si>
  <si>
    <t>2A-3M-10D</t>
  </si>
  <si>
    <t>CPS-206-2021</t>
  </si>
  <si>
    <t>ATUESTA CEPEDA</t>
  </si>
  <si>
    <t>CARMEN CONSTANZA</t>
  </si>
  <si>
    <t>VELEZ (SANTANDER)</t>
  </si>
  <si>
    <t>15A-23M</t>
  </si>
  <si>
    <t>constanzaatuesta@gmail.com</t>
  </si>
  <si>
    <t>CPS-207-2021</t>
  </si>
  <si>
    <t>GARCIA OSORIO</t>
  </si>
  <si>
    <t>ANDREA DEL PILAR</t>
  </si>
  <si>
    <t>10A-5M-2D</t>
  </si>
  <si>
    <t>adelpigo@gmail.com</t>
  </si>
  <si>
    <t>CPS-208-2021</t>
  </si>
  <si>
    <t>JAIMES FLOREZ</t>
  </si>
  <si>
    <t>OLIVIA</t>
  </si>
  <si>
    <t>MALAGA</t>
  </si>
  <si>
    <t>SAN ANDRES (SANTANDER)</t>
  </si>
  <si>
    <t>5A-22D</t>
  </si>
  <si>
    <t>ojf265@gmail.com</t>
  </si>
  <si>
    <t>CPS-209-2021</t>
  </si>
  <si>
    <t>RODRIGUEZ RUIZ</t>
  </si>
  <si>
    <t>CARMEN JOHANNA</t>
  </si>
  <si>
    <t>10A-2M-28D</t>
  </si>
  <si>
    <t>cjohannaro@gmail.com</t>
  </si>
  <si>
    <t>CPS-210-2021</t>
  </si>
  <si>
    <t>RANGEL BARRAGAN</t>
  </si>
  <si>
    <t>EDNA PATRICIA</t>
  </si>
  <si>
    <t>21A-9M-3D</t>
  </si>
  <si>
    <t>ednapatriciarangel@yahoo.com</t>
  </si>
  <si>
    <t>CPS-211-2021</t>
  </si>
  <si>
    <t>10A-1M-27D</t>
  </si>
  <si>
    <t>CPS-212-2021</t>
  </si>
  <si>
    <t>GAMBA LADINO</t>
  </si>
  <si>
    <t>JULIO CESAR</t>
  </si>
  <si>
    <t>CHIPAQUE (CUNDINAMARCA)</t>
  </si>
  <si>
    <t>9A-2M-22D</t>
  </si>
  <si>
    <t>juligamb@gmail.com</t>
  </si>
  <si>
    <t>CPS-213-2021</t>
  </si>
  <si>
    <t xml:space="preserve">DIAZ MARIN </t>
  </si>
  <si>
    <t>MARIA CAMILA</t>
  </si>
  <si>
    <t>GUEPSA (SANTANDER)</t>
  </si>
  <si>
    <t>9A-2D</t>
  </si>
  <si>
    <t>kmmy89@hotmail.com</t>
  </si>
  <si>
    <t>CPS-214-2021</t>
  </si>
  <si>
    <t>BOGOTA</t>
  </si>
  <si>
    <t>8A-2M-18D</t>
  </si>
  <si>
    <t>CPS-215-2021</t>
  </si>
  <si>
    <t>9A-7M-5D</t>
  </si>
  <si>
    <t>CPS-216-2021</t>
  </si>
  <si>
    <t>GAMBA BERMUDEZ</t>
  </si>
  <si>
    <t>JESSICA ALEXANDRA</t>
  </si>
  <si>
    <t>jessicagambabermudez@gmail.com</t>
  </si>
  <si>
    <t>CPS-217-2021</t>
  </si>
  <si>
    <t>4A-3M-26D</t>
  </si>
  <si>
    <t>CPS-218-2021</t>
  </si>
  <si>
    <t>JIMENEZ VIASUS</t>
  </si>
  <si>
    <t>JOHN FREDY</t>
  </si>
  <si>
    <t>9A-6M-27D</t>
  </si>
  <si>
    <t>jfximenezv@gmail.com</t>
  </si>
  <si>
    <t>BIOLOGO</t>
  </si>
  <si>
    <t>CPS-219-2021</t>
  </si>
  <si>
    <t xml:space="preserve">MONCADA ROSERO </t>
  </si>
  <si>
    <t>MARIA DEL CARMEN</t>
  </si>
  <si>
    <t>CUCUTA</t>
  </si>
  <si>
    <t>LA PLATA (HUILA)</t>
  </si>
  <si>
    <t>4A-1M-7D</t>
  </si>
  <si>
    <t>marujita0154@gmail.com</t>
  </si>
  <si>
    <t>CPS-220-2021</t>
  </si>
  <si>
    <t>MALDONADO MORENO</t>
  </si>
  <si>
    <t>LEIDY VANESSA</t>
  </si>
  <si>
    <t>TECNICO</t>
  </si>
  <si>
    <t>leidymaldonado97@outlook.es</t>
  </si>
  <si>
    <t>TRABAJADORA SOCIAL</t>
  </si>
  <si>
    <t>CPS-221-2021</t>
  </si>
  <si>
    <t>PRIETO GONZALEZ</t>
  </si>
  <si>
    <t>LIZETH ALEXANDRA</t>
  </si>
  <si>
    <t>GUACHETA</t>
  </si>
  <si>
    <t>6A-1M-5D</t>
  </si>
  <si>
    <t>lizethprietog@gmail.com</t>
  </si>
  <si>
    <t>CPS-222-2021</t>
  </si>
  <si>
    <t>CAMPO SANCHEZ</t>
  </si>
  <si>
    <t>ADRIANA MARIA</t>
  </si>
  <si>
    <t>7A-4M-6D</t>
  </si>
  <si>
    <t>nanitacampo@hotmail.com</t>
  </si>
  <si>
    <t>CPS-223-2021</t>
  </si>
  <si>
    <t>20A-22D</t>
  </si>
  <si>
    <t>ADMINISTRADORA HOTELERA</t>
  </si>
  <si>
    <t>CPS-224-2021</t>
  </si>
  <si>
    <t>PEDRAZA MARTINEZ</t>
  </si>
  <si>
    <t>ADRIANA ESTHER</t>
  </si>
  <si>
    <t>PASCA (CUNDINAMARCA)</t>
  </si>
  <si>
    <t>adrianapedrazamartinez@gmail.com</t>
  </si>
  <si>
    <t>TECNOLOGA EN CARTOGRAFÍA</t>
  </si>
  <si>
    <t>CPS-225-2021</t>
  </si>
  <si>
    <t>TORRES TORRES</t>
  </si>
  <si>
    <t>15A-11M-1D</t>
  </si>
  <si>
    <t>claudiamarcelat926@gmail.com</t>
  </si>
  <si>
    <t>CPS-226-2021</t>
  </si>
  <si>
    <t>ARIAS CASTRO</t>
  </si>
  <si>
    <t>RUBY ESPERANZA</t>
  </si>
  <si>
    <t>9A-2M-11D</t>
  </si>
  <si>
    <t>rubyarias@gmail.com</t>
  </si>
  <si>
    <t>CPS-227-2021</t>
  </si>
  <si>
    <t>TORRES SUAREZ</t>
  </si>
  <si>
    <t>ANDREA JOHANNA</t>
  </si>
  <si>
    <t>1A-6M-12D</t>
  </si>
  <si>
    <t>andretorsua@gmail.com</t>
  </si>
  <si>
    <t>CPS-228-2021</t>
  </si>
  <si>
    <t>VALENCIA URREGO</t>
  </si>
  <si>
    <t>SARA</t>
  </si>
  <si>
    <t>saravalenciaur@gmail.com</t>
  </si>
  <si>
    <t>CPS-229-2021</t>
  </si>
  <si>
    <t>9A-6M-10D</t>
  </si>
  <si>
    <t>RELACIONES INTERNACIONALES</t>
  </si>
  <si>
    <t>CPS-230-2021</t>
  </si>
  <si>
    <t>BECERRA CASTIBLANCO</t>
  </si>
  <si>
    <t>YULI ANDREA</t>
  </si>
  <si>
    <t>UBATE</t>
  </si>
  <si>
    <t>UBATE (CUNDINAMARCAR)</t>
  </si>
  <si>
    <t>8A-4M</t>
  </si>
  <si>
    <t>andrea221089@hotmail.com</t>
  </si>
  <si>
    <t>CPS-231-2021</t>
  </si>
  <si>
    <t>GARCIA DUARTE</t>
  </si>
  <si>
    <t>HERLY</t>
  </si>
  <si>
    <t>16A-5M-12D</t>
  </si>
  <si>
    <t>herlyg@yahoo.com</t>
  </si>
  <si>
    <t>CPS-232-2021</t>
  </si>
  <si>
    <t xml:space="preserve">QUIROGA LUGO </t>
  </si>
  <si>
    <t>6A-3M-28D</t>
  </si>
  <si>
    <t>PROFESIONAL EN RELACIONES INTERNACIONALES Y ESTUDIOS POLITICOS</t>
  </si>
  <si>
    <t>CPS-233-2021</t>
  </si>
  <si>
    <t>GUZMAN PARRA</t>
  </si>
  <si>
    <t>DORIS JOHANA</t>
  </si>
  <si>
    <t>9A-6M-22D</t>
  </si>
  <si>
    <t>CPS-234-2021</t>
  </si>
  <si>
    <t>HERRERA TOVAR</t>
  </si>
  <si>
    <t>JOSE DEL CARMEN</t>
  </si>
  <si>
    <t>LA DORADA</t>
  </si>
  <si>
    <t>PIEDRAS (TOLIMA)</t>
  </si>
  <si>
    <t>17A-9M-6D</t>
  </si>
  <si>
    <t>jose.2004@hotmail.com</t>
  </si>
  <si>
    <t>CPS-235-2021</t>
  </si>
  <si>
    <t>BARON WILCHES</t>
  </si>
  <si>
    <t>ADRIANA DE LOS ANGELES</t>
  </si>
  <si>
    <t>10A-9M-8D</t>
  </si>
  <si>
    <t>adriana.baronwilches@gmail.com</t>
  </si>
  <si>
    <t>CPS-236-2021</t>
  </si>
  <si>
    <t>PIMIENTO DE GOMEZ</t>
  </si>
  <si>
    <t>SOCORRO (SANTANDER)</t>
  </si>
  <si>
    <t>25A-6M-8D</t>
  </si>
  <si>
    <t>nupidego@gmail.com</t>
  </si>
  <si>
    <t>CPS-237-2021</t>
  </si>
  <si>
    <t>QUIÑONEZ</t>
  </si>
  <si>
    <t>NURY MAYERLIN</t>
  </si>
  <si>
    <t>4A-1M-2D</t>
  </si>
  <si>
    <t>nuryq_19@hotmail.com</t>
  </si>
  <si>
    <t>CPS-238-2021</t>
  </si>
  <si>
    <t>CAÑIZALES MANOSALVA</t>
  </si>
  <si>
    <t>KAREN LORENA</t>
  </si>
  <si>
    <t>OCAÑA</t>
  </si>
  <si>
    <t>8A-9M-5D</t>
  </si>
  <si>
    <t>kaloca1@hotmail.com</t>
  </si>
  <si>
    <t>NEGOCIOS INTERNACIONALES</t>
  </si>
  <si>
    <t>CPS-239-2021</t>
  </si>
  <si>
    <t>LOZANO AMAYA</t>
  </si>
  <si>
    <t>SANDRA MARITZA</t>
  </si>
  <si>
    <t>6A-12D</t>
  </si>
  <si>
    <t>maritzalozanoamaya@gmail.com</t>
  </si>
  <si>
    <t>CPS-240-2021</t>
  </si>
  <si>
    <t xml:space="preserve">RAMIREZ HERNANDEZ </t>
  </si>
  <si>
    <t>8A-10M-27D</t>
  </si>
  <si>
    <t>ingefore@gmail.com</t>
  </si>
  <si>
    <t>CPS-241-2021</t>
  </si>
  <si>
    <t>CARDENAS LEMUS</t>
  </si>
  <si>
    <t>DEISYY NATHALY</t>
  </si>
  <si>
    <t>nataideamc@gmail.com</t>
  </si>
  <si>
    <t>CPS-242-2021</t>
  </si>
  <si>
    <t>51M-7D</t>
  </si>
  <si>
    <t>CPS-243-2021</t>
  </si>
  <si>
    <t>ORTIZ VILLALBA</t>
  </si>
  <si>
    <t>11A-20D</t>
  </si>
  <si>
    <t>amov2111@gmail.com</t>
  </si>
  <si>
    <t>CPS-244-2021</t>
  </si>
  <si>
    <t>CASTELBLANCO CASTELBLANCO</t>
  </si>
  <si>
    <t>VIDAL ARTURO</t>
  </si>
  <si>
    <t>JENESANO(BOYACA)</t>
  </si>
  <si>
    <t>10A-10M-6D</t>
  </si>
  <si>
    <t>vidalarturo@hotmail.com</t>
  </si>
  <si>
    <t>CPS-245-2021</t>
  </si>
  <si>
    <t>GAMBA GONZALEZ</t>
  </si>
  <si>
    <t>CAROL JAZMIN</t>
  </si>
  <si>
    <t>7A-2M-19D</t>
  </si>
  <si>
    <t>caroljaz@hotmail.com</t>
  </si>
  <si>
    <t>CPS-246-2021</t>
  </si>
  <si>
    <t>QUITIAN TELLEZ</t>
  </si>
  <si>
    <t>JENNY LORENA</t>
  </si>
  <si>
    <t>13M-16D</t>
  </si>
  <si>
    <t>lorenaqtellez@hotmail.com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</si>
</sst>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
    <numFmt numFmtId="166" formatCode="d/m/yyyy"/>
    <numFmt numFmtId="167" formatCode="d\-m\-yyyy"/>
  </numFmts>
  <fonts count="8" x14ac:knownFonts="1">
    <font>
      <sz val="10"/>
      <color rgb="FF000000"/>
      <name val="Arial"/>
      <family val="2"/>
    </font>
    <font>
      <sz val="10"/>
      <color rgb="FF000000"/>
      <name val="Arial"/>
      <family val="2"/>
    </font>
    <font>
      <b/>
      <sz val="11"/>
      <color rgb="FFFFFF99"/>
      <name val="Calibri"/>
      <family val="2"/>
    </font>
    <font>
      <sz val="11"/>
      <color rgb="FFFFFF99"/>
      <name val="Calibri"/>
      <family val="2"/>
    </font>
    <font>
      <sz val="10"/>
      <name val="Arial"/>
      <family val="2"/>
    </font>
    <font>
      <sz val="11"/>
      <color rgb="FF000000"/>
      <name val="Arial"/>
      <family val="2"/>
    </font>
    <font>
      <u/>
      <sz val="10"/>
      <color rgb="FF0000FF"/>
      <name val="Arial"/>
      <family val="2"/>
    </font>
    <font>
      <u/>
      <sz val="10"/>
      <color rgb="FF1155CC"/>
      <name val="Arial"/>
      <family val="2"/>
    </font>
  </fonts>
  <fills count="11">
    <fill>
      <patternFill patternType="none"/>
    </fill>
    <fill>
      <patternFill patternType="gray125"/>
    </fill>
    <fill>
      <patternFill patternType="solid">
        <fgColor rgb="FF366092"/>
        <bgColor rgb="FF366092"/>
      </patternFill>
    </fill>
    <fill>
      <patternFill patternType="solid">
        <fgColor rgb="FF4A86E8"/>
        <bgColor rgb="FF4A86E8"/>
      </patternFill>
    </fill>
    <fill>
      <patternFill patternType="solid">
        <fgColor rgb="FFF3F3F3"/>
        <bgColor rgb="FFF3F3F3"/>
      </patternFill>
    </fill>
    <fill>
      <patternFill patternType="solid">
        <fgColor rgb="FFD9EAD3"/>
        <bgColor rgb="FFD9EAD3"/>
      </patternFill>
    </fill>
    <fill>
      <patternFill patternType="solid">
        <fgColor rgb="FFB6D7A8"/>
        <bgColor rgb="FFB6D7A8"/>
      </patternFill>
    </fill>
    <fill>
      <patternFill patternType="solid">
        <fgColor rgb="FF00FFFF"/>
        <bgColor rgb="FF00FFFF"/>
      </patternFill>
    </fill>
    <fill>
      <patternFill patternType="solid">
        <fgColor rgb="FFFFFF00"/>
        <bgColor rgb="FFFFFF00"/>
      </patternFill>
    </fill>
    <fill>
      <patternFill patternType="solid">
        <fgColor rgb="FFFFFFFF"/>
        <bgColor rgb="FFFFFFFF"/>
      </patternFill>
    </fill>
    <fill>
      <patternFill patternType="solid">
        <fgColor rgb="FF00FF00"/>
        <bgColor rgb="FF00FF00"/>
      </patternFill>
    </fill>
  </fills>
  <borders count="4">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0" xfId="0" applyFont="1" applyFill="1"/>
    <xf numFmtId="0" fontId="4" fillId="5" borderId="0" xfId="0" applyFont="1" applyFill="1"/>
    <xf numFmtId="0" fontId="1" fillId="0" borderId="0" xfId="0" applyFont="1"/>
    <xf numFmtId="3" fontId="4" fillId="4" borderId="0" xfId="0" applyNumberFormat="1" applyFont="1" applyFill="1"/>
    <xf numFmtId="164" fontId="1" fillId="0" borderId="0" xfId="0" applyNumberFormat="1" applyFont="1" applyAlignment="1">
      <alignment horizontal="right"/>
    </xf>
    <xf numFmtId="0" fontId="1" fillId="0" borderId="0" xfId="0" applyFont="1" applyAlignment="1">
      <alignment horizontal="center"/>
    </xf>
    <xf numFmtId="0" fontId="5" fillId="0" borderId="0" xfId="0" applyFont="1" applyAlignment="1">
      <alignment horizontal="center"/>
    </xf>
    <xf numFmtId="165" fontId="4" fillId="4" borderId="0" xfId="0" applyNumberFormat="1" applyFont="1" applyFill="1"/>
    <xf numFmtId="0" fontId="1" fillId="0" borderId="0" xfId="0" applyFont="1" applyAlignment="1">
      <alignment horizontal="left"/>
    </xf>
    <xf numFmtId="0" fontId="4" fillId="6" borderId="0" xfId="0" applyFont="1" applyFill="1"/>
    <xf numFmtId="0" fontId="4" fillId="0" borderId="0" xfId="0" applyFont="1"/>
    <xf numFmtId="166" fontId="4" fillId="0" borderId="0" xfId="0" applyNumberFormat="1" applyFont="1"/>
    <xf numFmtId="0" fontId="6" fillId="7" borderId="0" xfId="0" applyFont="1" applyFill="1"/>
    <xf numFmtId="164" fontId="4" fillId="0" borderId="0" xfId="0" applyNumberFormat="1" applyFont="1"/>
    <xf numFmtId="0" fontId="1" fillId="0" borderId="0" xfId="0" applyFont="1" applyAlignment="1">
      <alignment horizontal="right"/>
    </xf>
    <xf numFmtId="0" fontId="4" fillId="0" borderId="0" xfId="0" applyFont="1" applyAlignment="1">
      <alignment horizontal="center"/>
    </xf>
    <xf numFmtId="0" fontId="4" fillId="8" borderId="0" xfId="0" applyFont="1" applyFill="1"/>
    <xf numFmtId="0" fontId="4" fillId="0" borderId="0" xfId="0" applyFont="1" applyAlignment="1">
      <alignment horizontal="left"/>
    </xf>
    <xf numFmtId="0" fontId="4" fillId="0" borderId="0" xfId="0" applyFont="1" applyAlignment="1">
      <alignment horizontal="right"/>
    </xf>
    <xf numFmtId="0" fontId="4" fillId="9" borderId="0" xfId="0" applyFont="1" applyFill="1"/>
    <xf numFmtId="164" fontId="4" fillId="0" borderId="0" xfId="0" applyNumberFormat="1" applyFont="1" applyAlignment="1">
      <alignment horizontal="right"/>
    </xf>
    <xf numFmtId="166" fontId="4" fillId="0" borderId="0" xfId="0" applyNumberFormat="1" applyFont="1" applyAlignment="1">
      <alignment horizontal="right"/>
    </xf>
    <xf numFmtId="3" fontId="4" fillId="4" borderId="0" xfId="0" applyNumberFormat="1" applyFont="1" applyFill="1" applyAlignment="1">
      <alignment horizontal="right"/>
    </xf>
    <xf numFmtId="0" fontId="6" fillId="10" borderId="0" xfId="0" applyFont="1" applyFill="1"/>
    <xf numFmtId="0" fontId="7" fillId="0" borderId="0" xfId="0" applyFont="1"/>
    <xf numFmtId="167" fontId="4" fillId="0" borderId="0" xfId="0" applyNumberFormat="1" applyFont="1"/>
    <xf numFmtId="0" fontId="4" fillId="8"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21_NC%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PAGOS"/>
      <sheetName val="1. FONAM"/>
      <sheetName val="PAGOS-FONAM"/>
      <sheetName val="opciones"/>
      <sheetName val="CONVENIOS"/>
      <sheetName val="PAGOS-CONV"/>
      <sheetName val="SEGUIMIENTO"/>
    </sheetNames>
    <sheetDataSet>
      <sheetData sheetId="0">
        <row r="1">
          <cell r="A1" t="str">
            <v>ID</v>
          </cell>
          <cell r="B1" t="str">
            <v>FUENTE</v>
          </cell>
          <cell r="C1" t="str">
            <v>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SOLICITADO</v>
          </cell>
          <cell r="N1" t="str">
            <v>RP (fecha)</v>
          </cell>
          <cell r="O1" t="str">
            <v>SUBPROGRAMA</v>
          </cell>
          <cell r="P1" t="str">
            <v>VALOR MENSUAL DEL CONTRATO</v>
          </cell>
          <cell r="Q1" t="str">
            <v>VALOR TOTAL DEL CONTRATO (SECOPII)</v>
          </cell>
          <cell r="R1" t="str">
            <v>OBS PAGO
SECOP</v>
          </cell>
          <cell r="S1" t="str">
            <v>CONTRATISTA : NATURALEZA</v>
          </cell>
          <cell r="T1" t="str">
            <v>CONTRATISTA:
TIPO IDENTIFICACIÓN</v>
          </cell>
          <cell r="U1" t="str">
            <v>CONTRATISTA: NÚMERO DE IDENTIFICACIÓN</v>
          </cell>
          <cell r="V1" t="str">
            <v>CONTRATISTA : NÚMERO DEL NIT</v>
          </cell>
          <cell r="W1" t="str">
            <v>CONTRATISTA :DÍG DE VERIFICACIÓN(NIT o RUT)</v>
          </cell>
          <cell r="X1" t="str">
            <v>CONTRATISTA: CÉDULA DE EXTRANJERÍA</v>
          </cell>
          <cell r="Y1" t="str">
            <v>CONTRATISTA : NOMBRE COMPLETO</v>
          </cell>
          <cell r="Z1" t="str">
            <v>GARANTÍAS: TIPO DE GARANTÍA</v>
          </cell>
          <cell r="AA1" t="str">
            <v>ASEGURADORAS</v>
          </cell>
          <cell r="AB1" t="str">
            <v>GARANTÍAS : RIESGOS ASEGURADOS</v>
          </cell>
          <cell r="AC1" t="str">
            <v xml:space="preserve">GARANTÍAS : FECHA DE EXPEDICIÓN </v>
          </cell>
          <cell r="AD1" t="str">
            <v>GARANTÍAS : NUMERO DE GARANTÍAS</v>
          </cell>
          <cell r="AE1" t="str">
            <v>DEPENDENCIA</v>
          </cell>
          <cell r="AF1" t="str">
            <v>TIPO DE SEGUIMIENTO</v>
          </cell>
          <cell r="AG1" t="str">
            <v>SUPERVISOR : TIPO IDENTIFICACIÓN</v>
          </cell>
          <cell r="AH1" t="str">
            <v>SUPERVISOR : NÚMERO DE CÉDULA o RUT</v>
          </cell>
          <cell r="AI1" t="str">
            <v>SUPERVISOR : NOMBRE COMPLETO</v>
          </cell>
          <cell r="AJ1" t="str">
            <v>PLAZO DEL CONTRATO (DÍAS)</v>
          </cell>
          <cell r="AK1" t="str">
            <v>ANTICIPOS o PAGO ANTICIPADO</v>
          </cell>
          <cell r="AL1" t="str">
            <v>FECHA APROBACION PÓLIZA SECOP II</v>
          </cell>
          <cell r="AM1" t="str">
            <v>FECHA AFILIACION ARL</v>
          </cell>
          <cell r="AN1" t="str">
            <v>ADICIONESTIPO</v>
          </cell>
          <cell r="AO1" t="str">
            <v>ADICIONES
(# DE ADICIONES)</v>
          </cell>
          <cell r="AP1" t="str">
            <v>ADICIONES : VALOR TOTAL</v>
          </cell>
          <cell r="AQ1" t="str">
            <v>FECHA DE LA ADICIÓN
(aaaa/mm/dd)</v>
          </cell>
          <cell r="AR1" t="str">
            <v>ADICIONES : NÚMERO DE DÍAS</v>
          </cell>
          <cell r="AS1" t="str">
            <v>FECHA DE LA PRÓRROGA
(aaaa/mm/dd)</v>
          </cell>
          <cell r="AT1" t="str">
            <v>FECHA INICIO CONTRATO
(aaaa/mm/dd)</v>
          </cell>
          <cell r="AU1" t="str">
            <v xml:space="preserve">FECHA TERMINACIÓN CONTRATO
(aaaa/mm/dd) </v>
          </cell>
          <cell r="AV1" t="str">
            <v>FECHA LIQUIDACIÓN CONTRATO
(aaaa/mm/dd)</v>
          </cell>
          <cell r="AW1" t="str">
            <v>SUSPENSION</v>
          </cell>
          <cell r="AX1" t="str">
            <v>FECHA DE SUSPENSION</v>
          </cell>
          <cell r="AY1" t="str">
            <v>TIEMPO DE SUSPENSION</v>
          </cell>
          <cell r="AZ1" t="str">
            <v>MODIFICACION</v>
          </cell>
          <cell r="BA1" t="str">
            <v xml:space="preserve"> # de modificaciones</v>
          </cell>
          <cell r="BB1" t="str">
            <v>OBS MODIFICACIÓN</v>
          </cell>
          <cell r="BC1" t="str">
            <v>FECHA DE MODIFICACION</v>
          </cell>
          <cell r="BD1" t="str">
            <v>OBSERVACIONES</v>
          </cell>
          <cell r="BE1" t="str">
            <v>EXPEDIENTE ORFEO</v>
          </cell>
          <cell r="BF1" t="str">
            <v>TOTAL (INICIAL + ADCIONES)+VF</v>
          </cell>
          <cell r="BG1" t="str">
            <v>ABOGADO</v>
          </cell>
          <cell r="BH1" t="str">
            <v>LINK DEL PROCESO</v>
          </cell>
          <cell r="BI1" t="str">
            <v>ESTADO</v>
          </cell>
          <cell r="BJ1" t="str">
            <v>OBSERVACIONES ADICIONALES</v>
          </cell>
          <cell r="BK1" t="str">
            <v>LINK SECOP DEL CONTRATO</v>
          </cell>
        </row>
        <row r="2">
          <cell r="A2" t="str">
            <v>CPS-001-2021</v>
          </cell>
          <cell r="B2" t="str">
            <v>2 NACIONAL</v>
          </cell>
          <cell r="C2" t="str">
            <v>CD-NC-001-2021</v>
          </cell>
          <cell r="D2">
            <v>1</v>
          </cell>
          <cell r="E2" t="str">
            <v>SANDRA LILIANA CHAVES CLAVIJO</v>
          </cell>
          <cell r="F2">
            <v>44218</v>
          </cell>
          <cell r="G2" t="str">
            <v>Prestación de servicios técnicos para apoyar la gestión del Grupo de Contratos del Nivel Central en la aplicación técnica, organización, clasificación e inventario del archivo de convenios, así como la gestión de la plataforma SIGEP y reporte de información a Cámaras de Comercio y SIRECI</v>
          </cell>
          <cell r="H2" t="str">
            <v>2 CONTRATACIÓN DIRECTA</v>
          </cell>
          <cell r="I2" t="str">
            <v>14 PRESTACIÓN DE SERVICIOS</v>
          </cell>
          <cell r="J2" t="str">
            <v>N/A</v>
          </cell>
          <cell r="K2">
            <v>3421</v>
          </cell>
          <cell r="L2">
            <v>3721</v>
          </cell>
          <cell r="N2">
            <v>44218</v>
          </cell>
          <cell r="P2">
            <v>2730447</v>
          </cell>
          <cell r="Q2">
            <v>30854051</v>
          </cell>
          <cell r="R2">
            <v>1092178.8</v>
          </cell>
          <cell r="S2" t="str">
            <v>1 PERSONA NATURAL</v>
          </cell>
          <cell r="T2" t="str">
            <v>3 CÉDULA DE CIUDADANÍA</v>
          </cell>
          <cell r="U2">
            <v>53029037</v>
          </cell>
          <cell r="V2" t="str">
            <v>N-A</v>
          </cell>
          <cell r="W2" t="str">
            <v>11 NO SE DILIGENCIA INFORMACIÓN PARA ESTE FORMULARIO EN ESTE PERÍODO DE REPORTE</v>
          </cell>
          <cell r="Y2" t="str">
            <v>SANDRA LILIANA CHAVES CLAVIJO</v>
          </cell>
          <cell r="Z2" t="str">
            <v>6 NO CONSTITUYÓ GARANTÍAS</v>
          </cell>
          <cell r="AB2" t="str">
            <v>N-A</v>
          </cell>
          <cell r="AC2" t="str">
            <v>N-A</v>
          </cell>
          <cell r="AD2" t="str">
            <v>N-A</v>
          </cell>
          <cell r="AE2" t="str">
            <v>GRUPO DE CONTRATOS</v>
          </cell>
          <cell r="AF2" t="str">
            <v>2 SUPERVISOR</v>
          </cell>
          <cell r="AG2" t="str">
            <v>3 CÉDULA DE CIUDADANÍA</v>
          </cell>
          <cell r="AH2">
            <v>51717059</v>
          </cell>
          <cell r="AI2" t="str">
            <v>LILA C ZABARAIN GUERRA</v>
          </cell>
          <cell r="AJ2">
            <v>339</v>
          </cell>
          <cell r="AK2" t="str">
            <v>3 NO PACTADOS</v>
          </cell>
          <cell r="AL2" t="str">
            <v>N-A</v>
          </cell>
          <cell r="AM2">
            <v>44218</v>
          </cell>
          <cell r="AN2" t="str">
            <v>4 NO SE HA ADICIONADO NI EN VALOR y EN TIEMPO</v>
          </cell>
          <cell r="AO2">
            <v>0</v>
          </cell>
          <cell r="AP2">
            <v>0</v>
          </cell>
          <cell r="AR2">
            <v>0</v>
          </cell>
          <cell r="AT2">
            <v>44218</v>
          </cell>
          <cell r="AU2">
            <v>44560</v>
          </cell>
          <cell r="AW2" t="str">
            <v>2. NO</v>
          </cell>
          <cell r="AZ2" t="str">
            <v>2. NO</v>
          </cell>
          <cell r="BA2">
            <v>0</v>
          </cell>
          <cell r="BE2" t="str">
            <v>2021420501000001E</v>
          </cell>
          <cell r="BF2">
            <v>30854051</v>
          </cell>
          <cell r="BG2" t="str">
            <v>LEIDY VIVIANA SERRANO RAMOS</v>
          </cell>
          <cell r="BH2" t="str">
            <v>https://www.secop.gov.co/CO1BusinessLine/Tendering/BuyerWorkArea/Index?docUniqueIdentifier=CO1.BDOS.1686743</v>
          </cell>
          <cell r="BI2" t="str">
            <v>VIGENTE</v>
          </cell>
          <cell r="BK2" t="str">
            <v xml:space="preserve">https://community.secop.gov.co/Public/Tendering/OpportunityDetail/Index?noticeUID=CO1.NTC.1683786&amp;isFromPublicArea=True&amp;isModal=False
</v>
          </cell>
        </row>
        <row r="3">
          <cell r="A3" t="str">
            <v>CPS-002-2021</v>
          </cell>
          <cell r="B3" t="str">
            <v>2 NACIONAL</v>
          </cell>
          <cell r="C3" t="str">
            <v>CD-NC-002-2021</v>
          </cell>
          <cell r="D3">
            <v>2</v>
          </cell>
          <cell r="E3" t="str">
            <v>LUZ JANETH VILLALBA SUAREZ</v>
          </cell>
          <cell r="F3">
            <v>44218</v>
          </cell>
          <cell r="G3" t="str">
            <v>Prestación de Servicios Profesionales para llevar a cabo las actividades propias del proceso de Gestión Contractual liderados por la Dirección General o la Subdirección Administrativa y Financiera</v>
          </cell>
          <cell r="H3" t="str">
            <v>2 CONTRATACIÓN DIRECTA</v>
          </cell>
          <cell r="I3" t="str">
            <v>14 PRESTACIÓN DE SERVICIOS</v>
          </cell>
          <cell r="J3" t="str">
            <v>N/A</v>
          </cell>
          <cell r="K3">
            <v>3321</v>
          </cell>
          <cell r="L3">
            <v>3621</v>
          </cell>
          <cell r="N3">
            <v>44218</v>
          </cell>
          <cell r="P3">
            <v>5532323</v>
          </cell>
          <cell r="Q3">
            <v>62515250</v>
          </cell>
          <cell r="R3">
            <v>2212929.2000000002</v>
          </cell>
          <cell r="S3" t="str">
            <v>1 PERSONA NATURAL</v>
          </cell>
          <cell r="T3" t="str">
            <v>3 CÉDULA DE CIUDADANÍA</v>
          </cell>
          <cell r="U3">
            <v>51889049</v>
          </cell>
          <cell r="V3" t="str">
            <v>N-A</v>
          </cell>
          <cell r="W3" t="str">
            <v>11 NO SE DILIGENCIA INFORMACIÓN PARA ESTE FORMULARIO EN ESTE PERÍODO DE REPORTE</v>
          </cell>
          <cell r="Y3" t="str">
            <v>LUZ JANETH VILLALBA SUAREZ</v>
          </cell>
          <cell r="Z3" t="str">
            <v>1 PÓLIZA</v>
          </cell>
          <cell r="AA3" t="str">
            <v>12 SEGUROS DEL ESTADO</v>
          </cell>
          <cell r="AB3" t="str">
            <v>2 CUMPLIMIENTO</v>
          </cell>
          <cell r="AC3">
            <v>44218</v>
          </cell>
          <cell r="AD3" t="str">
            <v>15-46-101018763</v>
          </cell>
          <cell r="AE3" t="str">
            <v>GRUPO DE CONTRATOS</v>
          </cell>
          <cell r="AF3" t="str">
            <v>2 SUPERVISOR</v>
          </cell>
          <cell r="AG3" t="str">
            <v>3 CÉDULA DE CIUDADANÍA</v>
          </cell>
          <cell r="AH3">
            <v>51717059</v>
          </cell>
          <cell r="AI3" t="str">
            <v>LILA C ZABARAIN GUERRA</v>
          </cell>
          <cell r="AJ3">
            <v>339</v>
          </cell>
          <cell r="AK3" t="str">
            <v>3 NO PACTADOS</v>
          </cell>
          <cell r="AL3">
            <v>44218</v>
          </cell>
          <cell r="AM3">
            <v>44218</v>
          </cell>
          <cell r="AN3" t="str">
            <v>4 NO SE HA ADICIONADO NI EN VALOR y EN TIEMPO</v>
          </cell>
          <cell r="AO3">
            <v>0</v>
          </cell>
          <cell r="AP3">
            <v>0</v>
          </cell>
          <cell r="AR3">
            <v>0</v>
          </cell>
          <cell r="AT3">
            <v>44218</v>
          </cell>
          <cell r="AU3">
            <v>44560</v>
          </cell>
          <cell r="AW3" t="str">
            <v>2. NO</v>
          </cell>
          <cell r="AZ3" t="str">
            <v>2. NO</v>
          </cell>
          <cell r="BA3">
            <v>0</v>
          </cell>
          <cell r="BE3" t="str">
            <v>2021420501000002E</v>
          </cell>
          <cell r="BF3">
            <v>62515250</v>
          </cell>
          <cell r="BG3" t="str">
            <v>LEIDY VIVIANA SERRANO RAMOS</v>
          </cell>
          <cell r="BH3" t="str">
            <v>https://www.secop.gov.co/CO1BusinessLine/Tendering/BuyerWorkArea/Index?docUniqueIdentifier=CO1.BDOS.1686676</v>
          </cell>
          <cell r="BI3" t="str">
            <v>VIGENTE</v>
          </cell>
          <cell r="BK3" t="str">
            <v xml:space="preserve">https://community.secop.gov.co/Public/Tendering/OpportunityDetail/Index?noticeUID=CO1.NTC.1684073&amp;isFromPublicArea=True&amp;isModal=False
</v>
          </cell>
        </row>
        <row r="4">
          <cell r="A4" t="str">
            <v>CPS-003-2021</v>
          </cell>
          <cell r="B4" t="str">
            <v>2 NACIONAL</v>
          </cell>
          <cell r="C4" t="str">
            <v>CD-NC-004-2021</v>
          </cell>
          <cell r="D4">
            <v>3</v>
          </cell>
          <cell r="E4" t="str">
            <v>NELSON CADENA GARCIA</v>
          </cell>
          <cell r="F4">
            <v>44218</v>
          </cell>
          <cell r="G4" t="str">
            <v>Prestación de Servicios Profesionales para llevar a cabo las actividades propias del proceso de Gestión Contractual liderados por la Dirección General o la Subdirección Administrativa y Financiera</v>
          </cell>
          <cell r="H4" t="str">
            <v>2 CONTRATACIÓN DIRECTA</v>
          </cell>
          <cell r="I4" t="str">
            <v>14 PRESTACIÓN DE SERVICIOS</v>
          </cell>
          <cell r="J4" t="str">
            <v>N/A</v>
          </cell>
          <cell r="K4">
            <v>3121</v>
          </cell>
          <cell r="L4">
            <v>3921</v>
          </cell>
          <cell r="N4">
            <v>44218</v>
          </cell>
          <cell r="P4">
            <v>5532323</v>
          </cell>
          <cell r="Q4">
            <v>62515250</v>
          </cell>
          <cell r="R4">
            <v>0.10000000149011612</v>
          </cell>
          <cell r="S4" t="str">
            <v>1 PERSONA NATURAL</v>
          </cell>
          <cell r="T4" t="str">
            <v>3 CÉDULA DE CIUDADANÍA</v>
          </cell>
          <cell r="U4">
            <v>80073591</v>
          </cell>
          <cell r="V4" t="str">
            <v>N-A</v>
          </cell>
          <cell r="W4" t="str">
            <v>11 NO SE DILIGENCIA INFORMACIÓN PARA ESTE FORMULARIO EN ESTE PERÍODO DE REPORTE</v>
          </cell>
          <cell r="Y4" t="str">
            <v>NELSON CADENA GARCIA</v>
          </cell>
          <cell r="Z4" t="str">
            <v>1 PÓLIZA</v>
          </cell>
          <cell r="AA4" t="str">
            <v>12 SEGUROS DEL ESTADO</v>
          </cell>
          <cell r="AB4" t="str">
            <v>2 CUMPLIMIENTO</v>
          </cell>
          <cell r="AC4">
            <v>44218</v>
          </cell>
          <cell r="AD4" t="str">
            <v>15-46-101018768</v>
          </cell>
          <cell r="AE4" t="str">
            <v>GRUPO DE CONTRATOS</v>
          </cell>
          <cell r="AF4" t="str">
            <v>2 SUPERVISOR</v>
          </cell>
          <cell r="AG4" t="str">
            <v>3 CÉDULA DE CIUDADANÍA</v>
          </cell>
          <cell r="AH4">
            <v>51717059</v>
          </cell>
          <cell r="AI4" t="str">
            <v>LILA C ZABARAIN GUERRA</v>
          </cell>
          <cell r="AJ4">
            <v>339</v>
          </cell>
          <cell r="AK4" t="str">
            <v>3 NO PACTADOS</v>
          </cell>
          <cell r="AL4">
            <v>44218</v>
          </cell>
          <cell r="AM4">
            <v>44218</v>
          </cell>
          <cell r="AN4" t="str">
            <v>4 NO SE HA ADICIONADO NI EN VALOR y EN TIEMPO</v>
          </cell>
          <cell r="AO4">
            <v>0</v>
          </cell>
          <cell r="AP4">
            <v>0</v>
          </cell>
          <cell r="AR4">
            <v>0</v>
          </cell>
          <cell r="AT4">
            <v>44218</v>
          </cell>
          <cell r="AU4">
            <v>44560</v>
          </cell>
          <cell r="AW4" t="str">
            <v>2. NO</v>
          </cell>
          <cell r="AZ4" t="str">
            <v>2. NO</v>
          </cell>
          <cell r="BA4">
            <v>0</v>
          </cell>
          <cell r="BE4" t="str">
            <v>2021420501000004E</v>
          </cell>
          <cell r="BF4">
            <v>62515250</v>
          </cell>
          <cell r="BG4" t="str">
            <v>LEIDY VIVIANA SERRANO RAMOS</v>
          </cell>
          <cell r="BH4" t="str">
            <v>https://www.secop.gov.co/CO1BusinessLine/Tendering/BuyerWorkArea/Index?docUniqueIdentifier=CO1.BDOS.1687086</v>
          </cell>
          <cell r="BI4" t="str">
            <v>VIGENTE</v>
          </cell>
          <cell r="BK4" t="str">
            <v xml:space="preserve">https://community.secop.gov.co/Public/Tendering/OpportunityDetail/Index?noticeUID=CO1.NTC.1684401&amp;isFromPublicArea=True&amp;isModal=False
</v>
          </cell>
        </row>
        <row r="5">
          <cell r="A5" t="str">
            <v>CPS-004-2021</v>
          </cell>
          <cell r="B5" t="str">
            <v>2 NACIONAL</v>
          </cell>
          <cell r="C5" t="str">
            <v>CD-NC-003-2021</v>
          </cell>
          <cell r="D5">
            <v>4</v>
          </cell>
          <cell r="E5" t="str">
            <v>ANDRES MAURICIO VILLEGAS NAVARRO</v>
          </cell>
          <cell r="F5">
            <v>44218</v>
          </cell>
          <cell r="G5" t="str">
            <v>Prestación de Servicios Profesionales para llevar a cabo las actividades propias del proceso de Gestión Contractual liderados por la Dirección General o la Subdirección Administrativa y Financiera</v>
          </cell>
          <cell r="H5" t="str">
            <v>2 CONTRATACIÓN DIRECTA</v>
          </cell>
          <cell r="I5" t="str">
            <v>14 PRESTACIÓN DE SERVICIOS</v>
          </cell>
          <cell r="J5" t="str">
            <v>N/A</v>
          </cell>
          <cell r="K5">
            <v>3221</v>
          </cell>
          <cell r="L5">
            <v>3821</v>
          </cell>
          <cell r="N5">
            <v>44218</v>
          </cell>
          <cell r="P5">
            <v>5532323</v>
          </cell>
          <cell r="Q5">
            <v>62515250</v>
          </cell>
          <cell r="R5">
            <v>0.10000000149011612</v>
          </cell>
          <cell r="S5" t="str">
            <v>1 PERSONA NATURAL</v>
          </cell>
          <cell r="T5" t="str">
            <v>3 CÉDULA DE CIUDADANÍA</v>
          </cell>
          <cell r="U5">
            <v>93414563</v>
          </cell>
          <cell r="V5" t="str">
            <v>N-A</v>
          </cell>
          <cell r="W5" t="str">
            <v>11 NO SE DILIGENCIA INFORMACIÓN PARA ESTE FORMULARIO EN ESTE PERÍODO DE REPORTE</v>
          </cell>
          <cell r="Y5" t="str">
            <v>ANDRES MAURICIO VILLEGAS NAVARRO</v>
          </cell>
          <cell r="Z5" t="str">
            <v>1 PÓLIZA</v>
          </cell>
          <cell r="AA5" t="str">
            <v>12 SEGUROS DEL ESTADO</v>
          </cell>
          <cell r="AB5" t="str">
            <v>2 CUMPLIMIENTO</v>
          </cell>
          <cell r="AC5">
            <v>44218</v>
          </cell>
          <cell r="AD5" t="str">
            <v>15-46-101018770</v>
          </cell>
          <cell r="AE5" t="str">
            <v>GRUPO DE CONTRATOS</v>
          </cell>
          <cell r="AF5" t="str">
            <v>2 SUPERVISOR</v>
          </cell>
          <cell r="AG5" t="str">
            <v>3 CÉDULA DE CIUDADANÍA</v>
          </cell>
          <cell r="AH5">
            <v>51717059</v>
          </cell>
          <cell r="AI5" t="str">
            <v>LILA C ZABARAIN GUERRA</v>
          </cell>
          <cell r="AJ5">
            <v>339</v>
          </cell>
          <cell r="AK5" t="str">
            <v>3 NO PACTADOS</v>
          </cell>
          <cell r="AL5">
            <v>44218</v>
          </cell>
          <cell r="AM5">
            <v>44218</v>
          </cell>
          <cell r="AN5" t="str">
            <v>4 NO SE HA ADICIONADO NI EN VALOR y EN TIEMPO</v>
          </cell>
          <cell r="AO5">
            <v>0</v>
          </cell>
          <cell r="AP5">
            <v>0</v>
          </cell>
          <cell r="AR5">
            <v>0</v>
          </cell>
          <cell r="AT5">
            <v>44218</v>
          </cell>
          <cell r="AU5">
            <v>44560</v>
          </cell>
          <cell r="AW5" t="str">
            <v>2. NO</v>
          </cell>
          <cell r="AZ5" t="str">
            <v>2. NO</v>
          </cell>
          <cell r="BA5">
            <v>0</v>
          </cell>
          <cell r="BE5" t="str">
            <v>2021420501000003E</v>
          </cell>
          <cell r="BF5">
            <v>62515250</v>
          </cell>
          <cell r="BG5" t="str">
            <v>LEIDY VIVIANA SERRANO RAMOS</v>
          </cell>
          <cell r="BH5" t="str">
            <v>https://www.secop.gov.co/CO1BusinessLine/Tendering/BuyerWorkArea/Index?docUniqueIdentifier=CO1.BDOS.1686697</v>
          </cell>
          <cell r="BI5" t="str">
            <v>VIGENTE</v>
          </cell>
          <cell r="BK5" t="str">
            <v xml:space="preserve">https://community.secop.gov.co/Public/Tendering/OpportunityDetail/Index?noticeUID=CO1.NTC.1684217&amp;isFromPublicArea=True&amp;isModal=False
</v>
          </cell>
        </row>
        <row r="6">
          <cell r="A6" t="str">
            <v>CPS-005-2021</v>
          </cell>
          <cell r="B6" t="str">
            <v>2 NACIONAL</v>
          </cell>
          <cell r="C6" t="str">
            <v>CD-NC-005-2021</v>
          </cell>
          <cell r="D6">
            <v>5</v>
          </cell>
          <cell r="E6" t="str">
            <v>LILIANA ESPERANZA MURILLO MURILLO</v>
          </cell>
          <cell r="F6">
            <v>44221</v>
          </cell>
          <cell r="G6" t="str">
            <v>Prestación de Servicios Profesionales para llevar a cabo las actividades de liquidación de los contratos suscritos por la Dirección General o la Subdirección Administrativa y Financiera</v>
          </cell>
          <cell r="H6" t="str">
            <v>2 CONTRATACIÓN DIRECTA</v>
          </cell>
          <cell r="I6" t="str">
            <v>14 PRESTACIÓN DE SERVICIOS</v>
          </cell>
          <cell r="J6" t="str">
            <v>N/A</v>
          </cell>
          <cell r="K6">
            <v>3521</v>
          </cell>
          <cell r="L6">
            <v>4021</v>
          </cell>
          <cell r="N6">
            <v>44221</v>
          </cell>
          <cell r="P6">
            <v>3948428</v>
          </cell>
          <cell r="Q6">
            <v>44222394</v>
          </cell>
          <cell r="R6">
            <v>1579371.2000000002</v>
          </cell>
          <cell r="S6" t="str">
            <v>1 PERSONA NATURAL</v>
          </cell>
          <cell r="T6" t="str">
            <v>3 CÉDULA DE CIUDADANÍA</v>
          </cell>
          <cell r="U6">
            <v>51760900</v>
          </cell>
          <cell r="V6" t="str">
            <v>N-A</v>
          </cell>
          <cell r="W6" t="str">
            <v>11 NO SE DILIGENCIA INFORMACIÓN PARA ESTE FORMULARIO EN ESTE PERÍODO DE REPORTE</v>
          </cell>
          <cell r="Y6" t="str">
            <v>LILIANA ESPERANZA MURILLO MURILLO</v>
          </cell>
          <cell r="Z6" t="str">
            <v>1 PÓLIZA</v>
          </cell>
          <cell r="AA6" t="str">
            <v>12 SEGUROS DEL ESTADO</v>
          </cell>
          <cell r="AB6" t="str">
            <v>2 CUMPLIMIENTO</v>
          </cell>
          <cell r="AC6">
            <v>44221</v>
          </cell>
          <cell r="AD6" t="str">
            <v>37-46-101002289</v>
          </cell>
          <cell r="AE6" t="str">
            <v>GRUPO DE CONTRATOS</v>
          </cell>
          <cell r="AF6" t="str">
            <v>2 SUPERVISOR</v>
          </cell>
          <cell r="AG6" t="str">
            <v>3 CÉDULA DE CIUDADANÍA</v>
          </cell>
          <cell r="AH6">
            <v>51717059</v>
          </cell>
          <cell r="AI6" t="str">
            <v>LILA C ZABARAIN GUERRA</v>
          </cell>
          <cell r="AJ6">
            <v>336</v>
          </cell>
          <cell r="AK6" t="str">
            <v>3 NO PACTADOS</v>
          </cell>
          <cell r="AL6">
            <v>44221</v>
          </cell>
          <cell r="AM6">
            <v>44221</v>
          </cell>
          <cell r="AN6" t="str">
            <v>4 NO SE HA ADICIONADO NI EN VALOR y EN TIEMPO</v>
          </cell>
          <cell r="AO6">
            <v>0</v>
          </cell>
          <cell r="AP6">
            <v>0</v>
          </cell>
          <cell r="AR6">
            <v>0</v>
          </cell>
          <cell r="AT6">
            <v>44221</v>
          </cell>
          <cell r="AU6">
            <v>44560</v>
          </cell>
          <cell r="AW6" t="str">
            <v>2. NO</v>
          </cell>
          <cell r="AZ6" t="str">
            <v>2. NO</v>
          </cell>
          <cell r="BA6">
            <v>0</v>
          </cell>
          <cell r="BE6" t="str">
            <v>2021420501000005E</v>
          </cell>
          <cell r="BF6">
            <v>44222394</v>
          </cell>
          <cell r="BG6" t="str">
            <v>ANDRES MAURICIO VILLEGAS NAVARRO</v>
          </cell>
          <cell r="BH6" t="str">
            <v>https://www.secop.gov.co/CO1BusinessLine/Tendering/BuyerWorkArea/Index?docUniqueIdentifier=CO1.BDOS.1695030</v>
          </cell>
          <cell r="BI6" t="str">
            <v>VIGENTE</v>
          </cell>
          <cell r="BK6" t="str">
            <v xml:space="preserve">https://community.secop.gov.co/Public/Tendering/OpportunityDetail/Index?noticeUID=CO1.NTC.1691220&amp;isFromPublicArea=True&amp;isModal=False
</v>
          </cell>
        </row>
        <row r="7">
          <cell r="A7" t="str">
            <v>CPS-006-2021</v>
          </cell>
          <cell r="B7" t="str">
            <v>2 NACIONAL</v>
          </cell>
          <cell r="C7" t="str">
            <v>CD-NC-006-2021</v>
          </cell>
          <cell r="D7">
            <v>6</v>
          </cell>
          <cell r="E7" t="str">
            <v>YILBERT STEVEN MATEUS CASTRO</v>
          </cell>
          <cell r="F7">
            <v>44222</v>
          </cell>
          <cell r="G7" t="str">
            <v>Prestación de servicios profesionales para apoyar en la implementación de la Política de Gestión Estratégica del Talento Humano (GETH) en el marco del MIPG para la vigencia 2021, basado en el seguimiento de los diferentes programas, planes y actividades que se desarrollan en el Grupo de Gestión Humana conforme al ciclo de vida del servidor público y la normatividad vigente.</v>
          </cell>
          <cell r="H7" t="str">
            <v>2 CONTRATACIÓN DIRECTA</v>
          </cell>
          <cell r="I7" t="str">
            <v>14 PRESTACIÓN DE SERVICIOS</v>
          </cell>
          <cell r="J7" t="str">
            <v>N/A</v>
          </cell>
          <cell r="K7">
            <v>3621</v>
          </cell>
          <cell r="L7">
            <v>4721</v>
          </cell>
          <cell r="N7">
            <v>44222</v>
          </cell>
          <cell r="P7">
            <v>5532323</v>
          </cell>
          <cell r="Q7">
            <v>60855553</v>
          </cell>
          <cell r="R7">
            <v>0</v>
          </cell>
          <cell r="S7" t="str">
            <v>1 PERSONA NATURAL</v>
          </cell>
          <cell r="T7" t="str">
            <v>3 CÉDULA DE CIUDADANÍA</v>
          </cell>
          <cell r="U7">
            <v>1032452082</v>
          </cell>
          <cell r="V7" t="str">
            <v>N-A</v>
          </cell>
          <cell r="W7" t="str">
            <v>11 NO SE DILIGENCIA INFORMACIÓN PARA ESTE FORMULARIO EN ESTE PERÍODO DE REPORTE</v>
          </cell>
          <cell r="Y7" t="str">
            <v>YILBERT STEVEN MATEUS CASTRO</v>
          </cell>
          <cell r="Z7" t="str">
            <v>1 PÓLIZA</v>
          </cell>
          <cell r="AA7" t="str">
            <v>12 SEGUROS DEL ESTADO</v>
          </cell>
          <cell r="AB7" t="str">
            <v>2 CUMPLIMIENTO</v>
          </cell>
          <cell r="AC7">
            <v>44222</v>
          </cell>
          <cell r="AD7" t="str">
            <v>15-46-101018987</v>
          </cell>
          <cell r="AE7" t="str">
            <v>GRUPO DE GESTIÓN HUMANA</v>
          </cell>
          <cell r="AF7" t="str">
            <v>2 SUPERVISOR</v>
          </cell>
          <cell r="AG7" t="str">
            <v>3 CÉDULA DE CIUDADANÍA</v>
          </cell>
          <cell r="AH7">
            <v>52767503</v>
          </cell>
          <cell r="AI7" t="str">
            <v>SANDRA VIVIANA PEÑA ARIAS</v>
          </cell>
          <cell r="AJ7">
            <v>330</v>
          </cell>
          <cell r="AK7" t="str">
            <v>3 NO PACTADOS</v>
          </cell>
          <cell r="AL7">
            <v>44222</v>
          </cell>
          <cell r="AM7">
            <v>44222</v>
          </cell>
          <cell r="AN7" t="str">
            <v>4 NO SE HA ADICIONADO NI EN VALOR y EN TIEMPO</v>
          </cell>
          <cell r="AO7">
            <v>0</v>
          </cell>
          <cell r="AP7">
            <v>0</v>
          </cell>
          <cell r="AR7">
            <v>0</v>
          </cell>
          <cell r="AT7">
            <v>44222</v>
          </cell>
          <cell r="AU7">
            <v>44555</v>
          </cell>
          <cell r="AW7" t="str">
            <v>2. NO</v>
          </cell>
          <cell r="AZ7" t="str">
            <v>2. NO</v>
          </cell>
          <cell r="BA7">
            <v>0</v>
          </cell>
          <cell r="BE7" t="str">
            <v>2021420501000006E</v>
          </cell>
          <cell r="BF7">
            <v>60855553</v>
          </cell>
          <cell r="BG7" t="str">
            <v>LUZ JANETH VILLALBA SUAREZ</v>
          </cell>
          <cell r="BH7" t="str">
            <v>https://www.secop.gov.co/CO1BusinessLine/Tendering/BuyerWorkArea/Index?docUniqueIdentifier=CO1.BDOS.1698347</v>
          </cell>
          <cell r="BI7" t="str">
            <v>VIGENTE</v>
          </cell>
          <cell r="BK7" t="str">
            <v>https://community.secop.gov.co/Public/Tendering/OpportunityDetail/Index?noticeUID=CO1.NTC.1694569&amp;isFromPublicArea=True&amp;isModal=False</v>
          </cell>
        </row>
        <row r="8">
          <cell r="A8" t="str">
            <v>CPS-007-2021</v>
          </cell>
          <cell r="B8" t="str">
            <v>2 NACIONAL</v>
          </cell>
          <cell r="C8" t="str">
            <v>CD-NC-008-2021</v>
          </cell>
          <cell r="D8">
            <v>7</v>
          </cell>
          <cell r="E8" t="str">
            <v>CLAUDIA CECILIA PINTO CHACON</v>
          </cell>
          <cell r="F8">
            <v>44222</v>
          </cell>
          <cell r="G8" t="str">
            <v>Prestación de servicios técnicos para apoyar las actividades relacionadas con el seguimiento y análisis a la ejecución del presupuesto de gastos de personal y elaboración de las proyecciones financieras, así como la revisión de las nóminas de las seis (6) Direcciones Territoriales y sus temas inherentes, conforme los lineamientos internos y del Ministerio de Hacienda</v>
          </cell>
          <cell r="H8" t="str">
            <v>2 CONTRATACIÓN DIRECTA</v>
          </cell>
          <cell r="I8" t="str">
            <v>14 PRESTACIÓN DE SERVICIOS</v>
          </cell>
          <cell r="J8" t="str">
            <v>N/A</v>
          </cell>
          <cell r="K8">
            <v>3921</v>
          </cell>
          <cell r="L8">
            <v>4821</v>
          </cell>
          <cell r="N8">
            <v>44222</v>
          </cell>
          <cell r="P8">
            <v>2730447</v>
          </cell>
          <cell r="Q8">
            <v>30034917</v>
          </cell>
          <cell r="R8">
            <v>0</v>
          </cell>
          <cell r="S8" t="str">
            <v>1 PERSONA NATURAL</v>
          </cell>
          <cell r="T8" t="str">
            <v>3 CÉDULA DE CIUDADANÍA</v>
          </cell>
          <cell r="U8">
            <v>52018404</v>
          </cell>
          <cell r="V8" t="str">
            <v>N-A</v>
          </cell>
          <cell r="W8" t="str">
            <v>11 NO SE DILIGENCIA INFORMACIÓN PARA ESTE FORMULARIO EN ESTE PERÍODO DE REPORTE</v>
          </cell>
          <cell r="Y8" t="str">
            <v>CLAUDIA CECILIA PINTO CHACON</v>
          </cell>
          <cell r="Z8" t="str">
            <v>6 NO CONSTITUYÓ GARANTÍAS</v>
          </cell>
          <cell r="AB8" t="str">
            <v>N-A</v>
          </cell>
          <cell r="AC8" t="str">
            <v>N-A</v>
          </cell>
          <cell r="AD8" t="str">
            <v>N-A</v>
          </cell>
          <cell r="AE8" t="str">
            <v>GRUPO DE GESTIÓN HUMANA</v>
          </cell>
          <cell r="AF8" t="str">
            <v>2 SUPERVISOR</v>
          </cell>
          <cell r="AG8" t="str">
            <v>3 CÉDULA DE CIUDADANÍA</v>
          </cell>
          <cell r="AH8">
            <v>52767503</v>
          </cell>
          <cell r="AI8" t="str">
            <v>SANDRA VIVIANA PEÑA ARIAS</v>
          </cell>
          <cell r="AJ8">
            <v>330</v>
          </cell>
          <cell r="AK8" t="str">
            <v>3 NO PACTADOS</v>
          </cell>
          <cell r="AL8" t="str">
            <v>N-A</v>
          </cell>
          <cell r="AM8">
            <v>44222</v>
          </cell>
          <cell r="AN8" t="str">
            <v>4 NO SE HA ADICIONADO NI EN VALOR y EN TIEMPO</v>
          </cell>
          <cell r="AO8">
            <v>0</v>
          </cell>
          <cell r="AP8">
            <v>0</v>
          </cell>
          <cell r="AR8">
            <v>0</v>
          </cell>
          <cell r="AT8">
            <v>44222</v>
          </cell>
          <cell r="AU8">
            <v>44530</v>
          </cell>
          <cell r="AV8">
            <v>44531</v>
          </cell>
          <cell r="AW8" t="str">
            <v>2. NO</v>
          </cell>
          <cell r="AZ8" t="str">
            <v>2. NO</v>
          </cell>
          <cell r="BA8">
            <v>0</v>
          </cell>
          <cell r="BD8" t="str">
            <v>TERA -FECHA TER INICIAL 25/12/2021</v>
          </cell>
          <cell r="BE8" t="str">
            <v>2021420501000007E</v>
          </cell>
          <cell r="BF8">
            <v>30034917</v>
          </cell>
          <cell r="BG8" t="str">
            <v>NELSON CADENA GARCÍA</v>
          </cell>
          <cell r="BH8" t="str">
            <v>https://www.secop.gov.co/CO1BusinessLine/Tendering/BuyerWorkArea/Index?docUniqueIdentifier=CO1.BDOS.1698096</v>
          </cell>
          <cell r="BI8" t="str">
            <v>LIQUIDADO</v>
          </cell>
          <cell r="BK8" t="str">
            <v xml:space="preserve">https://community.secop.gov.co/Public/Tendering/OpportunityDetail/Index?noticeUID=CO1.NTC.1694999&amp;isFromPublicArea=True&amp;isModal=False
</v>
          </cell>
        </row>
        <row r="9">
          <cell r="A9" t="str">
            <v>CPS-008-2021</v>
          </cell>
          <cell r="B9" t="str">
            <v>2 NACIONAL</v>
          </cell>
          <cell r="C9" t="str">
            <v>CD-NC-007-2021</v>
          </cell>
          <cell r="D9">
            <v>8</v>
          </cell>
          <cell r="E9" t="str">
            <v>HOOVER EDISON RAMOS CUELLAR</v>
          </cell>
          <cell r="F9">
            <v>44222</v>
          </cell>
          <cell r="G9" t="str">
            <v>Prestación de servicios profesionales relacionados con la orientación jurídica en las diferentes temáticas desarrolladas al interior del Grupo de Gestión Humana conforme a la implementación del Plan Estratégico de Talento Humano (PETH), las directrices impartidas por el Modelo Integrado de Planeación y Gestión (MIPG) y el cumplimiento de la normatividad legal vigente para la gestión y trámite de las diferentes situaciones, administrativas – jurídicas laborales presentadas por los servidores públicos de la entidad.</v>
          </cell>
          <cell r="H9" t="str">
            <v>2 CONTRATACIÓN DIRECTA</v>
          </cell>
          <cell r="I9" t="str">
            <v>14 PRESTACIÓN DE SERVICIOS</v>
          </cell>
          <cell r="J9" t="str">
            <v>N/A</v>
          </cell>
          <cell r="K9">
            <v>3721</v>
          </cell>
          <cell r="L9">
            <v>4921</v>
          </cell>
          <cell r="N9">
            <v>44222</v>
          </cell>
          <cell r="P9">
            <v>7353804</v>
          </cell>
          <cell r="Q9">
            <v>80891844</v>
          </cell>
          <cell r="R9">
            <v>0</v>
          </cell>
          <cell r="S9" t="str">
            <v>1 PERSONA NATURAL</v>
          </cell>
          <cell r="T9" t="str">
            <v>3 CÉDULA DE CIUDADANÍA</v>
          </cell>
          <cell r="U9">
            <v>80192354</v>
          </cell>
          <cell r="V9" t="str">
            <v>N-A</v>
          </cell>
          <cell r="W9" t="str">
            <v>11 NO SE DILIGENCIA INFORMACIÓN PARA ESTE FORMULARIO EN ESTE PERÍODO DE REPORTE</v>
          </cell>
          <cell r="Y9" t="str">
            <v>HOOVER EDISON RAMOS CUELLAR</v>
          </cell>
          <cell r="Z9" t="str">
            <v>1 PÓLIZA</v>
          </cell>
          <cell r="AA9" t="str">
            <v>12 SEGUROS DEL ESTADO</v>
          </cell>
          <cell r="AB9" t="str">
            <v>2 CUMPLIMIENTO</v>
          </cell>
          <cell r="AC9">
            <v>44222</v>
          </cell>
          <cell r="AD9" t="str">
            <v>15-46-101018990</v>
          </cell>
          <cell r="AE9" t="str">
            <v>GRUPO DE GESTIÓN HUMANA</v>
          </cell>
          <cell r="AF9" t="str">
            <v>2 SUPERVISOR</v>
          </cell>
          <cell r="AG9" t="str">
            <v>3 CÉDULA DE CIUDADANÍA</v>
          </cell>
          <cell r="AH9">
            <v>52767503</v>
          </cell>
          <cell r="AI9" t="str">
            <v>SANDRA VIVIANA PEÑA ARIAS</v>
          </cell>
          <cell r="AJ9">
            <v>330</v>
          </cell>
          <cell r="AK9" t="str">
            <v>3 NO PACTADOS</v>
          </cell>
          <cell r="AL9">
            <v>44222</v>
          </cell>
          <cell r="AM9">
            <v>44222</v>
          </cell>
          <cell r="AN9" t="str">
            <v>4 NO SE HA ADICIONADO NI EN VALOR y EN TIEMPO</v>
          </cell>
          <cell r="AO9">
            <v>0</v>
          </cell>
          <cell r="AP9">
            <v>0</v>
          </cell>
          <cell r="AR9">
            <v>0</v>
          </cell>
          <cell r="AT9">
            <v>44222</v>
          </cell>
          <cell r="AU9">
            <v>44555</v>
          </cell>
          <cell r="AW9" t="str">
            <v>2. NO</v>
          </cell>
          <cell r="AZ9" t="str">
            <v>2. NO</v>
          </cell>
          <cell r="BA9">
            <v>0</v>
          </cell>
          <cell r="BE9" t="str">
            <v>2021420501000008E</v>
          </cell>
          <cell r="BF9">
            <v>80891844</v>
          </cell>
          <cell r="BG9" t="str">
            <v>ANDRES MAURICIO VILLEGAS NAVARRO</v>
          </cell>
          <cell r="BH9" t="str">
            <v>https://www.secop.gov.co/CO1BusinessLine/Tendering/BuyerWorkArea/Index?docUniqueIdentifier=CO1.BDOS.1697969</v>
          </cell>
          <cell r="BI9" t="str">
            <v>VIGENTE</v>
          </cell>
          <cell r="BK9" t="str">
            <v xml:space="preserve">https://community.secop.gov.co/Public/Tendering/OpportunityDetail/Index?noticeUID=CO1.NTC.1694759&amp;isFromPublicArea=True&amp;isModal=False
</v>
          </cell>
        </row>
        <row r="10">
          <cell r="A10" t="str">
            <v>CPS-009-2021</v>
          </cell>
          <cell r="B10" t="str">
            <v>2 NACIONAL</v>
          </cell>
          <cell r="C10" t="str">
            <v>CD-NC-009-2021</v>
          </cell>
          <cell r="D10">
            <v>9</v>
          </cell>
          <cell r="E10" t="str">
            <v>LUZ DARY GONZALEZ MUÑOZ</v>
          </cell>
          <cell r="F10">
            <v>44222</v>
          </cell>
          <cell r="G10" t="str">
            <v>Prestación de servicios profesionales para la implementación de los instrumentos de planeación y control de la Subdirección Administrativa y Financiera</v>
          </cell>
          <cell r="H10" t="str">
            <v>2 CONTRATACIÓN DIRECTA</v>
          </cell>
          <cell r="I10" t="str">
            <v>14 PRESTACIÓN DE SERVICIOS</v>
          </cell>
          <cell r="J10" t="str">
            <v>N/A</v>
          </cell>
          <cell r="K10">
            <v>4421</v>
          </cell>
          <cell r="L10">
            <v>5021</v>
          </cell>
          <cell r="N10">
            <v>44222</v>
          </cell>
          <cell r="P10">
            <v>5532323</v>
          </cell>
          <cell r="Q10">
            <v>61777607</v>
          </cell>
          <cell r="R10">
            <v>0.1666666716337204</v>
          </cell>
          <cell r="S10" t="str">
            <v>1 PERSONA NATURAL</v>
          </cell>
          <cell r="T10" t="str">
            <v>3 CÉDULA DE CIUDADANÍA</v>
          </cell>
          <cell r="U10">
            <v>52896623</v>
          </cell>
          <cell r="V10" t="str">
            <v>N-A</v>
          </cell>
          <cell r="W10" t="str">
            <v>11 NO SE DILIGENCIA INFORMACIÓN PARA ESTE FORMULARIO EN ESTE PERÍODO DE REPORTE</v>
          </cell>
          <cell r="Y10" t="str">
            <v>LUZ DARY GONZALEZ MUÑOZ</v>
          </cell>
          <cell r="Z10" t="str">
            <v>1 PÓLIZA</v>
          </cell>
          <cell r="AA10" t="str">
            <v>12 SEGUROS DEL ESTADO</v>
          </cell>
          <cell r="AB10" t="str">
            <v>2 CUMPLIMIENTO</v>
          </cell>
          <cell r="AC10">
            <v>44222</v>
          </cell>
          <cell r="AD10" t="str">
            <v>15-46-101018995</v>
          </cell>
          <cell r="AE10" t="str">
            <v>SUBDIRECCIÓN ADMINISTRATIVA Y FINANCIERA</v>
          </cell>
          <cell r="AF10" t="str">
            <v>2 SUPERVISOR</v>
          </cell>
          <cell r="AG10" t="str">
            <v>3 CÉDULA DE CIUDADANÍA</v>
          </cell>
          <cell r="AH10">
            <v>51725551</v>
          </cell>
          <cell r="AI10" t="str">
            <v>NUBIA LUCIA WILCHES QUINTANA</v>
          </cell>
          <cell r="AJ10">
            <v>335</v>
          </cell>
          <cell r="AK10" t="str">
            <v>3 NO PACTADOS</v>
          </cell>
          <cell r="AL10">
            <v>44222</v>
          </cell>
          <cell r="AM10">
            <v>44222</v>
          </cell>
          <cell r="AN10" t="str">
            <v>4 NO SE HA ADICIONADO NI EN VALOR y EN TIEMPO</v>
          </cell>
          <cell r="AO10">
            <v>0</v>
          </cell>
          <cell r="AP10">
            <v>0</v>
          </cell>
          <cell r="AR10">
            <v>0</v>
          </cell>
          <cell r="AT10">
            <v>44222</v>
          </cell>
          <cell r="AU10">
            <v>44560</v>
          </cell>
          <cell r="AW10" t="str">
            <v>2. NO</v>
          </cell>
          <cell r="AZ10" t="str">
            <v>2. NO</v>
          </cell>
          <cell r="BA10">
            <v>0</v>
          </cell>
          <cell r="BE10" t="str">
            <v>2021420501000009E</v>
          </cell>
          <cell r="BF10">
            <v>61777607</v>
          </cell>
          <cell r="BG10" t="str">
            <v>LUZ JANETH VILLALBA SUAREZ</v>
          </cell>
          <cell r="BH10" t="str">
            <v>https://www.secop.gov.co/CO1BusinessLine/Tendering/BuyerWorkArea/Index?docUniqueIdentifier=CO1.BDOS.1700334</v>
          </cell>
          <cell r="BI10" t="str">
            <v>VIGENTE</v>
          </cell>
          <cell r="BK10" t="str">
            <v>https://community.secop.gov.co/Public/Tendering/OpportunityDetail/Index?noticeUID=CO1.NTC.1697343&amp;isFromPublicArea=True&amp;isModal=False</v>
          </cell>
        </row>
        <row r="11">
          <cell r="A11" t="str">
            <v>CPS-010-2021</v>
          </cell>
          <cell r="B11" t="str">
            <v>2 NACIONAL</v>
          </cell>
          <cell r="C11" t="str">
            <v>CD-NC-010-2021</v>
          </cell>
          <cell r="D11">
            <v>10</v>
          </cell>
          <cell r="E11" t="str">
            <v>MARTHA CECILIA MARQUEZ DIAZ</v>
          </cell>
          <cell r="F11">
            <v>44223</v>
          </cell>
          <cell r="G11" t="str">
            <v>Prestación de servicios profesionales para la planeación, ejecución y seguimiento de los diferentes procesos organizacionales que se adelantan en el Grupo de Gestión Humana, conforme a lo contenido en el Plan Estratégico del Talento Humano –PETH para la vigencia 2021, así como las actividades plasmadas el Modelo Integrado de Planeación y Gestión – MIPG, las políticas y lineamientos de la entidad.</v>
          </cell>
          <cell r="H11" t="str">
            <v>2 CONTRATACIÓN DIRECTA</v>
          </cell>
          <cell r="I11" t="str">
            <v>14 PRESTACIÓN DE SERVICIOS</v>
          </cell>
          <cell r="J11" t="str">
            <v>N/A</v>
          </cell>
          <cell r="K11">
            <v>3821</v>
          </cell>
          <cell r="L11">
            <v>5621</v>
          </cell>
          <cell r="N11">
            <v>44223</v>
          </cell>
          <cell r="P11">
            <v>6595797</v>
          </cell>
          <cell r="Q11">
            <v>65957970</v>
          </cell>
          <cell r="R11">
            <v>0</v>
          </cell>
          <cell r="S11" t="str">
            <v>1 PERSONA NATURAL</v>
          </cell>
          <cell r="T11" t="str">
            <v>3 CÉDULA DE CIUDADANÍA</v>
          </cell>
          <cell r="U11">
            <v>51748041</v>
          </cell>
          <cell r="V11" t="str">
            <v>N-A</v>
          </cell>
          <cell r="W11" t="str">
            <v>11 NO SE DILIGENCIA INFORMACIÓN PARA ESTE FORMULARIO EN ESTE PERÍODO DE REPORTE</v>
          </cell>
          <cell r="Y11" t="str">
            <v>MARTHA CECILIA MARQUEZ DIAZ</v>
          </cell>
          <cell r="Z11" t="str">
            <v>1 PÓLIZA</v>
          </cell>
          <cell r="AA11" t="str">
            <v>12 SEGUROS DEL ESTADO</v>
          </cell>
          <cell r="AB11" t="str">
            <v>2 CUMPLIMIENTO</v>
          </cell>
          <cell r="AC11">
            <v>44223</v>
          </cell>
          <cell r="AD11" t="str">
            <v>15-46-101019061</v>
          </cell>
          <cell r="AE11" t="str">
            <v>GRUPO DE GESTIÓN HUMANA</v>
          </cell>
          <cell r="AF11" t="str">
            <v>2 SUPERVISOR</v>
          </cell>
          <cell r="AG11" t="str">
            <v>3 CÉDULA DE CIUDADANÍA</v>
          </cell>
          <cell r="AH11">
            <v>52767503</v>
          </cell>
          <cell r="AI11" t="str">
            <v>SANDRA VIVIANA PEÑA ARIAS</v>
          </cell>
          <cell r="AJ11">
            <v>300</v>
          </cell>
          <cell r="AK11" t="str">
            <v>3 NO PACTADOS</v>
          </cell>
          <cell r="AL11">
            <v>44223</v>
          </cell>
          <cell r="AM11">
            <v>44223</v>
          </cell>
          <cell r="AN11" t="str">
            <v>4 NO SE HA ADICIONADO NI EN VALOR y EN TIEMPO</v>
          </cell>
          <cell r="AO11">
            <v>0</v>
          </cell>
          <cell r="AP11">
            <v>0</v>
          </cell>
          <cell r="AR11">
            <v>0</v>
          </cell>
          <cell r="AT11">
            <v>44223</v>
          </cell>
          <cell r="AU11">
            <v>44526</v>
          </cell>
          <cell r="AW11" t="str">
            <v>2. NO</v>
          </cell>
          <cell r="AZ11" t="str">
            <v>2. NO</v>
          </cell>
          <cell r="BA11">
            <v>0</v>
          </cell>
          <cell r="BE11" t="str">
            <v>2021420501000010E</v>
          </cell>
          <cell r="BF11">
            <v>65957970</v>
          </cell>
          <cell r="BG11" t="str">
            <v>NELSON CADENA GARCÍA</v>
          </cell>
          <cell r="BH11" t="str">
            <v>https://www.secop.gov.co/CO1BusinessLine/Tendering/BuyerWorkArea/Index?docUniqueIdentifier=CO1.BDOS.1700588</v>
          </cell>
          <cell r="BI11" t="str">
            <v>TERMINADO NORMALMENTE</v>
          </cell>
          <cell r="BK11" t="str">
            <v xml:space="preserve">https://community.secop.gov.co/Public/Tendering/OpportunityDetail/Index?noticeUID=CO1.NTC.1697318&amp;isFromPublicArea=True&amp;isModal=False
</v>
          </cell>
        </row>
        <row r="12">
          <cell r="A12" t="str">
            <v>CPS-011-2021</v>
          </cell>
          <cell r="B12" t="str">
            <v>2 NACIONAL</v>
          </cell>
          <cell r="C12" t="str">
            <v>CD-NC-012-2021</v>
          </cell>
          <cell r="D12">
            <v>11</v>
          </cell>
          <cell r="E12" t="str">
            <v>CLAUDIA MARCELA MORA CASTRO</v>
          </cell>
          <cell r="F12">
            <v>44223</v>
          </cell>
          <cell r="G12" t="str">
            <v>Prestación de Servicios Técnicos de apoyo en el Grupo de Comunicaciones y Educación Ambiental a través del Centro de Documentación de Parques Nacionales, para una adecuada atención al público, catalogación de material bibliográfico y la organización de la agenda ambiental y cultural.</v>
          </cell>
          <cell r="H12" t="str">
            <v>2 CONTRATACIÓN DIRECTA</v>
          </cell>
          <cell r="I12" t="str">
            <v>14 PRESTACIÓN DE SERVICIOS</v>
          </cell>
          <cell r="J12" t="str">
            <v>N/A</v>
          </cell>
          <cell r="K12">
            <v>4021</v>
          </cell>
          <cell r="L12">
            <v>5721</v>
          </cell>
          <cell r="N12">
            <v>44223</v>
          </cell>
          <cell r="P12">
            <v>2730447</v>
          </cell>
          <cell r="Q12">
            <v>30034917</v>
          </cell>
          <cell r="R12">
            <v>0</v>
          </cell>
          <cell r="S12" t="str">
            <v>1 PERSONA NATURAL</v>
          </cell>
          <cell r="T12" t="str">
            <v>3 CÉDULA DE CIUDADANÍA</v>
          </cell>
          <cell r="U12">
            <v>52490210</v>
          </cell>
          <cell r="V12" t="str">
            <v>N-A</v>
          </cell>
          <cell r="W12" t="str">
            <v>11 NO SE DILIGENCIA INFORMACIÓN PARA ESTE FORMULARIO EN ESTE PERÍODO DE REPORTE</v>
          </cell>
          <cell r="Y12" t="str">
            <v>CLAUDIA MARCELA MORA CASTRO</v>
          </cell>
          <cell r="Z12" t="str">
            <v>6 NO CONSTITUYÓ GARANTÍAS</v>
          </cell>
          <cell r="AB12" t="str">
            <v>N-A</v>
          </cell>
          <cell r="AC12" t="str">
            <v>N-A</v>
          </cell>
          <cell r="AD12" t="str">
            <v>N-A</v>
          </cell>
          <cell r="AE12" t="str">
            <v>GRUPO DE COMUNICACIONES Y EDUCACION AMBIENTAL</v>
          </cell>
          <cell r="AF12" t="str">
            <v>2 SUPERVISOR</v>
          </cell>
          <cell r="AG12" t="str">
            <v>3 CÉDULA DE CIUDADANÍA</v>
          </cell>
          <cell r="AH12">
            <v>35114738</v>
          </cell>
          <cell r="AI12" t="str">
            <v>KATRIZ CARMINIA CASTELLANOS CARO</v>
          </cell>
          <cell r="AJ12">
            <v>330</v>
          </cell>
          <cell r="AK12" t="str">
            <v>3 NO PACTADOS</v>
          </cell>
          <cell r="AL12" t="str">
            <v>N-A</v>
          </cell>
          <cell r="AM12">
            <v>44223</v>
          </cell>
          <cell r="AN12" t="str">
            <v>4 NO SE HA ADICIONADO NI EN VALOR y EN TIEMPO</v>
          </cell>
          <cell r="AO12">
            <v>0</v>
          </cell>
          <cell r="AP12">
            <v>0</v>
          </cell>
          <cell r="AR12">
            <v>0</v>
          </cell>
          <cell r="AT12">
            <v>44223</v>
          </cell>
          <cell r="AU12">
            <v>44250</v>
          </cell>
          <cell r="AV12">
            <v>44251</v>
          </cell>
          <cell r="AW12" t="str">
            <v>2. NO</v>
          </cell>
          <cell r="AZ12" t="str">
            <v>2. NO</v>
          </cell>
          <cell r="BA12">
            <v>0</v>
          </cell>
          <cell r="BD12" t="str">
            <v>TERA- PLAZO INICIAL :330 - FECHA TER INICIAL:26/12/2021</v>
          </cell>
          <cell r="BE12" t="str">
            <v>2021420501000011E</v>
          </cell>
          <cell r="BF12">
            <v>30034917</v>
          </cell>
          <cell r="BG12" t="str">
            <v>NELSON CADENA GARCÍA</v>
          </cell>
          <cell r="BH12" t="str">
            <v>https://www.secop.gov.co/CO1BusinessLine/Tendering/BuyerWorkArea/Index?docUniqueIdentifier=CO1.BDOS.1704421</v>
          </cell>
          <cell r="BI12" t="str">
            <v>LIQUIDADO</v>
          </cell>
          <cell r="BK12" t="str">
            <v>https://community.secop.gov.co/Public/Tendering/OpportunityDetail/Index?noticeUID=CO1.NTC.1701241&amp;isFromPublicArea=True&amp;isModal=False</v>
          </cell>
        </row>
        <row r="13">
          <cell r="A13" t="str">
            <v>CPS-012-2021</v>
          </cell>
          <cell r="B13" t="str">
            <v>2 NACIONAL</v>
          </cell>
          <cell r="C13" t="str">
            <v>CD-NC-013-2021</v>
          </cell>
          <cell r="D13">
            <v>12</v>
          </cell>
          <cell r="E13" t="str">
            <v>SANDRA YANETH PEREZ SALAZAR</v>
          </cell>
          <cell r="F13">
            <v>44223</v>
          </cell>
          <cell r="G13" t="str">
            <v>Prestación de servicios profesionales, para apoyar la formulación y seguimiento de los planes, programas y proyectos de la Subdirección de Gestión y Manejo, así como apoyar de manera efectiva el modelo integrado de Planeación y gestión establecido para Parques Nacionales Naturales de Colombia</v>
          </cell>
          <cell r="H13" t="str">
            <v>2 CONTRATACIÓN DIRECTA</v>
          </cell>
          <cell r="I13" t="str">
            <v>14 PRESTACIÓN DE SERVICIOS</v>
          </cell>
          <cell r="J13" t="str">
            <v>N/A</v>
          </cell>
          <cell r="K13">
            <v>4821</v>
          </cell>
          <cell r="L13">
            <v>5821</v>
          </cell>
          <cell r="N13">
            <v>44223</v>
          </cell>
          <cell r="P13">
            <v>7353804</v>
          </cell>
          <cell r="Q13">
            <v>80891844</v>
          </cell>
          <cell r="R13">
            <v>0</v>
          </cell>
          <cell r="S13" t="str">
            <v>1 PERSONA NATURAL</v>
          </cell>
          <cell r="T13" t="str">
            <v>3 CÉDULA DE CIUDADANÍA</v>
          </cell>
          <cell r="U13">
            <v>46669762</v>
          </cell>
          <cell r="V13" t="str">
            <v>N-A</v>
          </cell>
          <cell r="W13" t="str">
            <v>11 NO SE DILIGENCIA INFORMACIÓN PARA ESTE FORMULARIO EN ESTE PERÍODO DE REPORTE</v>
          </cell>
          <cell r="Y13" t="str">
            <v>SANDRA YANETH PEREZ SALAZAR</v>
          </cell>
          <cell r="Z13" t="str">
            <v>1 PÓLIZA</v>
          </cell>
          <cell r="AA13" t="str">
            <v>12 SEGUROS DEL ESTADO</v>
          </cell>
          <cell r="AB13" t="str">
            <v>2 CUMPLIMIENTO</v>
          </cell>
          <cell r="AC13">
            <v>44223</v>
          </cell>
          <cell r="AD13" t="str">
            <v>37-46-101002320</v>
          </cell>
          <cell r="AE13" t="str">
            <v>SUBDIRECCIÓN DE GESTIÓN Y MANEJO DE AREAS PROTEGIDAS</v>
          </cell>
          <cell r="AF13" t="str">
            <v>2 SUPERVISOR</v>
          </cell>
          <cell r="AG13" t="str">
            <v>3 CÉDULA DE CIUDADANÍA</v>
          </cell>
          <cell r="AH13">
            <v>52197050</v>
          </cell>
          <cell r="AI13" t="str">
            <v>EDNA MARIA CAROLINA JARRO FAJARDO</v>
          </cell>
          <cell r="AJ13">
            <v>330</v>
          </cell>
          <cell r="AK13" t="str">
            <v>3 NO PACTADOS</v>
          </cell>
          <cell r="AL13">
            <v>44223</v>
          </cell>
          <cell r="AM13">
            <v>44223</v>
          </cell>
          <cell r="AN13" t="str">
            <v>4 NO SE HA ADICIONADO NI EN VALOR y EN TIEMPO</v>
          </cell>
          <cell r="AO13">
            <v>0</v>
          </cell>
          <cell r="AP13">
            <v>0</v>
          </cell>
          <cell r="AR13">
            <v>0</v>
          </cell>
          <cell r="AT13">
            <v>44223</v>
          </cell>
          <cell r="AU13">
            <v>44556</v>
          </cell>
          <cell r="AW13" t="str">
            <v>2. NO</v>
          </cell>
          <cell r="AZ13" t="str">
            <v>2. NO</v>
          </cell>
          <cell r="BA13">
            <v>0</v>
          </cell>
          <cell r="BE13" t="str">
            <v>2021420501000012E</v>
          </cell>
          <cell r="BF13">
            <v>80891844</v>
          </cell>
          <cell r="BG13" t="str">
            <v>LUZ JANETH VILLALBA SUAREZ</v>
          </cell>
          <cell r="BH13" t="str">
            <v>https://www.secop.gov.co/CO1BusinessLine/Tendering/BuyerWorkArea/Index?docUniqueIdentifier=CO1.BDOS.1705506</v>
          </cell>
          <cell r="BI13" t="str">
            <v>VIGENTE</v>
          </cell>
          <cell r="BK13" t="str">
            <v xml:space="preserve">https://community.secop.gov.co/Public/Tendering/OpportunityDetail/Index?noticeUID=CO1.NTC.1701933&amp;isFromPublicArea=True&amp;isModal=False
</v>
          </cell>
        </row>
        <row r="14">
          <cell r="A14" t="str">
            <v>CPS-013-2021</v>
          </cell>
          <cell r="B14" t="str">
            <v>2 NACIONAL</v>
          </cell>
          <cell r="C14" t="str">
            <v>CD-NC-011-2021</v>
          </cell>
          <cell r="D14">
            <v>13</v>
          </cell>
          <cell r="E14" t="str">
            <v>FELIPE ANDRES ZORRO VILLAREAL</v>
          </cell>
          <cell r="F14">
            <v>44223</v>
          </cell>
          <cell r="G14" t="str">
            <v>Prestación de Servicios Profesionales para llevar a cabo las actividades propias del proceso de Gestión Contractual liderados por la Dirección General o la Subdirección Administrativa y Financiera.</v>
          </cell>
          <cell r="H14" t="str">
            <v>2 CONTRATACIÓN DIRECTA</v>
          </cell>
          <cell r="I14" t="str">
            <v>14 PRESTACIÓN DE SERVICIOS</v>
          </cell>
          <cell r="J14" t="str">
            <v>N/A</v>
          </cell>
          <cell r="K14">
            <v>4521</v>
          </cell>
          <cell r="L14">
            <v>5921</v>
          </cell>
          <cell r="N14">
            <v>44223</v>
          </cell>
          <cell r="P14">
            <v>4944018</v>
          </cell>
          <cell r="Q14">
            <v>55043400</v>
          </cell>
          <cell r="R14">
            <v>1977607.2000000002</v>
          </cell>
          <cell r="S14" t="str">
            <v>1 PERSONA NATURAL</v>
          </cell>
          <cell r="T14" t="str">
            <v>3 CÉDULA DE CIUDADANÍA</v>
          </cell>
          <cell r="U14">
            <v>1020746906</v>
          </cell>
          <cell r="V14" t="str">
            <v>N-A</v>
          </cell>
          <cell r="W14" t="str">
            <v>11 NO SE DILIGENCIA INFORMACIÓN PARA ESTE FORMULARIO EN ESTE PERÍODO DE REPORTE</v>
          </cell>
          <cell r="Y14" t="str">
            <v>FELIPE ANDRES ZORRO VILLAREAL</v>
          </cell>
          <cell r="Z14" t="str">
            <v>1 PÓLIZA</v>
          </cell>
          <cell r="AA14" t="str">
            <v>12 SEGUROS DEL ESTADO</v>
          </cell>
          <cell r="AB14" t="str">
            <v>2 CUMPLIMIENTO</v>
          </cell>
          <cell r="AC14">
            <v>44223</v>
          </cell>
          <cell r="AD14" t="str">
            <v>18-46-101008618</v>
          </cell>
          <cell r="AE14" t="str">
            <v>GRUPO DE CONTRATOS</v>
          </cell>
          <cell r="AF14" t="str">
            <v>2 SUPERVISOR</v>
          </cell>
          <cell r="AG14" t="str">
            <v>3 CÉDULA DE CIUDADANÍA</v>
          </cell>
          <cell r="AH14">
            <v>51717059</v>
          </cell>
          <cell r="AI14" t="str">
            <v>LILA C ZABARAIN GUERRA</v>
          </cell>
          <cell r="AJ14">
            <v>334</v>
          </cell>
          <cell r="AK14" t="str">
            <v>3 NO PACTADOS</v>
          </cell>
          <cell r="AL14">
            <v>44223</v>
          </cell>
          <cell r="AM14">
            <v>44223</v>
          </cell>
          <cell r="AN14" t="str">
            <v>4 NO SE HA ADICIONADO NI EN VALOR y EN TIEMPO</v>
          </cell>
          <cell r="AO14">
            <v>0</v>
          </cell>
          <cell r="AP14">
            <v>0</v>
          </cell>
          <cell r="AR14">
            <v>0</v>
          </cell>
          <cell r="AT14">
            <v>44223</v>
          </cell>
          <cell r="AU14">
            <v>44560</v>
          </cell>
          <cell r="AW14" t="str">
            <v>2. NO</v>
          </cell>
          <cell r="AZ14" t="str">
            <v>2. NO</v>
          </cell>
          <cell r="BA14">
            <v>0</v>
          </cell>
          <cell r="BE14" t="str">
            <v>2021420501000013E</v>
          </cell>
          <cell r="BF14">
            <v>55043400</v>
          </cell>
          <cell r="BG14" t="str">
            <v>LUZ JANETH VILLALBA SUAREZ</v>
          </cell>
          <cell r="BH14" t="str">
            <v>https://www.secop.gov.co/CO1BusinessLine/Tendering/BuyerWorkArea/Index?docUniqueIdentifier=CO1.BDOS.1704127</v>
          </cell>
          <cell r="BI14" t="str">
            <v>VIGENTE</v>
          </cell>
          <cell r="BK14" t="str">
            <v xml:space="preserve">https://community.secop.gov.co/Public/Tendering/OpportunityDetail/Index?noticeUID=CO1.NTC.1700443&amp;isFromPublicArea=True&amp;isModal=False
</v>
          </cell>
        </row>
        <row r="15">
          <cell r="A15" t="str">
            <v>CPS-014-2021</v>
          </cell>
          <cell r="B15" t="str">
            <v>2 NACIONAL</v>
          </cell>
          <cell r="C15" t="str">
            <v>CD-NC-017-2021</v>
          </cell>
          <cell r="D15">
            <v>14</v>
          </cell>
          <cell r="E15" t="str">
            <v>JINETH FERNANDA AGUILAR MARULANDA</v>
          </cell>
          <cell r="F15">
            <v>44224</v>
          </cell>
          <cell r="G15" t="str">
            <v>Prestar servicios técnicos y apoyo a la gestión del Grupo de Procesos Corporativos, así como la consolidación del plan anual de adquisiciones y la ejecución del plan de compras, y la actualización de matrices de seguimiento al consumo de servicios públicos de las Direcciones Territoriales y sus Áreas Protegidas, y la entrada y salida de elementos del Nivel Central</v>
          </cell>
          <cell r="H15" t="str">
            <v>2 CONTRATACIÓN DIRECTA</v>
          </cell>
          <cell r="I15" t="str">
            <v>14 PRESTACIÓN DE SERVICIOS</v>
          </cell>
          <cell r="J15" t="str">
            <v>N/A</v>
          </cell>
          <cell r="K15">
            <v>7521</v>
          </cell>
          <cell r="L15">
            <v>6021</v>
          </cell>
          <cell r="N15">
            <v>44224</v>
          </cell>
          <cell r="P15">
            <v>2730447</v>
          </cell>
          <cell r="Q15">
            <v>30034917</v>
          </cell>
          <cell r="R15">
            <v>0</v>
          </cell>
          <cell r="S15" t="str">
            <v>1 PERSONA NATURAL</v>
          </cell>
          <cell r="T15" t="str">
            <v>3 CÉDULA DE CIUDADANÍA</v>
          </cell>
          <cell r="U15">
            <v>1016041939</v>
          </cell>
          <cell r="V15" t="str">
            <v>N-A</v>
          </cell>
          <cell r="W15" t="str">
            <v>11 NO SE DILIGENCIA INFORMACIÓN PARA ESTE FORMULARIO EN ESTE PERÍODO DE REPORTE</v>
          </cell>
          <cell r="Y15" t="str">
            <v>JINETH FERNANDA AGUILAR MARULANDA</v>
          </cell>
          <cell r="Z15" t="str">
            <v>6 NO CONSTITUYÓ GARANTÍAS</v>
          </cell>
          <cell r="AB15" t="str">
            <v>N-A</v>
          </cell>
          <cell r="AC15" t="str">
            <v>N-A</v>
          </cell>
          <cell r="AD15" t="str">
            <v>N-A</v>
          </cell>
          <cell r="AE15" t="str">
            <v>GRUPO DE PROCESOS CORPORATIVOS</v>
          </cell>
          <cell r="AF15" t="str">
            <v>2 SUPERVISOR</v>
          </cell>
          <cell r="AG15" t="str">
            <v>3 CÉDULA DE CIUDADANÍA</v>
          </cell>
          <cell r="AH15">
            <v>3033010</v>
          </cell>
          <cell r="AI15" t="str">
            <v>ORLANDO LEÓN VERGARA</v>
          </cell>
          <cell r="AJ15">
            <v>330</v>
          </cell>
          <cell r="AK15" t="str">
            <v>3 NO PACTADOS</v>
          </cell>
          <cell r="AL15" t="str">
            <v>N-A</v>
          </cell>
          <cell r="AM15">
            <v>44224</v>
          </cell>
          <cell r="AN15" t="str">
            <v>4 NO SE HA ADICIONADO NI EN VALOR y EN TIEMPO</v>
          </cell>
          <cell r="AO15">
            <v>0</v>
          </cell>
          <cell r="AP15">
            <v>0</v>
          </cell>
          <cell r="AR15">
            <v>0</v>
          </cell>
          <cell r="AT15">
            <v>44224</v>
          </cell>
          <cell r="AU15">
            <v>44557</v>
          </cell>
          <cell r="AW15" t="str">
            <v>2. NO</v>
          </cell>
          <cell r="AZ15" t="str">
            <v>2. NO</v>
          </cell>
          <cell r="BA15">
            <v>0</v>
          </cell>
          <cell r="BE15" t="str">
            <v>2021420501000014E</v>
          </cell>
          <cell r="BF15">
            <v>30034917</v>
          </cell>
          <cell r="BG15" t="str">
            <v>LUZ JANETH VILLALBA SUAREZ</v>
          </cell>
          <cell r="BH15" t="str">
            <v>https://www.secop.gov.co/CO1BusinessLine/Tendering/BuyerWorkArea/Index?docUniqueIdentifier=CO1.BDOS.1709764</v>
          </cell>
          <cell r="BI15" t="str">
            <v>VIGENTE</v>
          </cell>
          <cell r="BK15" t="str">
            <v xml:space="preserve">https://community.secop.gov.co/Public/Tendering/OpportunityDetail/Index?noticeUID=CO1.NTC.1706272&amp;isFromPublicArea=True&amp;isModal=False
</v>
          </cell>
        </row>
        <row r="16">
          <cell r="A16" t="str">
            <v>CPS-015-2021</v>
          </cell>
          <cell r="B16" t="str">
            <v>2 NACIONAL</v>
          </cell>
          <cell r="C16" t="str">
            <v>CD-NC-014-2021</v>
          </cell>
          <cell r="D16">
            <v>15</v>
          </cell>
          <cell r="E16" t="str">
            <v>LAURA MILENA CAMACHO JARAMILLO</v>
          </cell>
          <cell r="F16">
            <v>44224</v>
          </cell>
          <cell r="G16" t="str">
            <v>Prestación de servicios profesionales para apoyar, y articular las iniciativas y proyectos de cooperación con énfasis en las direcciones territoriales que tienen a cargo áreas protegidas marinas y costeras en Parques Nacionales Naturales de Colombia.</v>
          </cell>
          <cell r="H16" t="str">
            <v>2 CONTRATACIÓN DIRECTA</v>
          </cell>
          <cell r="I16" t="str">
            <v>14 PRESTACIÓN DE SERVICIOS</v>
          </cell>
          <cell r="J16" t="str">
            <v>N/A</v>
          </cell>
          <cell r="K16">
            <v>6521</v>
          </cell>
          <cell r="L16">
            <v>6121</v>
          </cell>
          <cell r="N16">
            <v>44224</v>
          </cell>
          <cell r="P16">
            <v>6471348</v>
          </cell>
          <cell r="Q16">
            <v>45299436</v>
          </cell>
          <cell r="R16">
            <v>0</v>
          </cell>
          <cell r="S16" t="str">
            <v>1 PERSONA NATURAL</v>
          </cell>
          <cell r="T16" t="str">
            <v>3 CÉDULA DE CIUDADANÍA</v>
          </cell>
          <cell r="U16">
            <v>1032402519</v>
          </cell>
          <cell r="V16" t="str">
            <v>N-A</v>
          </cell>
          <cell r="W16" t="str">
            <v>11 NO SE DILIGENCIA INFORMACIÓN PARA ESTE FORMULARIO EN ESTE PERÍODO DE REPORTE</v>
          </cell>
          <cell r="Y16" t="str">
            <v>LAURA MILENA CAMACHO JARAMILLO</v>
          </cell>
          <cell r="Z16" t="str">
            <v>1 PÓLIZA</v>
          </cell>
          <cell r="AA16" t="str">
            <v>12 SEGUROS DEL ESTADO</v>
          </cell>
          <cell r="AB16" t="str">
            <v>2 CUMPLIMIENTO</v>
          </cell>
          <cell r="AC16">
            <v>44224</v>
          </cell>
          <cell r="AD16" t="str">
            <v xml:space="preserve">	15-46-101019154</v>
          </cell>
          <cell r="AE16" t="str">
            <v>OFICINA ASESORA PLANEACIÓN</v>
          </cell>
          <cell r="AF16" t="str">
            <v>2 SUPERVISOR</v>
          </cell>
          <cell r="AG16" t="str">
            <v>3 CÉDULA DE CIUDADANÍA</v>
          </cell>
          <cell r="AH16">
            <v>52821677</v>
          </cell>
          <cell r="AI16" t="str">
            <v>ANDREA DEL PILAR MORENO HERNANDEZ</v>
          </cell>
          <cell r="AJ16">
            <v>210</v>
          </cell>
          <cell r="AK16" t="str">
            <v>3 NO PACTADOS</v>
          </cell>
          <cell r="AL16">
            <v>44224</v>
          </cell>
          <cell r="AM16">
            <v>44224</v>
          </cell>
          <cell r="AN16" t="str">
            <v>3 ADICIÓN EN VALOR y EN TIEMPO</v>
          </cell>
          <cell r="AO16">
            <v>1</v>
          </cell>
          <cell r="AP16">
            <v>22649718</v>
          </cell>
          <cell r="AQ16">
            <v>44435</v>
          </cell>
          <cell r="AR16">
            <v>105</v>
          </cell>
          <cell r="AS16">
            <v>44435</v>
          </cell>
          <cell r="AT16">
            <v>44224</v>
          </cell>
          <cell r="AU16">
            <v>44542</v>
          </cell>
          <cell r="AW16" t="str">
            <v>2. NO</v>
          </cell>
          <cell r="AZ16" t="str">
            <v>2. NO</v>
          </cell>
          <cell r="BA16">
            <v>0</v>
          </cell>
          <cell r="BD16" t="str">
            <v>FECHA DE TERMINACIÓN INICIAL 27/08/2021</v>
          </cell>
          <cell r="BE16" t="str">
            <v>2021420501000015E</v>
          </cell>
          <cell r="BF16">
            <v>67949154</v>
          </cell>
          <cell r="BG16" t="str">
            <v>ANDRES MAURICIO VILLEGAS NAVARRO</v>
          </cell>
          <cell r="BH16" t="str">
            <v>https://www.secop.gov.co/CO1BusinessLine/Tendering/BuyerWorkArea/Index?docUniqueIdentifier=CO1.BDOS.1706338</v>
          </cell>
          <cell r="BI16" t="str">
            <v>TERMINADO NORMALMENTE</v>
          </cell>
          <cell r="BK16" t="str">
            <v xml:space="preserve">https://community.secop.gov.co/Public/Tendering/OpportunityDetail/Index?noticeUID=CO1.NTC.1702669&amp;isFromPublicArea=True&amp;isModal=False
</v>
          </cell>
        </row>
        <row r="17">
          <cell r="A17" t="str">
            <v>CPS-016-2021</v>
          </cell>
          <cell r="B17" t="str">
            <v>2 NACIONAL</v>
          </cell>
          <cell r="C17" t="str">
            <v>CD-NC-015-2021</v>
          </cell>
          <cell r="D17">
            <v>16</v>
          </cell>
          <cell r="E17" t="str">
            <v>EFRAIN MOLANO VARGAS</v>
          </cell>
          <cell r="F17">
            <v>44224</v>
          </cell>
          <cell r="G17" t="str">
            <v>Prestación de servicios profesionales para liderar a nivel nacional la implementación de los objetivos y metas de la segunda fase del Programa de Apoyo Presupuestario para el Desarrollo Local Sostenible financiado por la Unión Europea para la vigencia 2021</v>
          </cell>
          <cell r="H17" t="str">
            <v>2 CONTRATACIÓN DIRECTA</v>
          </cell>
          <cell r="I17" t="str">
            <v>14 PRESTACIÓN DE SERVICIOS</v>
          </cell>
          <cell r="J17" t="str">
            <v>N/A</v>
          </cell>
          <cell r="K17">
            <v>4221</v>
          </cell>
          <cell r="L17">
            <v>6221</v>
          </cell>
          <cell r="N17">
            <v>44224</v>
          </cell>
          <cell r="P17">
            <v>8711428</v>
          </cell>
          <cell r="Q17">
            <v>95825708</v>
          </cell>
          <cell r="R17">
            <v>0</v>
          </cell>
          <cell r="S17" t="str">
            <v>1 PERSONA NATURAL</v>
          </cell>
          <cell r="T17" t="str">
            <v>3 CÉDULA DE CIUDADANÍA</v>
          </cell>
          <cell r="U17">
            <v>1010171738</v>
          </cell>
          <cell r="V17" t="str">
            <v>N-A</v>
          </cell>
          <cell r="W17" t="str">
            <v>11 NO SE DILIGENCIA INFORMACIÓN PARA ESTE FORMULARIO EN ESTE PERÍODO DE REPORTE</v>
          </cell>
          <cell r="Y17" t="str">
            <v>EFRAIN MOLANO VARGAS</v>
          </cell>
          <cell r="Z17" t="str">
            <v>1 PÓLIZA</v>
          </cell>
          <cell r="AA17" t="str">
            <v>12 SEGUROS DEL ESTADO</v>
          </cell>
          <cell r="AB17" t="str">
            <v>2 CUMPLIMIENTO</v>
          </cell>
          <cell r="AC17">
            <v>44224</v>
          </cell>
          <cell r="AD17" t="str">
            <v>37-46-101002337</v>
          </cell>
          <cell r="AE17" t="str">
            <v>GRUPO DE PLANEACIÓN Y MANEJO</v>
          </cell>
          <cell r="AF17" t="str">
            <v>2 SUPERVISOR</v>
          </cell>
          <cell r="AG17" t="str">
            <v>3 CÉDULA DE CIUDADANÍA</v>
          </cell>
          <cell r="AH17">
            <v>52197050</v>
          </cell>
          <cell r="AI17" t="str">
            <v>EDNA MARIA CAROLINA JARRO FAJARDO</v>
          </cell>
          <cell r="AJ17">
            <v>330</v>
          </cell>
          <cell r="AK17" t="str">
            <v>3 NO PACTADOS</v>
          </cell>
          <cell r="AL17">
            <v>44224</v>
          </cell>
          <cell r="AM17">
            <v>44224</v>
          </cell>
          <cell r="AN17" t="str">
            <v>4 NO SE HA ADICIONADO NI EN VALOR y EN TIEMPO</v>
          </cell>
          <cell r="AO17">
            <v>0</v>
          </cell>
          <cell r="AP17">
            <v>0</v>
          </cell>
          <cell r="AR17">
            <v>0</v>
          </cell>
          <cell r="AT17">
            <v>44224</v>
          </cell>
          <cell r="AU17">
            <v>44557</v>
          </cell>
          <cell r="AW17" t="str">
            <v>2. NO</v>
          </cell>
          <cell r="AZ17" t="str">
            <v>2. NO</v>
          </cell>
          <cell r="BA17">
            <v>0</v>
          </cell>
          <cell r="BE17" t="str">
            <v>2021420501000016E</v>
          </cell>
          <cell r="BF17">
            <v>95825708</v>
          </cell>
          <cell r="BG17" t="str">
            <v>ANDRES MAURICIO VILLEGAS NAVARRO</v>
          </cell>
          <cell r="BH17" t="str">
            <v>https://www.secop.gov.co/CO1BusinessLine/Tendering/BuyerWorkArea/Index?docUniqueIdentifier=CO1.BDOS.1707401</v>
          </cell>
          <cell r="BI17" t="str">
            <v>VIGENTE</v>
          </cell>
          <cell r="BK17" t="str">
            <v xml:space="preserve">https://community.secop.gov.co/Public/Tendering/OpportunityDetail/Index?noticeUID=CO1.NTC.1703956&amp;isFromPublicArea=True&amp;isModal=False
</v>
          </cell>
        </row>
        <row r="18">
          <cell r="A18" t="str">
            <v>CPS-017-2021</v>
          </cell>
          <cell r="B18" t="str">
            <v>2 NACIONAL</v>
          </cell>
          <cell r="C18" t="str">
            <v>CD-NC-019-2021</v>
          </cell>
          <cell r="D18">
            <v>17</v>
          </cell>
          <cell r="E18" t="str">
            <v>OLGA LUCÍA PIÑEROS AMIN</v>
          </cell>
          <cell r="F18">
            <v>44224</v>
          </cell>
          <cell r="G18" t="str">
            <v>Prestación de servicios profesionales especializados para realizar la asesoría jurídica y el acompañamiento en los procesos contractuales de especial complejidad que adelante la Dirección General y la Subdirección Administrativa y Financiera en especial los contratos de concesión y ecoturismo comunitario.</v>
          </cell>
          <cell r="H18" t="str">
            <v>2 CONTRATACIÓN DIRECTA</v>
          </cell>
          <cell r="I18" t="str">
            <v>14 PRESTACIÓN DE SERVICIOS</v>
          </cell>
          <cell r="J18" t="str">
            <v>N/A</v>
          </cell>
          <cell r="K18">
            <v>6121</v>
          </cell>
          <cell r="L18">
            <v>6321</v>
          </cell>
          <cell r="N18">
            <v>44224</v>
          </cell>
          <cell r="P18">
            <v>8711428</v>
          </cell>
          <cell r="Q18">
            <v>60979996</v>
          </cell>
          <cell r="R18">
            <v>0</v>
          </cell>
          <cell r="S18" t="str">
            <v>1 PERSONA NATURAL</v>
          </cell>
          <cell r="T18" t="str">
            <v>3 CÉDULA DE CIUDADANÍA</v>
          </cell>
          <cell r="U18">
            <v>35523975</v>
          </cell>
          <cell r="V18" t="str">
            <v>N-A</v>
          </cell>
          <cell r="W18" t="str">
            <v>11 NO SE DILIGENCIA INFORMACIÓN PARA ESTE FORMULARIO EN ESTE PERÍODO DE REPORTE</v>
          </cell>
          <cell r="Y18" t="str">
            <v>OLGA LUCÍA PIÑEROS AMIN</v>
          </cell>
          <cell r="Z18" t="str">
            <v>1 PÓLIZA</v>
          </cell>
          <cell r="AA18" t="str">
            <v>12 SEGUROS DEL ESTADO</v>
          </cell>
          <cell r="AB18" t="str">
            <v>2 CUMPLIMIENTO</v>
          </cell>
          <cell r="AC18">
            <v>44224</v>
          </cell>
          <cell r="AD18" t="str">
            <v xml:space="preserve">	15-46-101019163</v>
          </cell>
          <cell r="AE18" t="str">
            <v>SUBDIRECCIÓN ADMINISTRATIVA Y FINANCIERA</v>
          </cell>
          <cell r="AF18" t="str">
            <v>2 SUPERVISOR</v>
          </cell>
          <cell r="AG18" t="str">
            <v>3 CÉDULA DE CIUDADANÍA</v>
          </cell>
          <cell r="AH18">
            <v>51725551</v>
          </cell>
          <cell r="AI18" t="str">
            <v>NUBIA LUCIA WILCHES QUINTANA</v>
          </cell>
          <cell r="AJ18">
            <v>210</v>
          </cell>
          <cell r="AK18" t="str">
            <v>3 NO PACTADOS</v>
          </cell>
          <cell r="AL18">
            <v>44224</v>
          </cell>
          <cell r="AM18">
            <v>44224</v>
          </cell>
          <cell r="AN18" t="str">
            <v>4 NO SE HA ADICIONADO NI EN VALOR y EN TIEMPO</v>
          </cell>
          <cell r="AO18">
            <v>0</v>
          </cell>
          <cell r="AP18">
            <v>0</v>
          </cell>
          <cell r="AR18">
            <v>0</v>
          </cell>
          <cell r="AT18">
            <v>44224</v>
          </cell>
          <cell r="AU18">
            <v>44435</v>
          </cell>
          <cell r="AW18" t="str">
            <v>2. NO</v>
          </cell>
          <cell r="AZ18" t="str">
            <v>2. NO</v>
          </cell>
          <cell r="BA18">
            <v>0</v>
          </cell>
          <cell r="BE18" t="str">
            <v>2021420501000017E</v>
          </cell>
          <cell r="BF18">
            <v>60979996</v>
          </cell>
          <cell r="BG18" t="str">
            <v>ANDRES MAURICIO VILLEGAS NAVARRO</v>
          </cell>
          <cell r="BH18" t="str">
            <v>https://www.secop.gov.co/CO1BusinessLine/Tendering/BuyerWorkArea/Index?docUniqueIdentifier=CO1.BDOS.1710606</v>
          </cell>
          <cell r="BI18" t="str">
            <v>TERMINADO NORMALMENTE</v>
          </cell>
          <cell r="BK18" t="str">
            <v>https://community.secop.gov.co/Public/Tendering/OpportunityDetail/Index?noticeUID=CO1.NTC.1706911&amp;isFromPublicArea=True&amp;isModal=False</v>
          </cell>
        </row>
        <row r="19">
          <cell r="A19" t="str">
            <v>CPS-018-2021</v>
          </cell>
          <cell r="B19" t="str">
            <v>2 NACIONAL</v>
          </cell>
          <cell r="C19" t="str">
            <v>CD-NC-018-2021</v>
          </cell>
          <cell r="D19">
            <v>18</v>
          </cell>
          <cell r="E19" t="str">
            <v>LEIDY MONCADA ROSERO</v>
          </cell>
          <cell r="F19">
            <v>44224</v>
          </cell>
          <cell r="G19" t="str">
            <v>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v>
          </cell>
          <cell r="H19" t="str">
            <v>2 CONTRATACIÓN DIRECTA</v>
          </cell>
          <cell r="I19" t="str">
            <v>14 PRESTACIÓN DE SERVICIOS</v>
          </cell>
          <cell r="J19" t="str">
            <v>N/A</v>
          </cell>
          <cell r="K19">
            <v>4721</v>
          </cell>
          <cell r="L19">
            <v>6421</v>
          </cell>
          <cell r="N19">
            <v>44224</v>
          </cell>
          <cell r="P19">
            <v>2730447</v>
          </cell>
          <cell r="Q19">
            <v>30034917</v>
          </cell>
          <cell r="R19">
            <v>0</v>
          </cell>
          <cell r="S19" t="str">
            <v>1 PERSONA NATURAL</v>
          </cell>
          <cell r="T19" t="str">
            <v>3 CÉDULA DE CIUDADANÍA</v>
          </cell>
          <cell r="U19">
            <v>1014207218</v>
          </cell>
          <cell r="V19" t="str">
            <v>N-A</v>
          </cell>
          <cell r="W19" t="str">
            <v>11 NO SE DILIGENCIA INFORMACIÓN PARA ESTE FORMULARIO EN ESTE PERÍODO DE REPORTE</v>
          </cell>
          <cell r="Y19" t="str">
            <v>LEIDY MONCADA ROSERO</v>
          </cell>
          <cell r="Z19" t="str">
            <v>6 NO CONSTITUYÓ GARANTÍAS</v>
          </cell>
          <cell r="AB19" t="str">
            <v>N-A</v>
          </cell>
          <cell r="AC19" t="str">
            <v>N-A</v>
          </cell>
          <cell r="AD19" t="str">
            <v>N-A</v>
          </cell>
          <cell r="AE19" t="str">
            <v>GRUPO DE GESTIÓN FINANCIERA</v>
          </cell>
          <cell r="AF19" t="str">
            <v>2 SUPERVISOR</v>
          </cell>
          <cell r="AG19" t="str">
            <v>3 CÉDULA DE CIUDADANÍA</v>
          </cell>
          <cell r="AH19">
            <v>52260278</v>
          </cell>
          <cell r="AI19" t="str">
            <v>LUZ MYRIAM ENRIQUEZ GUAVITA</v>
          </cell>
          <cell r="AJ19">
            <v>330</v>
          </cell>
          <cell r="AK19" t="str">
            <v>3 NO PACTADOS</v>
          </cell>
          <cell r="AL19" t="str">
            <v>N-A</v>
          </cell>
          <cell r="AM19">
            <v>44224</v>
          </cell>
          <cell r="AN19" t="str">
            <v>4 NO SE HA ADICIONADO NI EN VALOR y EN TIEMPO</v>
          </cell>
          <cell r="AO19">
            <v>0</v>
          </cell>
          <cell r="AP19">
            <v>0</v>
          </cell>
          <cell r="AR19">
            <v>0</v>
          </cell>
          <cell r="AT19">
            <v>44224</v>
          </cell>
          <cell r="AU19">
            <v>44557</v>
          </cell>
          <cell r="AW19" t="str">
            <v>2. NO</v>
          </cell>
          <cell r="AZ19" t="str">
            <v>2. NO</v>
          </cell>
          <cell r="BA19">
            <v>0</v>
          </cell>
          <cell r="BE19" t="str">
            <v>2021420501000018E</v>
          </cell>
          <cell r="BF19">
            <v>30034917</v>
          </cell>
          <cell r="BG19" t="str">
            <v>NELSON CADENA GARCÍA</v>
          </cell>
          <cell r="BH19" t="str">
            <v>https://www.secop.gov.co/CO1BusinessLine/Tendering/BuyerWorkArea/Index?docUniqueIdentifier=CO1.BDOS.1710477</v>
          </cell>
          <cell r="BI19" t="str">
            <v>VIGENTE</v>
          </cell>
          <cell r="BK19" t="str">
            <v xml:space="preserve">https://community.secop.gov.co/Public/Tendering/OpportunityDetail/Index?noticeUID=CO1.NTC.1706850&amp;isFromPublicArea=True&amp;isModal=False
</v>
          </cell>
        </row>
        <row r="20">
          <cell r="A20" t="str">
            <v>CPS-019-2021</v>
          </cell>
          <cell r="B20" t="str">
            <v>2 NACIONAL</v>
          </cell>
          <cell r="C20" t="str">
            <v>CD-NC-020-2021</v>
          </cell>
          <cell r="D20">
            <v>19</v>
          </cell>
          <cell r="E20" t="str">
            <v>WILLIAM ALBERTO GARZON ROMERO</v>
          </cell>
          <cell r="F20">
            <v>44224</v>
          </cell>
          <cell r="G20" t="str">
            <v>Prestación de servicios profesionales para brindar apoyo al seguimiento a los proyectos, trazadores, indicadores y recursos relacionados en los diferentes instrumentos de planeación en el marco del Modelo Integrado de Planeación y gestión vigente.</v>
          </cell>
          <cell r="H20" t="str">
            <v>2 CONTRATACIÓN DIRECTA</v>
          </cell>
          <cell r="I20" t="str">
            <v>14 PRESTACIÓN DE SERVICIOS</v>
          </cell>
          <cell r="J20" t="str">
            <v>N/A</v>
          </cell>
          <cell r="K20">
            <v>6721</v>
          </cell>
          <cell r="L20">
            <v>6521</v>
          </cell>
          <cell r="N20">
            <v>44224</v>
          </cell>
          <cell r="P20">
            <v>4944018</v>
          </cell>
          <cell r="Q20">
            <v>34608126</v>
          </cell>
          <cell r="R20">
            <v>0</v>
          </cell>
          <cell r="S20" t="str">
            <v>1 PERSONA NATURAL</v>
          </cell>
          <cell r="T20" t="str">
            <v>3 CÉDULA DE CIUDADANÍA</v>
          </cell>
          <cell r="U20">
            <v>80926500</v>
          </cell>
          <cell r="V20" t="str">
            <v>N-A</v>
          </cell>
          <cell r="W20" t="str">
            <v>11 NO SE DILIGENCIA INFORMACIÓN PARA ESTE FORMULARIO EN ESTE PERÍODO DE REPORTE</v>
          </cell>
          <cell r="Y20" t="str">
            <v>WILLIAM ALBERTO GARZON ROMERO</v>
          </cell>
          <cell r="Z20" t="str">
            <v>1 PÓLIZA</v>
          </cell>
          <cell r="AA20" t="str">
            <v>14 ASEGURADORA SOLIDARIA</v>
          </cell>
          <cell r="AB20" t="str">
            <v>2 CUMPLIMIENTO</v>
          </cell>
          <cell r="AC20">
            <v>44224</v>
          </cell>
          <cell r="AD20" t="str">
            <v xml:space="preserve">	390-47-994000057047</v>
          </cell>
          <cell r="AE20" t="str">
            <v>OFICINA ASESORA PLANEACIÓN</v>
          </cell>
          <cell r="AF20" t="str">
            <v>2 SUPERVISOR</v>
          </cell>
          <cell r="AG20" t="str">
            <v>3 CÉDULA DE CIUDADANÍA</v>
          </cell>
          <cell r="AH20">
            <v>52821677</v>
          </cell>
          <cell r="AI20" t="str">
            <v>ANDREA DEL PILAR MORENO HERNANDEZ</v>
          </cell>
          <cell r="AJ20">
            <v>210</v>
          </cell>
          <cell r="AK20" t="str">
            <v>3 NO PACTADOS</v>
          </cell>
          <cell r="AL20">
            <v>44224</v>
          </cell>
          <cell r="AM20">
            <v>44224</v>
          </cell>
          <cell r="AN20" t="str">
            <v>4 NO SE HA ADICIONADO NI EN VALOR y EN TIEMPO</v>
          </cell>
          <cell r="AO20">
            <v>0</v>
          </cell>
          <cell r="AP20">
            <v>0</v>
          </cell>
          <cell r="AR20">
            <v>0</v>
          </cell>
          <cell r="AT20">
            <v>44224</v>
          </cell>
          <cell r="AU20">
            <v>44435</v>
          </cell>
          <cell r="AW20" t="str">
            <v>2. NO</v>
          </cell>
          <cell r="AZ20" t="str">
            <v>2. NO</v>
          </cell>
          <cell r="BA20">
            <v>0</v>
          </cell>
          <cell r="BE20" t="str">
            <v>2021420501000019E</v>
          </cell>
          <cell r="BF20">
            <v>34608126</v>
          </cell>
          <cell r="BG20" t="str">
            <v>NELSON CADENA GARCÍA</v>
          </cell>
          <cell r="BH20" t="str">
            <v>https://www.secop.gov.co/CO1BusinessLine/Tendering/BuyerWorkArea/Index?docUniqueIdentifier=CO1.BDOS.1710835</v>
          </cell>
          <cell r="BI20" t="str">
            <v>TERMINADO NORMALMENTE</v>
          </cell>
          <cell r="BK20" t="str">
            <v xml:space="preserve">https://community.secop.gov.co/Public/Tendering/OpportunityDetail/Index?noticeUID=CO1.NTC.1708628&amp;isFromPublicArea=True&amp;isModal=False
</v>
          </cell>
        </row>
        <row r="21">
          <cell r="A21" t="str">
            <v>CPS-020-2021</v>
          </cell>
          <cell r="B21" t="str">
            <v>2 NACIONAL</v>
          </cell>
          <cell r="C21" t="str">
            <v>CD-NC-016-2021</v>
          </cell>
          <cell r="D21">
            <v>20</v>
          </cell>
          <cell r="E21" t="str">
            <v>YOLANDA RIVERA HERNANDEZ</v>
          </cell>
          <cell r="F21">
            <v>44225</v>
          </cell>
          <cell r="G21"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ell>
          <cell r="H21" t="str">
            <v>2 CONTRATACIÓN DIRECTA</v>
          </cell>
          <cell r="I21" t="str">
            <v>14 PRESTACIÓN DE SERVICIOS</v>
          </cell>
          <cell r="J21" t="str">
            <v>N/A</v>
          </cell>
          <cell r="K21">
            <v>8221</v>
          </cell>
          <cell r="L21">
            <v>7121</v>
          </cell>
          <cell r="N21">
            <v>44225</v>
          </cell>
          <cell r="P21">
            <v>2730447</v>
          </cell>
          <cell r="Q21">
            <v>30034917</v>
          </cell>
          <cell r="R21">
            <v>0</v>
          </cell>
          <cell r="S21" t="str">
            <v>1 PERSONA NATURAL</v>
          </cell>
          <cell r="T21" t="str">
            <v>3 CÉDULA DE CIUDADANÍA</v>
          </cell>
          <cell r="U21">
            <v>24081439</v>
          </cell>
          <cell r="V21" t="str">
            <v>N-A</v>
          </cell>
          <cell r="W21" t="str">
            <v>11 NO SE DILIGENCIA INFORMACIÓN PARA ESTE FORMULARIO EN ESTE PERÍODO DE REPORTE</v>
          </cell>
          <cell r="Y21" t="str">
            <v>YOLANDA RIVERA HERNANDEZ</v>
          </cell>
          <cell r="Z21" t="str">
            <v>6 NO CONSTITUYÓ GARANTÍAS</v>
          </cell>
          <cell r="AB21" t="str">
            <v>N-A</v>
          </cell>
          <cell r="AC21" t="str">
            <v>N-A</v>
          </cell>
          <cell r="AD21" t="str">
            <v>N-A</v>
          </cell>
          <cell r="AE21" t="str">
            <v>GRUPO DE PROCESOS CORPORATIVOS</v>
          </cell>
          <cell r="AF21" t="str">
            <v>2 SUPERVISOR</v>
          </cell>
          <cell r="AG21" t="str">
            <v>3 CÉDULA DE CIUDADANÍA</v>
          </cell>
          <cell r="AH21">
            <v>3033010</v>
          </cell>
          <cell r="AI21" t="str">
            <v>ORLANDO LEÓN VERGARA</v>
          </cell>
          <cell r="AJ21">
            <v>330</v>
          </cell>
          <cell r="AK21" t="str">
            <v>3 NO PACTADOS</v>
          </cell>
          <cell r="AL21" t="str">
            <v>N-A</v>
          </cell>
          <cell r="AM21">
            <v>44225</v>
          </cell>
          <cell r="AN21" t="str">
            <v>4 NO SE HA ADICIONADO NI EN VALOR y EN TIEMPO</v>
          </cell>
          <cell r="AO21">
            <v>0</v>
          </cell>
          <cell r="AP21">
            <v>0</v>
          </cell>
          <cell r="AR21">
            <v>0</v>
          </cell>
          <cell r="AT21">
            <v>44225</v>
          </cell>
          <cell r="AU21">
            <v>44558</v>
          </cell>
          <cell r="AW21" t="str">
            <v>2. NO</v>
          </cell>
          <cell r="AZ21" t="str">
            <v>2. NO</v>
          </cell>
          <cell r="BA21">
            <v>0</v>
          </cell>
          <cell r="BE21" t="str">
            <v>2021420501000020E</v>
          </cell>
          <cell r="BF21">
            <v>30034917</v>
          </cell>
          <cell r="BG21" t="str">
            <v>LUZ JANETH VILLALBA SUAREZ</v>
          </cell>
          <cell r="BH21" t="str">
            <v>https://www.secop.gov.co/CO1BusinessLine/Tendering/BuyerWorkArea/Index?docUniqueIdentifier=CO1.BDOS.1715528</v>
          </cell>
          <cell r="BI21" t="str">
            <v>VIGENTE</v>
          </cell>
          <cell r="BK21" t="str">
            <v xml:space="preserve">https://community.secop.gov.co/Public/Tendering/OpportunityDetail/Index?noticeUID=CO1.NTC.1711546&amp;isFromPublicArea=True&amp;isModal=False
</v>
          </cell>
        </row>
        <row r="22">
          <cell r="A22" t="str">
            <v>CPS-021-2021</v>
          </cell>
          <cell r="B22" t="str">
            <v>2 NACIONAL</v>
          </cell>
          <cell r="C22" t="str">
            <v>CD-NC-026-2021</v>
          </cell>
          <cell r="D22">
            <v>21</v>
          </cell>
          <cell r="E22" t="str">
            <v>FERNANDO BOLIVAR BUITRAGO</v>
          </cell>
          <cell r="F22">
            <v>44225</v>
          </cell>
          <cell r="G22" t="str">
            <v>Prestación de servicios profesionales para atender, actualizar y fortalecer el desarrollo del componente de seguridad de la información de gobierno digital y liderar el esquema de infraestructura On premise para el SPNN</v>
          </cell>
          <cell r="H22" t="str">
            <v>2 CONTRATACIÓN DIRECTA</v>
          </cell>
          <cell r="I22" t="str">
            <v>14 PRESTACIÓN DE SERVICIOS</v>
          </cell>
          <cell r="J22" t="str">
            <v>N/A</v>
          </cell>
          <cell r="K22">
            <v>5821</v>
          </cell>
          <cell r="L22">
            <v>7221</v>
          </cell>
          <cell r="N22">
            <v>44225</v>
          </cell>
          <cell r="P22">
            <v>8711428</v>
          </cell>
          <cell r="Q22">
            <v>95825708</v>
          </cell>
          <cell r="R22">
            <v>0</v>
          </cell>
          <cell r="S22" t="str">
            <v>1 PERSONA NATURAL</v>
          </cell>
          <cell r="T22" t="str">
            <v>3 CÉDULA DE CIUDADANÍA</v>
          </cell>
          <cell r="U22">
            <v>82392676</v>
          </cell>
          <cell r="V22" t="str">
            <v>N-A</v>
          </cell>
          <cell r="W22" t="str">
            <v>11 NO SE DILIGENCIA INFORMACIÓN PARA ESTE FORMULARIO EN ESTE PERÍODO DE REPORTE</v>
          </cell>
          <cell r="Y22" t="str">
            <v>FERNANDO BOLIVAR BUITRAGO</v>
          </cell>
          <cell r="Z22" t="str">
            <v>1 PÓLIZA</v>
          </cell>
          <cell r="AA22" t="str">
            <v>8 MUNDIAL SEGUROS</v>
          </cell>
          <cell r="AB22" t="str">
            <v>2 CUMPLIMIENTO</v>
          </cell>
          <cell r="AC22">
            <v>44225</v>
          </cell>
          <cell r="AD22" t="str">
            <v>NB-100151413</v>
          </cell>
          <cell r="AE22" t="str">
            <v>GRUPO SISTEMAS DE INFORMACIÓN Y RADIOCOMUNICACIONES</v>
          </cell>
          <cell r="AF22" t="str">
            <v>2 SUPERVISOR</v>
          </cell>
          <cell r="AG22" t="str">
            <v>3 CÉDULA DE CIUDADANÍA</v>
          </cell>
          <cell r="AH22">
            <v>51723033</v>
          </cell>
          <cell r="AI22" t="str">
            <v>LUZ MILA SOTELO DELGADILLO</v>
          </cell>
          <cell r="AJ22">
            <v>330</v>
          </cell>
          <cell r="AK22" t="str">
            <v>3 NO PACTADOS</v>
          </cell>
          <cell r="AL22">
            <v>44225</v>
          </cell>
          <cell r="AM22">
            <v>44225</v>
          </cell>
          <cell r="AN22" t="str">
            <v>4 NO SE HA ADICIONADO NI EN VALOR y EN TIEMPO</v>
          </cell>
          <cell r="AO22">
            <v>0</v>
          </cell>
          <cell r="AP22">
            <v>0</v>
          </cell>
          <cell r="AR22">
            <v>0</v>
          </cell>
          <cell r="AT22">
            <v>44225</v>
          </cell>
          <cell r="AU22">
            <v>44558</v>
          </cell>
          <cell r="AW22" t="str">
            <v>2. NO</v>
          </cell>
          <cell r="AZ22" t="str">
            <v>2. NO</v>
          </cell>
          <cell r="BA22">
            <v>0</v>
          </cell>
          <cell r="BE22" t="str">
            <v>2021420501000021E</v>
          </cell>
          <cell r="BF22">
            <v>95825708</v>
          </cell>
          <cell r="BG22" t="str">
            <v>LUZ JANETH VILLALBA SUAREZ</v>
          </cell>
          <cell r="BH22" t="str">
            <v>https://www.secop.gov.co/CO1BusinessLine/Tendering/BuyerWorkArea/Index?docUniqueIdentifier=CO1.BDOS.1716707</v>
          </cell>
          <cell r="BI22" t="str">
            <v>VIGENTE</v>
          </cell>
          <cell r="BK22" t="str">
            <v xml:space="preserve">https://community.secop.gov.co/Public/Tendering/OpportunityDetail/Index?noticeUID=CO1.NTC.1712776&amp;isFromPublicArea=True&amp;isModal=False
</v>
          </cell>
        </row>
        <row r="23">
          <cell r="A23" t="str">
            <v>CPS-022-2021</v>
          </cell>
          <cell r="B23" t="str">
            <v>2 NACIONAL</v>
          </cell>
          <cell r="C23" t="str">
            <v>CD-NC-024-2021</v>
          </cell>
          <cell r="D23">
            <v>22</v>
          </cell>
          <cell r="E23" t="str">
            <v>FELIPE GUERRA BAQUERO</v>
          </cell>
          <cell r="F23">
            <v>44225</v>
          </cell>
          <cell r="G23" t="str">
            <v>Prestación de servicios profesionales para apoyar los procesos de negociación y seguimiento de los asuntos internacionales de Parques Nacionales Naturales de Colombia</v>
          </cell>
          <cell r="H23" t="str">
            <v>2 CONTRATACIÓN DIRECTA</v>
          </cell>
          <cell r="I23" t="str">
            <v>14 PRESTACIÓN DE SERVICIOS</v>
          </cell>
          <cell r="J23" t="str">
            <v>N/A</v>
          </cell>
          <cell r="K23">
            <v>6821</v>
          </cell>
          <cell r="L23">
            <v>7321</v>
          </cell>
          <cell r="N23">
            <v>44225</v>
          </cell>
          <cell r="P23">
            <v>6595797</v>
          </cell>
          <cell r="Q23">
            <v>72553767</v>
          </cell>
          <cell r="R23">
            <v>0</v>
          </cell>
          <cell r="S23" t="str">
            <v>1 PERSONA NATURAL</v>
          </cell>
          <cell r="T23" t="str">
            <v>3 CÉDULA DE CIUDADANÍA</v>
          </cell>
          <cell r="U23">
            <v>1020747020</v>
          </cell>
          <cell r="V23" t="str">
            <v>N-A</v>
          </cell>
          <cell r="W23" t="str">
            <v>11 NO SE DILIGENCIA INFORMACIÓN PARA ESTE FORMULARIO EN ESTE PERÍODO DE REPORTE</v>
          </cell>
          <cell r="Y23" t="str">
            <v>FELIPE GUERRA BAQUERO</v>
          </cell>
          <cell r="Z23" t="str">
            <v>1 PÓLIZA</v>
          </cell>
          <cell r="AA23" t="str">
            <v>12 SEGUROS DEL ESTADO</v>
          </cell>
          <cell r="AB23" t="str">
            <v>2 CUMPLIMIENTO</v>
          </cell>
          <cell r="AC23">
            <v>44225</v>
          </cell>
          <cell r="AD23" t="str">
            <v>15-46-101019252</v>
          </cell>
          <cell r="AE23" t="str">
            <v>OFICINA ASESORA PLANEACIÓN</v>
          </cell>
          <cell r="AF23" t="str">
            <v>2 SUPERVISOR</v>
          </cell>
          <cell r="AG23" t="str">
            <v>3 CÉDULA DE CIUDADANÍA</v>
          </cell>
          <cell r="AH23">
            <v>52821677</v>
          </cell>
          <cell r="AI23" t="str">
            <v>ANDREA DEL PILAR MORENO HERNANDEZ</v>
          </cell>
          <cell r="AJ23">
            <v>330</v>
          </cell>
          <cell r="AK23" t="str">
            <v>3 NO PACTADOS</v>
          </cell>
          <cell r="AL23">
            <v>44225</v>
          </cell>
          <cell r="AM23">
            <v>44225</v>
          </cell>
          <cell r="AN23" t="str">
            <v>4 NO SE HA ADICIONADO NI EN VALOR y EN TIEMPO</v>
          </cell>
          <cell r="AO23">
            <v>0</v>
          </cell>
          <cell r="AP23">
            <v>0</v>
          </cell>
          <cell r="AR23">
            <v>0</v>
          </cell>
          <cell r="AT23">
            <v>44225</v>
          </cell>
          <cell r="AU23">
            <v>44558</v>
          </cell>
          <cell r="AW23" t="str">
            <v>2. NO</v>
          </cell>
          <cell r="AZ23" t="str">
            <v>2. NO</v>
          </cell>
          <cell r="BA23">
            <v>0</v>
          </cell>
          <cell r="BE23" t="str">
            <v>2021420501000022E</v>
          </cell>
          <cell r="BF23">
            <v>72553767</v>
          </cell>
          <cell r="BG23" t="str">
            <v>ANDRES MAURICIO VILLEGAS NAVARRO</v>
          </cell>
          <cell r="BH23" t="str">
            <v>https://www.secop.gov.co/CO1BusinessLine/Tendering/BuyerWorkArea/Index?docUniqueIdentifier=CO1.BDOS.1714250</v>
          </cell>
          <cell r="BI23" t="str">
            <v>VIGENTE</v>
          </cell>
          <cell r="BK23" t="str">
            <v xml:space="preserve">https://community.secop.gov.co/Public/Tendering/OpportunityDetail/Index?noticeUID=CO1.NTC.1711556&amp;isFromPublicArea=True&amp;isModal=False
</v>
          </cell>
        </row>
        <row r="24">
          <cell r="A24" t="str">
            <v>CPS-023-2021</v>
          </cell>
          <cell r="B24" t="str">
            <v>2 NACIONAL</v>
          </cell>
          <cell r="C24" t="str">
            <v>CD-NC-029-2021</v>
          </cell>
          <cell r="D24">
            <v>23</v>
          </cell>
          <cell r="E24" t="str">
            <v>FABIAN ENRIQUE CASTRO VARGAS</v>
          </cell>
          <cell r="F24">
            <v>44225</v>
          </cell>
          <cell r="G24" t="str">
            <v>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v>
          </cell>
          <cell r="H24" t="str">
            <v>2 CONTRATACIÓN DIRECTA</v>
          </cell>
          <cell r="I24" t="str">
            <v>14 PRESTACIÓN DE SERVICIOS</v>
          </cell>
          <cell r="J24" t="str">
            <v>N/A</v>
          </cell>
          <cell r="K24">
            <v>11021</v>
          </cell>
          <cell r="L24">
            <v>7421</v>
          </cell>
          <cell r="N24">
            <v>44225</v>
          </cell>
          <cell r="P24">
            <v>4536731</v>
          </cell>
          <cell r="Q24">
            <v>50206490</v>
          </cell>
          <cell r="R24">
            <v>0.26666666567325592</v>
          </cell>
          <cell r="S24" t="str">
            <v>1 PERSONA NATURAL</v>
          </cell>
          <cell r="T24" t="str">
            <v>3 CÉDULA DE CIUDADANÍA</v>
          </cell>
          <cell r="U24">
            <v>79806408</v>
          </cell>
          <cell r="V24" t="str">
            <v>N-A</v>
          </cell>
          <cell r="W24" t="str">
            <v>11 NO SE DILIGENCIA INFORMACIÓN PARA ESTE FORMULARIO EN ESTE PERÍODO DE REPORTE</v>
          </cell>
          <cell r="Y24" t="str">
            <v>FABIAN ENRIQUE CASTRO VARGAS</v>
          </cell>
          <cell r="Z24" t="str">
            <v>1 PÓLIZA</v>
          </cell>
          <cell r="AA24" t="str">
            <v>12 SEGUROS DEL ESTADO</v>
          </cell>
          <cell r="AB24" t="str">
            <v>2 CUMPLIMIENTO</v>
          </cell>
          <cell r="AC24">
            <v>44225</v>
          </cell>
          <cell r="AD24" t="str">
            <v xml:space="preserve">	37-46-101002354</v>
          </cell>
          <cell r="AE24" t="str">
            <v>GRUPO DE PROCESOS CORPORATIVOS</v>
          </cell>
          <cell r="AF24" t="str">
            <v>2 SUPERVISOR</v>
          </cell>
          <cell r="AG24" t="str">
            <v>3 CÉDULA DE CIUDADANÍA</v>
          </cell>
          <cell r="AH24">
            <v>3033010</v>
          </cell>
          <cell r="AI24" t="str">
            <v>ORLANDO LEÓN VERGARA</v>
          </cell>
          <cell r="AJ24">
            <v>332</v>
          </cell>
          <cell r="AK24" t="str">
            <v>3 NO PACTADOS</v>
          </cell>
          <cell r="AL24">
            <v>44225</v>
          </cell>
          <cell r="AM24">
            <v>44225</v>
          </cell>
          <cell r="AN24" t="str">
            <v>4 NO SE HA ADICIONADO NI EN VALOR y EN TIEMPO</v>
          </cell>
          <cell r="AO24">
            <v>0</v>
          </cell>
          <cell r="AP24">
            <v>0</v>
          </cell>
          <cell r="AR24">
            <v>0</v>
          </cell>
          <cell r="AT24">
            <v>44225</v>
          </cell>
          <cell r="AU24">
            <v>44560</v>
          </cell>
          <cell r="AW24" t="str">
            <v>2. NO</v>
          </cell>
          <cell r="AZ24" t="str">
            <v>2. NO</v>
          </cell>
          <cell r="BA24">
            <v>0</v>
          </cell>
          <cell r="BE24" t="str">
            <v>2021420501000023E</v>
          </cell>
          <cell r="BF24">
            <v>50206490</v>
          </cell>
          <cell r="BG24" t="str">
            <v>LUZ JANETH VILLALBA SUAREZ</v>
          </cell>
          <cell r="BH24" t="str">
            <v>https://www.secop.gov.co/CO1BusinessLine/Tendering/BuyerWorkArea/Index?docUniqueIdentifier=CO1.BDOS.1716912</v>
          </cell>
          <cell r="BI24" t="str">
            <v>VIGENTE</v>
          </cell>
          <cell r="BK24" t="str">
            <v xml:space="preserve">https://community.secop.gov.co/Public/Tendering/OpportunityDetail/Index?noticeUID=CO1.NTC.1713766&amp;isFromPublicArea=True&amp;isModal=False
</v>
          </cell>
        </row>
        <row r="25">
          <cell r="A25" t="str">
            <v>CPS-024-2021</v>
          </cell>
          <cell r="B25" t="str">
            <v>2 NACIONAL</v>
          </cell>
          <cell r="C25" t="str">
            <v>CD-NC-025-2021</v>
          </cell>
          <cell r="D25">
            <v>24</v>
          </cell>
          <cell r="E25" t="str">
            <v>SHIARA VANESSA VELASQUEZ MENDEZ</v>
          </cell>
          <cell r="F25">
            <v>44225</v>
          </cell>
          <cell r="G25" t="str">
            <v>Prestación de servicios profesionales para liderar e implementar de manera efectiva el modelo de Planeación, Seguimiento Institucional y Sistema de Gestión de Calidad establecido para Parques Nacionales Naturales de Colombia en la Subdirección de Sostenibilidad y Negocios Ambientales; así como la gestión y formulación de proyectos que contribuyan a la sostenibilidad financiera y a la generación de alianzas para la promoción y reconocimiento de bienes y servicios</v>
          </cell>
          <cell r="H25" t="str">
            <v>2 CONTRATACIÓN DIRECTA</v>
          </cell>
          <cell r="I25" t="str">
            <v>14 PRESTACIÓN DE SERVICIOS</v>
          </cell>
          <cell r="J25" t="str">
            <v>N/A</v>
          </cell>
          <cell r="K25">
            <v>8021</v>
          </cell>
          <cell r="L25">
            <v>7521</v>
          </cell>
          <cell r="N25">
            <v>44225</v>
          </cell>
          <cell r="P25">
            <v>6471348</v>
          </cell>
          <cell r="Q25">
            <v>71184828</v>
          </cell>
          <cell r="R25">
            <v>0</v>
          </cell>
          <cell r="S25" t="str">
            <v>1 PERSONA NATURAL</v>
          </cell>
          <cell r="T25" t="str">
            <v>3 CÉDULA DE CIUDADANÍA</v>
          </cell>
          <cell r="U25">
            <v>28549107</v>
          </cell>
          <cell r="V25" t="str">
            <v>N-A</v>
          </cell>
          <cell r="W25" t="str">
            <v>11 NO SE DILIGENCIA INFORMACIÓN PARA ESTE FORMULARIO EN ESTE PERÍODO DE REPORTE</v>
          </cell>
          <cell r="Y25" t="str">
            <v>SHIARA VANESSA VELASQUEZ MENDEZ</v>
          </cell>
          <cell r="Z25" t="str">
            <v>1 PÓLIZA</v>
          </cell>
          <cell r="AA25" t="str">
            <v>13 SURAMERICANA</v>
          </cell>
          <cell r="AB25" t="str">
            <v>2 CUMPLIMIENTO</v>
          </cell>
          <cell r="AC25">
            <v>44225</v>
          </cell>
          <cell r="AD25" t="str">
            <v xml:space="preserve">	2872104–6</v>
          </cell>
          <cell r="AE25" t="str">
            <v>SUBDIRECCIÓN DE SOSTENIBILIDAD Y NEGOCIOS AMBIENTALES</v>
          </cell>
          <cell r="AF25" t="str">
            <v>2 SUPERVISOR</v>
          </cell>
          <cell r="AG25" t="str">
            <v>3 CÉDULA DE CIUDADANÍA</v>
          </cell>
          <cell r="AH25">
            <v>37329045</v>
          </cell>
          <cell r="AI25" t="str">
            <v>MERLY XIOMARA PACHECO</v>
          </cell>
          <cell r="AJ25">
            <v>330</v>
          </cell>
          <cell r="AK25" t="str">
            <v>3 NO PACTADOS</v>
          </cell>
          <cell r="AL25">
            <v>44225</v>
          </cell>
          <cell r="AM25">
            <v>44225</v>
          </cell>
          <cell r="AN25" t="str">
            <v>4 NO SE HA ADICIONADO NI EN VALOR y EN TIEMPO</v>
          </cell>
          <cell r="AO25">
            <v>0</v>
          </cell>
          <cell r="AP25">
            <v>0</v>
          </cell>
          <cell r="AR25">
            <v>0</v>
          </cell>
          <cell r="AT25">
            <v>44225</v>
          </cell>
          <cell r="AU25">
            <v>44558</v>
          </cell>
          <cell r="AW25" t="str">
            <v>2. NO</v>
          </cell>
          <cell r="AZ25" t="str">
            <v>2. NO</v>
          </cell>
          <cell r="BA25">
            <v>0</v>
          </cell>
          <cell r="BE25" t="str">
            <v>2021420501000024E</v>
          </cell>
          <cell r="BF25">
            <v>71184828</v>
          </cell>
          <cell r="BG25" t="str">
            <v>LILA CONCEPCIÓN ZABARAÍN GUERRA</v>
          </cell>
          <cell r="BH25" t="str">
            <v>https://www.secop.gov.co/CO1BusinessLine/Tendering/BuyerWorkArea/Index?docUniqueIdentifier=CO1.BDOS.1715550</v>
          </cell>
          <cell r="BI25" t="str">
            <v>VIGENTE</v>
          </cell>
          <cell r="BK25" t="str">
            <v>https://community.secop.gov.co/Public/Tendering/OpportunityDetail/Index?noticeUID=CO1.NTC.1712084&amp;isFromPublicArea=True&amp;isModal=False</v>
          </cell>
        </row>
        <row r="26">
          <cell r="A26" t="str">
            <v>CPS-025-2021</v>
          </cell>
          <cell r="B26" t="str">
            <v>2 NACIONAL</v>
          </cell>
          <cell r="C26" t="str">
            <v>CD-NC-027-2021</v>
          </cell>
          <cell r="D26">
            <v>25</v>
          </cell>
          <cell r="E26" t="str">
            <v>JUAN ESTEBAN MARTINEZ AHUMADA</v>
          </cell>
          <cell r="F26">
            <v>44225</v>
          </cell>
          <cell r="G26" t="str">
            <v>Prestación de servicios profesionales para brindar apoyo metodológico y articular los procesos asociados a proyectos y presupuesto orientado a resultados incluyendo procesos de cooperación y mecanismos financieros</v>
          </cell>
          <cell r="H26" t="str">
            <v>2 CONTRATACIÓN DIRECTA</v>
          </cell>
          <cell r="I26" t="str">
            <v>14 PRESTACIÓN DE SERVICIOS</v>
          </cell>
          <cell r="J26" t="str">
            <v>N/A</v>
          </cell>
          <cell r="K26">
            <v>5021</v>
          </cell>
          <cell r="L26">
            <v>7621</v>
          </cell>
          <cell r="N26">
            <v>44225</v>
          </cell>
          <cell r="P26">
            <v>7353804</v>
          </cell>
          <cell r="Q26">
            <v>51476628</v>
          </cell>
          <cell r="R26">
            <v>0</v>
          </cell>
          <cell r="S26" t="str">
            <v>1 PERSONA NATURAL</v>
          </cell>
          <cell r="T26" t="str">
            <v>3 CÉDULA DE CIUDADANÍA</v>
          </cell>
          <cell r="U26">
            <v>1020742868</v>
          </cell>
          <cell r="V26" t="str">
            <v>N-A</v>
          </cell>
          <cell r="W26" t="str">
            <v>11 NO SE DILIGENCIA INFORMACIÓN PARA ESTE FORMULARIO EN ESTE PERÍODO DE REPORTE</v>
          </cell>
          <cell r="Y26" t="str">
            <v>JUAN ESTEBAN MARTINEZ AHUMADA</v>
          </cell>
          <cell r="Z26" t="str">
            <v>1 PÓLIZA</v>
          </cell>
          <cell r="AA26" t="str">
            <v>14 ASEGURADORA SOLIDARIA</v>
          </cell>
          <cell r="AB26" t="str">
            <v>2 CUMPLIMIENTO</v>
          </cell>
          <cell r="AC26">
            <v>44225</v>
          </cell>
          <cell r="AD26" t="str">
            <v>390-47-994000057091</v>
          </cell>
          <cell r="AE26" t="str">
            <v>OFICINA ASESORA PLANEACIÓN</v>
          </cell>
          <cell r="AF26" t="str">
            <v>2 SUPERVISOR</v>
          </cell>
          <cell r="AG26" t="str">
            <v>3 CÉDULA DE CIUDADANÍA</v>
          </cell>
          <cell r="AH26">
            <v>52821677</v>
          </cell>
          <cell r="AI26" t="str">
            <v>ANDREA DEL PILAR MORENO HERNANDEZ</v>
          </cell>
          <cell r="AJ26">
            <v>210</v>
          </cell>
          <cell r="AK26" t="str">
            <v>3 NO PACTADOS</v>
          </cell>
          <cell r="AL26">
            <v>44225</v>
          </cell>
          <cell r="AM26">
            <v>44225</v>
          </cell>
          <cell r="AN26" t="str">
            <v>4 NO SE HA ADICIONADO NI EN VALOR y EN TIEMPO</v>
          </cell>
          <cell r="AO26">
            <v>0</v>
          </cell>
          <cell r="AP26">
            <v>0</v>
          </cell>
          <cell r="AR26">
            <v>0</v>
          </cell>
          <cell r="AT26">
            <v>44225</v>
          </cell>
          <cell r="AU26">
            <v>44436</v>
          </cell>
          <cell r="AW26" t="str">
            <v>2. NO</v>
          </cell>
          <cell r="AZ26" t="str">
            <v>2. NO</v>
          </cell>
          <cell r="BA26">
            <v>0</v>
          </cell>
          <cell r="BE26" t="str">
            <v>2021420501000025E</v>
          </cell>
          <cell r="BF26">
            <v>51476628</v>
          </cell>
          <cell r="BG26" t="str">
            <v>LUZ JANETH VILLALBA SUAREZ</v>
          </cell>
          <cell r="BH26" t="str">
            <v>https://www.secop.gov.co/CO1BusinessLine/Tendering/BuyerWorkArea/Index?docUniqueIdentifier=CO1.BDOS.1716762</v>
          </cell>
          <cell r="BI26" t="str">
            <v>TERMINADO NORMALMENTE</v>
          </cell>
          <cell r="BK26" t="str">
            <v xml:space="preserve">https://community.secop.gov.co/Public/Tendering/OpportunityDetail/Index?noticeUID=CO1.NTC.1713886&amp;isFromPublicArea=True&amp;isModal=False
</v>
          </cell>
        </row>
        <row r="27">
          <cell r="A27" t="str">
            <v>CPS-026-2021</v>
          </cell>
          <cell r="B27" t="str">
            <v>2 NACIONAL</v>
          </cell>
          <cell r="C27" t="str">
            <v>CD-NC-028-2021</v>
          </cell>
          <cell r="D27">
            <v>26</v>
          </cell>
          <cell r="E27" t="str">
            <v>ALAN AGUIA AGUDELO</v>
          </cell>
          <cell r="F27">
            <v>44225</v>
          </cell>
          <cell r="G27" t="str">
            <v>Prestación de servicios profesionales para apoyo en el modelamiento y estructuración de la arquitectura de software y mantenimiento de los desarrollos Web de Parques Nacionales</v>
          </cell>
          <cell r="H27" t="str">
            <v>2 CONTRATACIÓN DIRECTA</v>
          </cell>
          <cell r="I27" t="str">
            <v>14 PRESTACIÓN DE SERVICIOS</v>
          </cell>
          <cell r="J27" t="str">
            <v>N/A</v>
          </cell>
          <cell r="K27">
            <v>7821</v>
          </cell>
          <cell r="L27">
            <v>7721</v>
          </cell>
          <cell r="N27">
            <v>44225</v>
          </cell>
          <cell r="P27">
            <v>8711428</v>
          </cell>
          <cell r="Q27">
            <v>95825708</v>
          </cell>
          <cell r="R27">
            <v>0</v>
          </cell>
          <cell r="S27" t="str">
            <v>1 PERSONA NATURAL</v>
          </cell>
          <cell r="T27" t="str">
            <v>3 CÉDULA DE CIUDADANÍA</v>
          </cell>
          <cell r="U27">
            <v>80082479</v>
          </cell>
          <cell r="V27" t="str">
            <v>N-A</v>
          </cell>
          <cell r="W27" t="str">
            <v>11 NO SE DILIGENCIA INFORMACIÓN PARA ESTE FORMULARIO EN ESTE PERÍODO DE REPORTE</v>
          </cell>
          <cell r="Y27" t="str">
            <v>ALAN AGUIA AGUDELO</v>
          </cell>
          <cell r="Z27" t="str">
            <v>1 PÓLIZA</v>
          </cell>
          <cell r="AA27" t="str">
            <v>8 MUNDIAL SEGUROS</v>
          </cell>
          <cell r="AB27" t="str">
            <v>2 CUMPLIMIENTO</v>
          </cell>
          <cell r="AC27">
            <v>44225</v>
          </cell>
          <cell r="AD27" t="str">
            <v>NB-100151414</v>
          </cell>
          <cell r="AE27" t="str">
            <v>GRUPO SISTEMAS DE INFORMACIÓN Y RADIOCOMUNICACIONES</v>
          </cell>
          <cell r="AF27" t="str">
            <v>2 SUPERVISOR</v>
          </cell>
          <cell r="AG27" t="str">
            <v>3 CÉDULA DE CIUDADANÍA</v>
          </cell>
          <cell r="AH27">
            <v>51723033</v>
          </cell>
          <cell r="AI27" t="str">
            <v>LUZ MILA SOTELO DELGADILLO</v>
          </cell>
          <cell r="AJ27">
            <v>330</v>
          </cell>
          <cell r="AK27" t="str">
            <v>3 NO PACTADOS</v>
          </cell>
          <cell r="AL27">
            <v>44225</v>
          </cell>
          <cell r="AM27">
            <v>44225</v>
          </cell>
          <cell r="AN27" t="str">
            <v>4 NO SE HA ADICIONADO NI EN VALOR y EN TIEMPO</v>
          </cell>
          <cell r="AO27">
            <v>0</v>
          </cell>
          <cell r="AP27">
            <v>0</v>
          </cell>
          <cell r="AR27">
            <v>0</v>
          </cell>
          <cell r="AT27">
            <v>44225</v>
          </cell>
          <cell r="AU27">
            <v>44558</v>
          </cell>
          <cell r="AW27" t="str">
            <v>2. NO</v>
          </cell>
          <cell r="AZ27" t="str">
            <v>2. NO</v>
          </cell>
          <cell r="BA27">
            <v>0</v>
          </cell>
          <cell r="BE27" t="str">
            <v>2021420501000026E</v>
          </cell>
          <cell r="BF27">
            <v>95825708</v>
          </cell>
          <cell r="BG27" t="str">
            <v>ANDRES MAURICIO VILLEGAS NAVARRO</v>
          </cell>
          <cell r="BH27" t="str">
            <v>https://www.secop.gov.co/CO1BusinessLine/Tendering/BuyerWorkArea/Index?docUniqueIdentifier=CO1.BDOS.1716091</v>
          </cell>
          <cell r="BI27" t="str">
            <v>VIGENTE</v>
          </cell>
          <cell r="BK27" t="str">
            <v>https://community.secop.gov.co/Public/Tendering/OpportunityDetail/Index?noticeUID=CO1.NTC.1712730&amp;isFromPublicArea=True&amp;isModal=False</v>
          </cell>
        </row>
        <row r="28">
          <cell r="A28" t="str">
            <v>CPS-027-2021</v>
          </cell>
          <cell r="B28" t="str">
            <v>2 NACIONAL</v>
          </cell>
          <cell r="C28" t="str">
            <v>CD-NC-034-2021</v>
          </cell>
          <cell r="D28">
            <v>27</v>
          </cell>
          <cell r="E28" t="str">
            <v>ELÍAS BOTERO GARCÍA</v>
          </cell>
          <cell r="F28">
            <v>44228</v>
          </cell>
          <cell r="G28" t="str">
            <v>Prestación de servicios profesionales para el diseño, seguimiento, implementación y evaluación de estrategias de negocios ambientales en las áreas protegidas y/o en sus zonas de influencia a través del apoyo a la construcción de esquemas de prestación de servicios ecoturísticos con terceros, apoyo en la formulación de proyectos y otros productos de ordenamiento ecoturístico</v>
          </cell>
          <cell r="H28" t="str">
            <v>2 CONTRATACIÓN DIRECTA</v>
          </cell>
          <cell r="I28" t="str">
            <v>14 PRESTACIÓN DE SERVICIOS</v>
          </cell>
          <cell r="J28" t="str">
            <v>N/A</v>
          </cell>
          <cell r="K28">
            <v>8421</v>
          </cell>
          <cell r="L28">
            <v>8021</v>
          </cell>
          <cell r="N28">
            <v>44228</v>
          </cell>
          <cell r="P28">
            <v>4536731</v>
          </cell>
          <cell r="Q28">
            <v>31757117</v>
          </cell>
          <cell r="R28">
            <v>0</v>
          </cell>
          <cell r="S28" t="str">
            <v>1 PERSONA NATURAL</v>
          </cell>
          <cell r="T28" t="str">
            <v>3 CÉDULA DE CIUDADANÍA</v>
          </cell>
          <cell r="U28">
            <v>1053823698</v>
          </cell>
          <cell r="V28" t="str">
            <v>N-A</v>
          </cell>
          <cell r="W28" t="str">
            <v>11 NO SE DILIGENCIA INFORMACIÓN PARA ESTE FORMULARIO EN ESTE PERÍODO DE REPORTE</v>
          </cell>
          <cell r="Y28" t="str">
            <v>ELÍAS BOTERO GARCÍA</v>
          </cell>
          <cell r="Z28" t="str">
            <v>6 NO CONSTITUYÓ GARANTÍAS</v>
          </cell>
          <cell r="AB28" t="str">
            <v>N-A</v>
          </cell>
          <cell r="AC28" t="str">
            <v>N-A</v>
          </cell>
          <cell r="AD28" t="str">
            <v>N-A</v>
          </cell>
          <cell r="AE28" t="str">
            <v>SUBDIRECCIÓN DE SOSTENIBILIDAD Y NEGOCIOS AMBIENTALES</v>
          </cell>
          <cell r="AF28" t="str">
            <v>2 SUPERVISOR</v>
          </cell>
          <cell r="AG28" t="str">
            <v>3 CÉDULA DE CIUDADANÍA</v>
          </cell>
          <cell r="AH28">
            <v>37329045</v>
          </cell>
          <cell r="AI28" t="str">
            <v>MERLY XIOMARA PACHECO</v>
          </cell>
          <cell r="AJ28">
            <v>210</v>
          </cell>
          <cell r="AK28" t="str">
            <v>3 NO PACTADOS</v>
          </cell>
          <cell r="AL28" t="str">
            <v>N-A</v>
          </cell>
          <cell r="AM28">
            <v>44228</v>
          </cell>
          <cell r="AN28" t="str">
            <v>4 NO SE HA ADICIONADO NI EN VALOR y EN TIEMPO</v>
          </cell>
          <cell r="AO28">
            <v>0</v>
          </cell>
          <cell r="AP28">
            <v>0</v>
          </cell>
          <cell r="AR28">
            <v>0</v>
          </cell>
          <cell r="AT28">
            <v>44228</v>
          </cell>
          <cell r="AU28">
            <v>44438</v>
          </cell>
          <cell r="AW28" t="str">
            <v>2. NO</v>
          </cell>
          <cell r="AZ28" t="str">
            <v>2. NO</v>
          </cell>
          <cell r="BA28">
            <v>0</v>
          </cell>
          <cell r="BE28" t="str">
            <v>2021420501000027E</v>
          </cell>
          <cell r="BF28">
            <v>31757117</v>
          </cell>
          <cell r="BG28" t="str">
            <v>LUZ JANETH VILLALBA SUAREZ</v>
          </cell>
          <cell r="BH28" t="str">
            <v>https://www.secop.gov.co/CO1BusinessLine/Tendering/BuyerWorkArea/Index?docUniqueIdentifier=CO1.BDOS.1721461</v>
          </cell>
          <cell r="BI28" t="str">
            <v>TERMINADO NORMALMENTE</v>
          </cell>
          <cell r="BK28" t="str">
            <v xml:space="preserve">https://community.secop.gov.co/Public/Tendering/OpportunityDetail/Index?noticeUID=CO1.NTC.1720402&amp;isFromPublicArea=True&amp;isModal=False
</v>
          </cell>
        </row>
        <row r="29">
          <cell r="A29" t="str">
            <v>CPS-028-2021</v>
          </cell>
          <cell r="B29" t="str">
            <v>2 NACIONAL</v>
          </cell>
          <cell r="C29" t="str">
            <v>CD-NC-033-2021</v>
          </cell>
          <cell r="D29">
            <v>28</v>
          </cell>
          <cell r="E29" t="str">
            <v>CLARA ROCIO BURGOS VALENCIA</v>
          </cell>
          <cell r="F29">
            <v>44228</v>
          </cell>
          <cell r="G29" t="str">
            <v>Prestación de servicios profesionales para la formulación y el desarrollo de negocios ambientales, con énfasis en la implementación y seguimiento del ecoturismo en las Áreas Protegidas de Parques Nacionales Naturales de Colombia, en las Áreas Protegidas del SINAP y en otras estrategias de conservación, a partir del reconocimiento y valoración de sus bienes y servicios ecosistémicos y de otros instrumentos, como la estructuración de los esquemas de prestación de servicios ecoturísticos</v>
          </cell>
          <cell r="H29" t="str">
            <v>2 CONTRATACIÓN DIRECTA</v>
          </cell>
          <cell r="I29" t="str">
            <v>14 PRESTACIÓN DE SERVICIOS</v>
          </cell>
          <cell r="J29" t="str">
            <v>N/A</v>
          </cell>
          <cell r="K29">
            <v>9821</v>
          </cell>
          <cell r="L29">
            <v>8121</v>
          </cell>
          <cell r="N29">
            <v>44228</v>
          </cell>
          <cell r="P29">
            <v>6120628</v>
          </cell>
          <cell r="Q29">
            <v>42844396</v>
          </cell>
          <cell r="R29">
            <v>0</v>
          </cell>
          <cell r="S29" t="str">
            <v>1 PERSONA NATURAL</v>
          </cell>
          <cell r="T29" t="str">
            <v>3 CÉDULA DE CIUDADANÍA</v>
          </cell>
          <cell r="U29">
            <v>52312202</v>
          </cell>
          <cell r="V29" t="str">
            <v>N-A</v>
          </cell>
          <cell r="W29" t="str">
            <v>11 NO SE DILIGENCIA INFORMACIÓN PARA ESTE FORMULARIO EN ESTE PERÍODO DE REPORTE</v>
          </cell>
          <cell r="Y29" t="str">
            <v>CLARA ROCIO BURGOS VALENCIA</v>
          </cell>
          <cell r="Z29" t="str">
            <v>1 PÓLIZA</v>
          </cell>
          <cell r="AA29" t="str">
            <v>12 SEGUROS DEL ESTADO</v>
          </cell>
          <cell r="AB29" t="str">
            <v>2 CUMPLIMIENTO</v>
          </cell>
          <cell r="AC29">
            <v>44228</v>
          </cell>
          <cell r="AD29" t="str">
            <v>18-46-101008740</v>
          </cell>
          <cell r="AE29" t="str">
            <v>SUBDIRECCIÓN DE SOSTENIBILIDAD Y NEGOCIOS AMBIENTALES</v>
          </cell>
          <cell r="AF29" t="str">
            <v>2 SUPERVISOR</v>
          </cell>
          <cell r="AG29" t="str">
            <v>3 CÉDULA DE CIUDADANÍA</v>
          </cell>
          <cell r="AH29">
            <v>37329045</v>
          </cell>
          <cell r="AI29" t="str">
            <v>MERLY XIOMARA PACHECO</v>
          </cell>
          <cell r="AJ29">
            <v>210</v>
          </cell>
          <cell r="AK29" t="str">
            <v>3 NO PACTADOS</v>
          </cell>
          <cell r="AL29">
            <v>44228</v>
          </cell>
          <cell r="AM29">
            <v>44228</v>
          </cell>
          <cell r="AN29" t="str">
            <v>4 NO SE HA ADICIONADO NI EN VALOR y EN TIEMPO</v>
          </cell>
          <cell r="AO29">
            <v>0</v>
          </cell>
          <cell r="AP29">
            <v>0</v>
          </cell>
          <cell r="AR29">
            <v>0</v>
          </cell>
          <cell r="AT29">
            <v>44228</v>
          </cell>
          <cell r="AU29">
            <v>44438</v>
          </cell>
          <cell r="AW29" t="str">
            <v>2. NO</v>
          </cell>
          <cell r="AZ29" t="str">
            <v>2. NO</v>
          </cell>
          <cell r="BA29">
            <v>0</v>
          </cell>
          <cell r="BE29" t="str">
            <v>2021420501000028E</v>
          </cell>
          <cell r="BF29">
            <v>42844396</v>
          </cell>
          <cell r="BG29" t="str">
            <v>LUZ JANETH VILLALBA SUAREZ</v>
          </cell>
          <cell r="BH29" t="str">
            <v>https://www.secop.gov.co/CO1BusinessLine/Tendering/BuyerWorkArea/Index?docUniqueIdentifier=CO1.BDOS.1721268</v>
          </cell>
          <cell r="BI29" t="str">
            <v>TERMINADO NORMALMENTE</v>
          </cell>
          <cell r="BK29" t="str">
            <v xml:space="preserve">https://community.secop.gov.co/Public/Tendering/OpportunityDetail/Index?noticeUID=CO1.NTC.1720159&amp;isFromPublicArea=True&amp;isModal=False
</v>
          </cell>
        </row>
        <row r="30">
          <cell r="A30" t="str">
            <v>CPS-029-2021</v>
          </cell>
          <cell r="B30" t="str">
            <v>2 NACIONAL</v>
          </cell>
          <cell r="C30" t="str">
            <v>CD-NC-031-2021</v>
          </cell>
          <cell r="D30">
            <v>29</v>
          </cell>
          <cell r="E30" t="str">
            <v>CLAUDIA PATRICIA BERROCAL CONDE</v>
          </cell>
          <cell r="F30">
            <v>44228</v>
          </cell>
          <cell r="G30" t="str">
            <v>Prestación de servicios profesionales para apoyar los contratos de servicios tecnológicos, soporte técnico de infraestructura de tecnologías y administración de usuarios para SPNN.</v>
          </cell>
          <cell r="H30" t="str">
            <v>2 CONTRATACIÓN DIRECTA</v>
          </cell>
          <cell r="I30" t="str">
            <v>14 PRESTACIÓN DE SERVICIOS</v>
          </cell>
          <cell r="J30" t="str">
            <v>N/A</v>
          </cell>
          <cell r="K30">
            <v>5621</v>
          </cell>
          <cell r="L30">
            <v>8221</v>
          </cell>
          <cell r="N30">
            <v>44228</v>
          </cell>
          <cell r="P30">
            <v>4944018</v>
          </cell>
          <cell r="Q30">
            <v>54384198</v>
          </cell>
          <cell r="R30">
            <v>29499307.400000002</v>
          </cell>
          <cell r="S30" t="str">
            <v>1 PERSONA NATURAL</v>
          </cell>
          <cell r="T30" t="str">
            <v>3 CÉDULA DE CIUDADANÍA</v>
          </cell>
          <cell r="U30">
            <v>26203047</v>
          </cell>
          <cell r="V30" t="str">
            <v>N-A</v>
          </cell>
          <cell r="W30" t="str">
            <v>11 NO SE DILIGENCIA INFORMACIÓN PARA ESTE FORMULARIO EN ESTE PERÍODO DE REPORTE</v>
          </cell>
          <cell r="Y30" t="str">
            <v>CLAUDIA PATRICIA BERROCAL CONDE</v>
          </cell>
          <cell r="Z30" t="str">
            <v>1 PÓLIZA</v>
          </cell>
          <cell r="AA30" t="str">
            <v>12 SEGUROS DEL ESTADO</v>
          </cell>
          <cell r="AB30" t="str">
            <v>2 CUMPLIMIENTO</v>
          </cell>
          <cell r="AC30">
            <v>44228</v>
          </cell>
          <cell r="AD30" t="str">
            <v>37-46-101002368</v>
          </cell>
          <cell r="AE30" t="str">
            <v>GRUPO SISTEMAS DE INFORMACIÓN Y RADIOCOMUNICACIONES</v>
          </cell>
          <cell r="AF30" t="str">
            <v>2 SUPERVISOR</v>
          </cell>
          <cell r="AG30" t="str">
            <v>3 CÉDULA DE CIUDADANÍA</v>
          </cell>
          <cell r="AH30">
            <v>51723033</v>
          </cell>
          <cell r="AI30" t="str">
            <v>LUZ MILA SOTELO DELGADILLO</v>
          </cell>
          <cell r="AJ30">
            <v>330</v>
          </cell>
          <cell r="AK30" t="str">
            <v>3 NO PACTADOS</v>
          </cell>
          <cell r="AL30">
            <v>44228</v>
          </cell>
          <cell r="AM30">
            <v>44228</v>
          </cell>
          <cell r="AN30" t="str">
            <v>4 NO SE HA ADICIONADO NI EN VALOR y EN TIEMPO</v>
          </cell>
          <cell r="AO30">
            <v>0</v>
          </cell>
          <cell r="AP30">
            <v>0</v>
          </cell>
          <cell r="AR30">
            <v>0</v>
          </cell>
          <cell r="AT30">
            <v>44228</v>
          </cell>
          <cell r="AU30">
            <v>44560</v>
          </cell>
          <cell r="AW30" t="str">
            <v>2. NO</v>
          </cell>
          <cell r="AZ30" t="str">
            <v>2. NO</v>
          </cell>
          <cell r="BA30">
            <v>0</v>
          </cell>
          <cell r="BE30" t="str">
            <v>2021420501000029E</v>
          </cell>
          <cell r="BF30">
            <v>54384198</v>
          </cell>
          <cell r="BG30" t="str">
            <v>NELSON CADENA GARCÍA</v>
          </cell>
          <cell r="BH30" t="str">
            <v>https://www.secop.gov.co/CO1BusinessLine/Tendering/BuyerWorkArea/Index?docUniqueIdentifier=CO1.BDOS.1720709</v>
          </cell>
          <cell r="BI30" t="str">
            <v>VIGENTE</v>
          </cell>
          <cell r="BK30" t="str">
            <v xml:space="preserve">https://community.secop.gov.co/Public/Tendering/OpportunityDetail/Index?noticeUID=CO1.NTC.1717518&amp;isFromPublicArea=True&amp;isModal=False
</v>
          </cell>
        </row>
        <row r="31">
          <cell r="A31" t="str">
            <v>CPS-030-2021</v>
          </cell>
          <cell r="B31" t="str">
            <v>2 NACIONAL</v>
          </cell>
          <cell r="C31" t="str">
            <v>CD-NC-022-2021</v>
          </cell>
          <cell r="D31">
            <v>30</v>
          </cell>
          <cell r="E31" t="str">
            <v>ANDRES FERNANDO LIZARAZO LOPEZ</v>
          </cell>
          <cell r="F31">
            <v>44228</v>
          </cell>
          <cell r="G31" t="str">
            <v>Prestación de servicios profesionales para la planeación estratégica, desarrollando el componente financiero y coordinando la articulación de los demás elementos requeridos para la estructuración de proyectos y mecanismos financieros, que fortalezcan la gestión en las áreas del Sistema de Parques Nacionales Naturales de Colombia seleccionadas</v>
          </cell>
          <cell r="H31" t="str">
            <v>2 CONTRATACIÓN DIRECTA</v>
          </cell>
          <cell r="I31" t="str">
            <v>14 PRESTACIÓN DE SERVICIOS</v>
          </cell>
          <cell r="J31" t="str">
            <v>N/A</v>
          </cell>
          <cell r="K31">
            <v>7021</v>
          </cell>
          <cell r="L31">
            <v>8321</v>
          </cell>
          <cell r="N31">
            <v>44228</v>
          </cell>
          <cell r="P31">
            <v>8711428</v>
          </cell>
          <cell r="Q31">
            <v>60979996</v>
          </cell>
          <cell r="R31">
            <v>0</v>
          </cell>
          <cell r="S31" t="str">
            <v>1 PERSONA NATURAL</v>
          </cell>
          <cell r="T31" t="str">
            <v>3 CÉDULA DE CIUDADANÍA</v>
          </cell>
          <cell r="U31">
            <v>79600811</v>
          </cell>
          <cell r="V31" t="str">
            <v>N-A</v>
          </cell>
          <cell r="W31" t="str">
            <v>11 NO SE DILIGENCIA INFORMACIÓN PARA ESTE FORMULARIO EN ESTE PERÍODO DE REPORTE</v>
          </cell>
          <cell r="Y31" t="str">
            <v>ANDRES FERNANDO LIZARAZO LOPEZ</v>
          </cell>
          <cell r="Z31" t="str">
            <v>1 PÓLIZA</v>
          </cell>
          <cell r="AA31" t="str">
            <v>13 SURAMERICANA</v>
          </cell>
          <cell r="AB31" t="str">
            <v>2 CUMPLIMIENTO</v>
          </cell>
          <cell r="AC31">
            <v>44228</v>
          </cell>
          <cell r="AD31" t="str">
            <v>2875736-4</v>
          </cell>
          <cell r="AE31" t="str">
            <v>SUBDIRECCIÓN DE SOSTENIBILIDAD Y NEGOCIOS AMBIENTALES</v>
          </cell>
          <cell r="AF31" t="str">
            <v>2 SUPERVISOR</v>
          </cell>
          <cell r="AG31" t="str">
            <v>3 CÉDULA DE CIUDADANÍA</v>
          </cell>
          <cell r="AH31">
            <v>37329045</v>
          </cell>
          <cell r="AI31" t="str">
            <v>MERLY XIOMARA PACHECO</v>
          </cell>
          <cell r="AJ31">
            <v>210</v>
          </cell>
          <cell r="AK31" t="str">
            <v>3 NO PACTADOS</v>
          </cell>
          <cell r="AL31">
            <v>44229</v>
          </cell>
          <cell r="AM31">
            <v>44228</v>
          </cell>
          <cell r="AN31" t="str">
            <v>3 ADICIÓN EN VALOR y EN TIEMPO</v>
          </cell>
          <cell r="AO31">
            <v>1</v>
          </cell>
          <cell r="AP31">
            <v>30489998</v>
          </cell>
          <cell r="AQ31">
            <v>44439</v>
          </cell>
          <cell r="AR31">
            <v>105</v>
          </cell>
          <cell r="AS31">
            <v>44439</v>
          </cell>
          <cell r="AT31">
            <v>44229</v>
          </cell>
          <cell r="AU31">
            <v>44499</v>
          </cell>
          <cell r="AV31">
            <v>44439</v>
          </cell>
          <cell r="AW31" t="str">
            <v>2. NO</v>
          </cell>
          <cell r="AZ31" t="str">
            <v>2. NO</v>
          </cell>
          <cell r="BA31">
            <v>0</v>
          </cell>
          <cell r="BD31" t="str">
            <v>FECHA TERMINACION INICIAL : 01/09/2021 / TERA -SEGUNDA FECHA 16/12/2021</v>
          </cell>
          <cell r="BE31" t="str">
            <v>2021420501000030E</v>
          </cell>
          <cell r="BF31">
            <v>91469994</v>
          </cell>
          <cell r="BG31" t="str">
            <v>NELSON CADENA GARCÍA</v>
          </cell>
          <cell r="BH31" t="str">
            <v>https://www.secop.gov.co/CO1BusinessLine/Tendering/BuyerWorkArea/Index?docUniqueIdentifier=CO1.BDOS.1712447</v>
          </cell>
          <cell r="BI31" t="str">
            <v>LIQUIDADO</v>
          </cell>
          <cell r="BK31" t="str">
            <v xml:space="preserve">https://community.secop.gov.co/Public/Tendering/OpportunityDetail/Index?noticeUID=CO1.NTC.1709756&amp;isFromPublicArea=True&amp;isModal=False
</v>
          </cell>
        </row>
        <row r="32">
          <cell r="A32" t="str">
            <v>CPS-031-2021</v>
          </cell>
          <cell r="B32" t="str">
            <v>2 NACIONAL</v>
          </cell>
          <cell r="C32" t="str">
            <v>CD-NC-038-2021</v>
          </cell>
          <cell r="D32">
            <v>31</v>
          </cell>
          <cell r="E32" t="str">
            <v>GERARDO ALBERTO VILLAMIL SANCHEZ</v>
          </cell>
          <cell r="F32">
            <v>44228</v>
          </cell>
          <cell r="G32" t="str">
            <v>Prestar servicios profesionales para el asesoramiento en asuntos de carácter jurídico y contractual requeridos por la Oficina Asesora Jurídica.</v>
          </cell>
          <cell r="H32" t="str">
            <v>2 CONTRATACIÓN DIRECTA</v>
          </cell>
          <cell r="I32" t="str">
            <v>14 PRESTACIÓN DE SERVICIOS</v>
          </cell>
          <cell r="J32" t="str">
            <v>N/A</v>
          </cell>
          <cell r="K32">
            <v>5321</v>
          </cell>
          <cell r="L32">
            <v>8421</v>
          </cell>
          <cell r="N32">
            <v>44228</v>
          </cell>
          <cell r="P32">
            <v>9311047</v>
          </cell>
          <cell r="Q32">
            <v>102421517</v>
          </cell>
          <cell r="R32">
            <v>0</v>
          </cell>
          <cell r="S32" t="str">
            <v>1 PERSONA NATURAL</v>
          </cell>
          <cell r="T32" t="str">
            <v>3 CÉDULA DE CIUDADANÍA</v>
          </cell>
          <cell r="U32">
            <v>7309741</v>
          </cell>
          <cell r="V32" t="str">
            <v>N-A</v>
          </cell>
          <cell r="W32" t="str">
            <v>11 NO SE DILIGENCIA INFORMACIÓN PARA ESTE FORMULARIO EN ESTE PERÍODO DE REPORTE</v>
          </cell>
          <cell r="Y32" t="str">
            <v>GERARDO ALBERTO VILLAMIL SANCHEZ</v>
          </cell>
          <cell r="Z32" t="str">
            <v>1 PÓLIZA</v>
          </cell>
          <cell r="AA32" t="str">
            <v>12 SEGUROS DEL ESTADO</v>
          </cell>
          <cell r="AB32" t="str">
            <v>2 CUMPLIMIENTO</v>
          </cell>
          <cell r="AC32">
            <v>44228</v>
          </cell>
          <cell r="AD32" t="str">
            <v>25-46-101012497</v>
          </cell>
          <cell r="AE32" t="str">
            <v>OFICINA ASESORA JURIDICA</v>
          </cell>
          <cell r="AF32" t="str">
            <v>2 SUPERVISOR</v>
          </cell>
          <cell r="AG32" t="str">
            <v>3 CÉDULA DE CIUDADANÍA</v>
          </cell>
          <cell r="AH32">
            <v>80157210</v>
          </cell>
          <cell r="AI32" t="str">
            <v>JUAN DE DIOS DUARTE SANCHEZ</v>
          </cell>
          <cell r="AJ32">
            <v>330</v>
          </cell>
          <cell r="AK32" t="str">
            <v>3 NO PACTADOS</v>
          </cell>
          <cell r="AL32">
            <v>44228</v>
          </cell>
          <cell r="AM32">
            <v>44228</v>
          </cell>
          <cell r="AN32" t="str">
            <v>4 NO SE HA ADICIONADO NI EN VALOR y EN TIEMPO</v>
          </cell>
          <cell r="AO32">
            <v>0</v>
          </cell>
          <cell r="AP32">
            <v>0</v>
          </cell>
          <cell r="AR32">
            <v>0</v>
          </cell>
          <cell r="AT32">
            <v>44228</v>
          </cell>
          <cell r="AU32">
            <v>44560</v>
          </cell>
          <cell r="AW32" t="str">
            <v>2. NO</v>
          </cell>
          <cell r="AZ32" t="str">
            <v>2. NO</v>
          </cell>
          <cell r="BA32">
            <v>0</v>
          </cell>
          <cell r="BE32" t="str">
            <v>2021420501000031E</v>
          </cell>
          <cell r="BF32">
            <v>102421517</v>
          </cell>
          <cell r="BG32" t="str">
            <v>LUZ JANETH VILLALBA SUAREZ</v>
          </cell>
          <cell r="BH32" t="str">
            <v>https://www.secop.gov.co/CO1BusinessLine/Tendering/BuyerWorkArea/Index?docUniqueIdentifier=CO1.BDOS.1724004</v>
          </cell>
          <cell r="BI32" t="str">
            <v>VIGENTE</v>
          </cell>
          <cell r="BK32" t="str">
            <v xml:space="preserve">https://community.secop.gov.co/Public/Tendering/OpportunityDetail/Index?noticeUID=CO1.NTC.1721077&amp;isFromPublicArea=True&amp;isModal=False
</v>
          </cell>
        </row>
        <row r="33">
          <cell r="A33" t="str">
            <v>CPS-032-2021</v>
          </cell>
          <cell r="B33" t="str">
            <v>2 NACIONAL</v>
          </cell>
          <cell r="C33" t="str">
            <v>CD-NC-035-2021</v>
          </cell>
          <cell r="D33">
            <v>32</v>
          </cell>
          <cell r="E33" t="str">
            <v>PAMELA TATIANA ZUÑIGA UPEGUI</v>
          </cell>
          <cell r="F33">
            <v>44228</v>
          </cell>
          <cell r="G33" t="str">
            <v>Prestación de servicios profesionales para liderar la orientación técnica del componente de Emprendimientos económicos - Estrategias Especiales de Manejo, indicadores 4 y 5 del Apoyo Presupuestario de Desarrollo Local Sostenible financiado por la Unión Europea en la vigencia 2021.</v>
          </cell>
          <cell r="H33" t="str">
            <v>2 CONTRATACIÓN DIRECTA</v>
          </cell>
          <cell r="I33" t="str">
            <v>14 PRESTACIÓN DE SERVICIOS</v>
          </cell>
          <cell r="J33" t="str">
            <v>N/A</v>
          </cell>
          <cell r="K33">
            <v>9521</v>
          </cell>
          <cell r="L33">
            <v>8521</v>
          </cell>
          <cell r="N33">
            <v>44229</v>
          </cell>
          <cell r="P33">
            <v>7353804</v>
          </cell>
          <cell r="Q33">
            <v>80891844</v>
          </cell>
          <cell r="R33">
            <v>0</v>
          </cell>
          <cell r="S33" t="str">
            <v>1 PERSONA NATURAL</v>
          </cell>
          <cell r="T33" t="str">
            <v>3 CÉDULA DE CIUDADANÍA</v>
          </cell>
          <cell r="U33">
            <v>28553267</v>
          </cell>
          <cell r="V33" t="str">
            <v>N-A</v>
          </cell>
          <cell r="W33" t="str">
            <v>11 NO SE DILIGENCIA INFORMACIÓN PARA ESTE FORMULARIO EN ESTE PERÍODO DE REPORTE</v>
          </cell>
          <cell r="Y33" t="str">
            <v>PAMELA TATIANA ZUÑIGA UPEGUI</v>
          </cell>
          <cell r="Z33" t="str">
            <v>1 PÓLIZA</v>
          </cell>
          <cell r="AA33" t="str">
            <v>12 SEGUROS DEL ESTADO</v>
          </cell>
          <cell r="AB33" t="str">
            <v>2 CUMPLIMIENTO</v>
          </cell>
          <cell r="AC33">
            <v>44229</v>
          </cell>
          <cell r="AD33" t="str">
            <v>25-44-101150983</v>
          </cell>
          <cell r="AE33" t="str">
            <v>SUBDIRECCIÓN DE GESTIÓN Y MANEJO DE AREAS PROTEGIDAS</v>
          </cell>
          <cell r="AF33" t="str">
            <v>2 SUPERVISOR</v>
          </cell>
          <cell r="AG33" t="str">
            <v>3 CÉDULA DE CIUDADANÍA</v>
          </cell>
          <cell r="AH33">
            <v>52197050</v>
          </cell>
          <cell r="AI33" t="str">
            <v>EDNA MARIA CAROLINA JARRO FAJARDO</v>
          </cell>
          <cell r="AJ33">
            <v>330</v>
          </cell>
          <cell r="AK33" t="str">
            <v>3 NO PACTADOS</v>
          </cell>
          <cell r="AL33">
            <v>44229</v>
          </cell>
          <cell r="AM33">
            <v>44229</v>
          </cell>
          <cell r="AN33" t="str">
            <v>4 NO SE HA ADICIONADO NI EN VALOR y EN TIEMPO</v>
          </cell>
          <cell r="AO33">
            <v>0</v>
          </cell>
          <cell r="AP33">
            <v>0</v>
          </cell>
          <cell r="AR33">
            <v>0</v>
          </cell>
          <cell r="AT33">
            <v>44229</v>
          </cell>
          <cell r="AU33">
            <v>44560</v>
          </cell>
          <cell r="AW33" t="str">
            <v>2. NO</v>
          </cell>
          <cell r="AZ33" t="str">
            <v>2. NO</v>
          </cell>
          <cell r="BA33">
            <v>0</v>
          </cell>
          <cell r="BE33" t="str">
            <v>2021420501000032E</v>
          </cell>
          <cell r="BF33">
            <v>80891844</v>
          </cell>
          <cell r="BG33" t="str">
            <v>ANDRES MAURICIO VILLEGAS NAVARRO</v>
          </cell>
          <cell r="BH33" t="str">
            <v>https://www.secop.gov.co/CO1BusinessLine/Tendering/BuyerWorkArea/Index?docUniqueIdentifier=CO1.BDOS.1721731</v>
          </cell>
          <cell r="BI33" t="str">
            <v>VIGENTE</v>
          </cell>
          <cell r="BK33" t="str">
            <v>https://community.secop.gov.co/Public/Tendering/OpportunityDetail/Index?noticeUID=CO1.NTC.1720151&amp;isFromPublicArea=True&amp;isModal=False</v>
          </cell>
        </row>
        <row r="34">
          <cell r="A34" t="str">
            <v>CPS-033-2021</v>
          </cell>
          <cell r="B34" t="str">
            <v>2 NACIONAL</v>
          </cell>
          <cell r="C34" t="str">
            <v>CD-NC-021-2021</v>
          </cell>
          <cell r="D34">
            <v>33</v>
          </cell>
          <cell r="E34" t="str">
            <v>CESAR AUGUSTO GONZALEZ JIMENEZ</v>
          </cell>
          <cell r="F34">
            <v>44228</v>
          </cell>
          <cell r="G34" t="str">
            <v>Prestación de servicios profesionales para apoyar y gestionar la aplicación del gestor documental y de correspondencia adoptado por Parques Nacionales</v>
          </cell>
          <cell r="H34" t="str">
            <v>2 CONTRATACIÓN DIRECTA</v>
          </cell>
          <cell r="I34" t="str">
            <v>14 PRESTACIÓN DE SERVICIOS</v>
          </cell>
          <cell r="J34" t="str">
            <v>N/A</v>
          </cell>
          <cell r="K34">
            <v>5421</v>
          </cell>
          <cell r="L34">
            <v>8621</v>
          </cell>
          <cell r="N34">
            <v>44229</v>
          </cell>
          <cell r="P34">
            <v>4536731</v>
          </cell>
          <cell r="Q34">
            <v>49904041</v>
          </cell>
          <cell r="R34">
            <v>0</v>
          </cell>
          <cell r="S34" t="str">
            <v>1 PERSONA NATURAL</v>
          </cell>
          <cell r="T34" t="str">
            <v>3 CÉDULA DE CIUDADANÍA</v>
          </cell>
          <cell r="U34">
            <v>80100002</v>
          </cell>
          <cell r="V34" t="str">
            <v>N-A</v>
          </cell>
          <cell r="W34" t="str">
            <v>11 NO SE DILIGENCIA INFORMACIÓN PARA ESTE FORMULARIO EN ESTE PERÍODO DE REPORTE</v>
          </cell>
          <cell r="Y34" t="str">
            <v>CESAR AUGUSTO GONZALEZ JIMENEZ</v>
          </cell>
          <cell r="Z34" t="str">
            <v>1 PÓLIZA</v>
          </cell>
          <cell r="AA34" t="str">
            <v>14 ASEGURADORA SOLIDARIA</v>
          </cell>
          <cell r="AB34" t="str">
            <v>2 CUMPLIMIENTO</v>
          </cell>
          <cell r="AC34">
            <v>44230</v>
          </cell>
          <cell r="AD34" t="str">
            <v xml:space="preserve">390-47-994000057289 </v>
          </cell>
          <cell r="AE34" t="str">
            <v>GRUPO SISTEMAS DE INFORMACIÓN Y RADIOCOMUNICACIONES</v>
          </cell>
          <cell r="AF34" t="str">
            <v>2 SUPERVISOR</v>
          </cell>
          <cell r="AG34" t="str">
            <v>3 CÉDULA DE CIUDADANÍA</v>
          </cell>
          <cell r="AH34">
            <v>51723033</v>
          </cell>
          <cell r="AI34" t="str">
            <v>LUZ MILA SOTELO DELGADILLO</v>
          </cell>
          <cell r="AJ34">
            <v>330</v>
          </cell>
          <cell r="AK34" t="str">
            <v>3 NO PACTADOS</v>
          </cell>
          <cell r="AL34">
            <v>44230</v>
          </cell>
          <cell r="AM34">
            <v>44229</v>
          </cell>
          <cell r="AN34" t="str">
            <v>4 NO SE HA ADICIONADO NI EN VALOR y EN TIEMPO</v>
          </cell>
          <cell r="AO34">
            <v>0</v>
          </cell>
          <cell r="AP34">
            <v>0</v>
          </cell>
          <cell r="AR34">
            <v>0</v>
          </cell>
          <cell r="AT34">
            <v>44230</v>
          </cell>
          <cell r="AU34">
            <v>44560</v>
          </cell>
          <cell r="AW34" t="str">
            <v>2. NO</v>
          </cell>
          <cell r="AZ34" t="str">
            <v>2. NO</v>
          </cell>
          <cell r="BA34">
            <v>0</v>
          </cell>
          <cell r="BE34" t="str">
            <v>2021420501000033E</v>
          </cell>
          <cell r="BF34">
            <v>49904041</v>
          </cell>
          <cell r="BG34" t="str">
            <v>NELSON CADENA GARCÍA</v>
          </cell>
          <cell r="BH34" t="str">
            <v>https://www.secop.gov.co/CO1BusinessLine/Tendering/BuyerWorkArea/Index?docUniqueIdentifier=CO1.BDOS.1716006</v>
          </cell>
          <cell r="BI34" t="str">
            <v>VIGENTE</v>
          </cell>
          <cell r="BK34" t="str">
            <v xml:space="preserve">https://community.secop.gov.co/Public/Tendering/OpportunityDetail/Index?noticeUID=CO1.NTC.1712931&amp;isFromPublicArea=True&amp;isModal=False
</v>
          </cell>
        </row>
        <row r="35">
          <cell r="A35" t="str">
            <v>CPS-034-2021</v>
          </cell>
          <cell r="B35" t="str">
            <v>2 NACIONAL</v>
          </cell>
          <cell r="C35" t="str">
            <v>CD-NC-044-2021</v>
          </cell>
          <cell r="D35">
            <v>34</v>
          </cell>
          <cell r="E35" t="str">
            <v>DIANA CAROLINA OVIEDO LEON</v>
          </cell>
          <cell r="F35">
            <v>44228</v>
          </cell>
          <cell r="G35" t="str">
            <v>Prestación de servicios profesionales para orientar y apoyar el proceso de direccionamiento estratégico de planeación Institucional de Parques Nacionales Naturales de Colombia en el marco del Modelo Integrado de Planeación y Gestión</v>
          </cell>
          <cell r="H35" t="str">
            <v>2 CONTRATACIÓN DIRECTA</v>
          </cell>
          <cell r="I35" t="str">
            <v>14 PRESTACIÓN DE SERVICIOS</v>
          </cell>
          <cell r="J35" t="str">
            <v>N/A</v>
          </cell>
          <cell r="K35">
            <v>4921</v>
          </cell>
          <cell r="L35">
            <v>8721</v>
          </cell>
          <cell r="N35">
            <v>44229</v>
          </cell>
          <cell r="P35">
            <v>8711428</v>
          </cell>
          <cell r="Q35">
            <v>95825708</v>
          </cell>
          <cell r="R35">
            <v>0</v>
          </cell>
          <cell r="S35" t="str">
            <v>1 PERSONA NATURAL</v>
          </cell>
          <cell r="T35" t="str">
            <v>3 CÉDULA DE CIUDADANÍA</v>
          </cell>
          <cell r="U35">
            <v>52282872</v>
          </cell>
          <cell r="V35" t="str">
            <v>N-A</v>
          </cell>
          <cell r="W35" t="str">
            <v>11 NO SE DILIGENCIA INFORMACIÓN PARA ESTE FORMULARIO EN ESTE PERÍODO DE REPORTE</v>
          </cell>
          <cell r="Y35" t="str">
            <v>DIANA CAROLINA OVIEDO LEON</v>
          </cell>
          <cell r="Z35" t="str">
            <v>1 PÓLIZA</v>
          </cell>
          <cell r="AA35" t="str">
            <v>12 SEGUROS DEL ESTADO</v>
          </cell>
          <cell r="AB35" t="str">
            <v>2 CUMPLIMIENTO</v>
          </cell>
          <cell r="AC35">
            <v>44228</v>
          </cell>
          <cell r="AD35" t="str">
            <v>15-46-101019441</v>
          </cell>
          <cell r="AE35" t="str">
            <v>OFICINA ASESORA PLANEACIÓN</v>
          </cell>
          <cell r="AF35" t="str">
            <v>2 SUPERVISOR</v>
          </cell>
          <cell r="AG35" t="str">
            <v>3 CÉDULA DE CIUDADANÍA</v>
          </cell>
          <cell r="AH35">
            <v>52821677</v>
          </cell>
          <cell r="AI35" t="str">
            <v>ANDREA DEL PILAR MORENO HERNANDEZ</v>
          </cell>
          <cell r="AJ35">
            <v>330</v>
          </cell>
          <cell r="AK35" t="str">
            <v>3 NO PACTADOS</v>
          </cell>
          <cell r="AL35">
            <v>44229</v>
          </cell>
          <cell r="AM35">
            <v>44229</v>
          </cell>
          <cell r="AN35" t="str">
            <v>4 NO SE HA ADICIONADO NI EN VALOR y EN TIEMPO</v>
          </cell>
          <cell r="AO35">
            <v>0</v>
          </cell>
          <cell r="AP35">
            <v>0</v>
          </cell>
          <cell r="AR35">
            <v>0</v>
          </cell>
          <cell r="AT35">
            <v>44229</v>
          </cell>
          <cell r="AU35">
            <v>44560</v>
          </cell>
          <cell r="AW35" t="str">
            <v>2. NO</v>
          </cell>
          <cell r="AZ35" t="str">
            <v>2. NO</v>
          </cell>
          <cell r="BA35">
            <v>0</v>
          </cell>
          <cell r="BE35" t="str">
            <v>2021420501000034E</v>
          </cell>
          <cell r="BF35">
            <v>95825708</v>
          </cell>
          <cell r="BG35" t="str">
            <v>LUZ JANETH VILLALBA SUAREZ</v>
          </cell>
          <cell r="BH35" t="str">
            <v>https://www.secop.gov.co/CO1BusinessLine/Tendering/BuyerWorkArea/Index?docUniqueIdentifier=CO1.BDOS.1726007</v>
          </cell>
          <cell r="BI35" t="str">
            <v>VIGENTE</v>
          </cell>
          <cell r="BK35" t="str">
            <v xml:space="preserve">https://community.secop.gov.co/Public/Tendering/OpportunityDetail/Index?noticeUID=CO1.NTC.1722679&amp;isFromPublicArea=True&amp;isModal=False
</v>
          </cell>
        </row>
        <row r="36">
          <cell r="A36" t="str">
            <v>CPS-035-2021</v>
          </cell>
          <cell r="B36" t="str">
            <v>2 NACIONAL</v>
          </cell>
          <cell r="C36" t="str">
            <v>CD-NC-036-2021</v>
          </cell>
          <cell r="D36">
            <v>35</v>
          </cell>
          <cell r="E36" t="str">
            <v>AMERICA YADIRA MONGE ROMERO</v>
          </cell>
          <cell r="F36">
            <v>44229</v>
          </cell>
          <cell r="G36" t="str">
            <v>Prestación de servicios profesionales para apoyar y articular la formulación y seguimiento del plan estratégico Institucional y el plan de acción anual para los procesos Misionales, así como a las direcciones territoriales de Parques Nacionales Naturales de Colombia en el marco del Modelo Integrado de Planeación y Gestión vigente</v>
          </cell>
          <cell r="H36" t="str">
            <v>2 CONTRATACIÓN DIRECTA</v>
          </cell>
          <cell r="I36" t="str">
            <v>14 PRESTACIÓN DE SERVICIOS</v>
          </cell>
          <cell r="J36" t="str">
            <v>N/A</v>
          </cell>
          <cell r="K36">
            <v>5121</v>
          </cell>
          <cell r="L36">
            <v>9121</v>
          </cell>
          <cell r="N36">
            <v>44229</v>
          </cell>
          <cell r="P36">
            <v>6595797</v>
          </cell>
          <cell r="Q36">
            <v>72553767</v>
          </cell>
          <cell r="R36">
            <v>0</v>
          </cell>
          <cell r="S36" t="str">
            <v>1 PERSONA NATURAL</v>
          </cell>
          <cell r="T36" t="str">
            <v>3 CÉDULA DE CIUDADANÍA</v>
          </cell>
          <cell r="U36">
            <v>52818253</v>
          </cell>
          <cell r="V36" t="str">
            <v>N-A</v>
          </cell>
          <cell r="W36" t="str">
            <v>11 NO SE DILIGENCIA INFORMACIÓN PARA ESTE FORMULARIO EN ESTE PERÍODO DE REPORTE</v>
          </cell>
          <cell r="Y36" t="str">
            <v>AMERICA YADIRA MONGE ROMERO</v>
          </cell>
          <cell r="Z36" t="str">
            <v>1 PÓLIZA</v>
          </cell>
          <cell r="AA36" t="str">
            <v>14 ASEGURADORA SOLIDARIA</v>
          </cell>
          <cell r="AB36" t="str">
            <v>2 CUMPLIMIENTO</v>
          </cell>
          <cell r="AC36">
            <v>44228</v>
          </cell>
          <cell r="AD36" t="str">
            <v>380-47-994000112382</v>
          </cell>
          <cell r="AE36" t="str">
            <v>OFICINA ASESORA PLANEACIÓN</v>
          </cell>
          <cell r="AF36" t="str">
            <v>2 SUPERVISOR</v>
          </cell>
          <cell r="AG36" t="str">
            <v>3 CÉDULA DE CIUDADANÍA</v>
          </cell>
          <cell r="AH36">
            <v>52821677</v>
          </cell>
          <cell r="AI36" t="str">
            <v>ANDREA DEL PILAR MORENO HERNANDEZ</v>
          </cell>
          <cell r="AJ36">
            <v>330</v>
          </cell>
          <cell r="AK36" t="str">
            <v>3 NO PACTADOS</v>
          </cell>
          <cell r="AL36">
            <v>44229</v>
          </cell>
          <cell r="AM36">
            <v>44229</v>
          </cell>
          <cell r="AN36" t="str">
            <v>4 NO SE HA ADICIONADO NI EN VALOR y EN TIEMPO</v>
          </cell>
          <cell r="AO36">
            <v>0</v>
          </cell>
          <cell r="AP36">
            <v>0</v>
          </cell>
          <cell r="AR36">
            <v>0</v>
          </cell>
          <cell r="AT36">
            <v>44229</v>
          </cell>
          <cell r="AU36">
            <v>44560</v>
          </cell>
          <cell r="AW36" t="str">
            <v>2. NO</v>
          </cell>
          <cell r="AZ36" t="str">
            <v>2. NO</v>
          </cell>
          <cell r="BA36">
            <v>0</v>
          </cell>
          <cell r="BE36" t="str">
            <v>2021420501000035E</v>
          </cell>
          <cell r="BF36">
            <v>72553767</v>
          </cell>
          <cell r="BG36" t="str">
            <v>LILA CONCEPCIÓN ZABARAÍN GUERRA</v>
          </cell>
          <cell r="BH36" t="str">
            <v>https://www.secop.gov.co/CO1BusinessLine/Tendering/BuyerWorkArea/Index?docUniqueIdentifier=CO1.BDOS.1723256</v>
          </cell>
          <cell r="BI36" t="str">
            <v>VIGENTE</v>
          </cell>
          <cell r="BK36" t="str">
            <v xml:space="preserve">https://community.secop.gov.co/Public/Tendering/OpportunityDetail/Index?noticeUID=CO1.NTC.1720191&amp;isFromPublicArea=True&amp;isModal=False
</v>
          </cell>
        </row>
        <row r="37">
          <cell r="A37" t="str">
            <v>CPS-036-2021</v>
          </cell>
          <cell r="B37" t="str">
            <v>2 NACIONAL</v>
          </cell>
          <cell r="C37" t="str">
            <v>CD-NC-039-2021</v>
          </cell>
          <cell r="D37">
            <v>36</v>
          </cell>
          <cell r="E37" t="str">
            <v>CAROLINA MATEUS GUTIERREZ</v>
          </cell>
          <cell r="F37">
            <v>44229</v>
          </cell>
          <cell r="G37" t="str">
            <v>Prestación de servicios profesionales para apoyar y direccionar técnicamente el trámite del registro de reservas naturales de la sociedad civil, en el marco del proceso de Coordinación del SINAP.</v>
          </cell>
          <cell r="H37" t="str">
            <v>2 CONTRATACIÓN DIRECTA</v>
          </cell>
          <cell r="I37" t="str">
            <v>14 PRESTACIÓN DE SERVICIOS</v>
          </cell>
          <cell r="J37" t="str">
            <v>N/A</v>
          </cell>
          <cell r="K37">
            <v>5721</v>
          </cell>
          <cell r="L37">
            <v>9221</v>
          </cell>
          <cell r="N37">
            <v>44229</v>
          </cell>
          <cell r="P37">
            <v>5532323</v>
          </cell>
          <cell r="Q37">
            <v>38726261</v>
          </cell>
          <cell r="R37">
            <v>0</v>
          </cell>
          <cell r="S37" t="str">
            <v>1 PERSONA NATURAL</v>
          </cell>
          <cell r="T37" t="str">
            <v>3 CÉDULA DE CIUDADANÍA</v>
          </cell>
          <cell r="U37">
            <v>52487485</v>
          </cell>
          <cell r="V37" t="str">
            <v>N-A</v>
          </cell>
          <cell r="W37" t="str">
            <v>11 NO SE DILIGENCIA INFORMACIÓN PARA ESTE FORMULARIO EN ESTE PERÍODO DE REPORTE</v>
          </cell>
          <cell r="Y37" t="str">
            <v>CAROLINA MATEUS GUTIERREZ</v>
          </cell>
          <cell r="Z37" t="str">
            <v>6 NO CONSTITUYÓ GARANTÍAS</v>
          </cell>
          <cell r="AB37" t="str">
            <v>N-A</v>
          </cell>
          <cell r="AC37" t="str">
            <v>N-A</v>
          </cell>
          <cell r="AD37" t="str">
            <v>N-A</v>
          </cell>
          <cell r="AE37" t="str">
            <v>GRUPO DE TRÁMITES Y EVALUACIÓN AMBIENTAL</v>
          </cell>
          <cell r="AF37" t="str">
            <v>2 SUPERVISOR</v>
          </cell>
          <cell r="AG37" t="str">
            <v>3 CÉDULA DE CIUDADANÍA</v>
          </cell>
          <cell r="AH37">
            <v>79690000</v>
          </cell>
          <cell r="AI37" t="str">
            <v>GULLERMOS ALBERTO SANTOS CEBALLOS</v>
          </cell>
          <cell r="AJ37">
            <v>210</v>
          </cell>
          <cell r="AK37" t="str">
            <v>3 NO PACTADOS</v>
          </cell>
          <cell r="AL37" t="str">
            <v>N-A</v>
          </cell>
          <cell r="AM37">
            <v>44229</v>
          </cell>
          <cell r="AN37" t="str">
            <v>3 ADICIÓN EN VALOR y EN TIEMPO</v>
          </cell>
          <cell r="AO37">
            <v>1</v>
          </cell>
          <cell r="AP37">
            <v>19363130.5</v>
          </cell>
          <cell r="AQ37">
            <v>44438</v>
          </cell>
          <cell r="AR37">
            <v>105</v>
          </cell>
          <cell r="AS37">
            <v>44438</v>
          </cell>
          <cell r="AT37">
            <v>44229</v>
          </cell>
          <cell r="AU37">
            <v>44546</v>
          </cell>
          <cell r="AW37" t="str">
            <v>2. NO</v>
          </cell>
          <cell r="AZ37" t="str">
            <v>2. NO</v>
          </cell>
          <cell r="BA37">
            <v>0</v>
          </cell>
          <cell r="BD37" t="str">
            <v>FECHA TERNMACION INICIAL : 01/09/2021</v>
          </cell>
          <cell r="BE37" t="str">
            <v>2021420501000036E</v>
          </cell>
          <cell r="BF37">
            <v>58089391.5</v>
          </cell>
          <cell r="BG37" t="str">
            <v>ANDRES MAURICIO VILLEGAS NAVARRO</v>
          </cell>
          <cell r="BH37" t="str">
            <v>https://www.secop.gov.co/CO1BusinessLine/Tendering/BuyerWorkArea/Index?docUniqueIdentifier=CO1.BDOS.1723797</v>
          </cell>
          <cell r="BI37" t="str">
            <v>TERMINADO NORMALMENTE</v>
          </cell>
          <cell r="BK37" t="str">
            <v xml:space="preserve">https://community.secop.gov.co/Public/Tendering/OpportunityDetail/Index?noticeUID=CO1.NTC.1721411&amp;isFromPublicArea=True&amp;isModal=False
</v>
          </cell>
        </row>
        <row r="38">
          <cell r="A38" t="str">
            <v>CPS-037-2021</v>
          </cell>
          <cell r="B38" t="str">
            <v>2 NACIONAL</v>
          </cell>
          <cell r="C38" t="str">
            <v>CD-NC-042-2021</v>
          </cell>
          <cell r="D38">
            <v>37</v>
          </cell>
          <cell r="E38" t="str">
            <v>DIANA SETLLA ARDILA VARGAS</v>
          </cell>
          <cell r="F38">
            <v>44229</v>
          </cell>
          <cell r="G38" t="str">
            <v>Prestar servicios profesionales para el relacionamiento sectorial e interinstitucional que permita la implementación de mecanismos financieros relacionados con licenciamiento ambiental, principalmente inversiones del 1% y compensaciones.</v>
          </cell>
          <cell r="H38" t="str">
            <v>2 CONTRATACIÓN DIRECTA</v>
          </cell>
          <cell r="I38" t="str">
            <v>14 PRESTACIÓN DE SERVICIOS</v>
          </cell>
          <cell r="J38" t="str">
            <v>N/A</v>
          </cell>
          <cell r="K38">
            <v>10021</v>
          </cell>
          <cell r="L38">
            <v>9321</v>
          </cell>
          <cell r="N38">
            <v>44229</v>
          </cell>
          <cell r="P38">
            <v>5532323</v>
          </cell>
          <cell r="Q38">
            <v>38726261</v>
          </cell>
          <cell r="R38">
            <v>0</v>
          </cell>
          <cell r="S38" t="str">
            <v>1 PERSONA NATURAL</v>
          </cell>
          <cell r="T38" t="str">
            <v>3 CÉDULA DE CIUDADANÍA</v>
          </cell>
          <cell r="U38">
            <v>35197846</v>
          </cell>
          <cell r="V38" t="str">
            <v>N-A</v>
          </cell>
          <cell r="W38" t="str">
            <v>11 NO SE DILIGENCIA INFORMACIÓN PARA ESTE FORMULARIO EN ESTE PERÍODO DE REPORTE</v>
          </cell>
          <cell r="Y38" t="str">
            <v>DIANA SETLLA ARDILA VARGAS</v>
          </cell>
          <cell r="Z38" t="str">
            <v>6 NO CONSTITUYÓ GARANTÍAS</v>
          </cell>
          <cell r="AB38" t="str">
            <v>N-A</v>
          </cell>
          <cell r="AC38" t="str">
            <v>N-A</v>
          </cell>
          <cell r="AD38" t="str">
            <v>N-A</v>
          </cell>
          <cell r="AE38" t="str">
            <v>SUBDIRECCIÓN DE SOSTENIBILIDAD Y NEGOCIOS AMBIENTALES</v>
          </cell>
          <cell r="AF38" t="str">
            <v>2 SUPERVISOR</v>
          </cell>
          <cell r="AG38" t="str">
            <v>3 CÉDULA DE CIUDADANÍA</v>
          </cell>
          <cell r="AH38">
            <v>37329045</v>
          </cell>
          <cell r="AI38" t="str">
            <v>MERLY XIOMARA PACHECO</v>
          </cell>
          <cell r="AJ38">
            <v>210</v>
          </cell>
          <cell r="AK38" t="str">
            <v>3 NO PACTADOS</v>
          </cell>
          <cell r="AL38" t="str">
            <v>N-A</v>
          </cell>
          <cell r="AM38">
            <v>44229</v>
          </cell>
          <cell r="AN38" t="str">
            <v>3 ADICIÓN EN VALOR y EN TIEMPO</v>
          </cell>
          <cell r="AO38">
            <v>1</v>
          </cell>
          <cell r="AP38">
            <v>19363130</v>
          </cell>
          <cell r="AQ38">
            <v>44439</v>
          </cell>
          <cell r="AR38">
            <v>105</v>
          </cell>
          <cell r="AS38">
            <v>44439</v>
          </cell>
          <cell r="AT38">
            <v>44229</v>
          </cell>
          <cell r="AU38">
            <v>44546</v>
          </cell>
          <cell r="AW38" t="str">
            <v>2. NO</v>
          </cell>
          <cell r="AZ38" t="str">
            <v>2. NO</v>
          </cell>
          <cell r="BA38">
            <v>0</v>
          </cell>
          <cell r="BD38" t="str">
            <v>FECHA TERNMACION INICIAL : 01/09/2021</v>
          </cell>
          <cell r="BE38" t="str">
            <v>2021420501000037E</v>
          </cell>
          <cell r="BF38">
            <v>58089391</v>
          </cell>
          <cell r="BG38" t="str">
            <v>NELSON CADENA GARCÍA</v>
          </cell>
          <cell r="BH38" t="str">
            <v>https://www.secop.gov.co/CO1BusinessLine/Tendering/BuyerWorkArea/Index?docUniqueIdentifier=CO1.BDOS.1724667</v>
          </cell>
          <cell r="BI38" t="str">
            <v>TERMINADO NORMALMENTE</v>
          </cell>
          <cell r="BK38" t="str">
            <v xml:space="preserve">https://community.secop.gov.co/Public/Tendering/OpportunityDetail/Index?noticeUID=CO1.NTC.1721643&amp;isFromPublicArea=True&amp;isModal=False
</v>
          </cell>
        </row>
        <row r="39">
          <cell r="A39" t="str">
            <v>CPS-038-2021</v>
          </cell>
          <cell r="B39" t="str">
            <v>2 NACIONAL</v>
          </cell>
          <cell r="C39" t="str">
            <v>CD-NC-043-2021</v>
          </cell>
          <cell r="D39">
            <v>38</v>
          </cell>
          <cell r="E39" t="str">
            <v>MARIA FERNANDA LOSADA VILLAREAL</v>
          </cell>
          <cell r="F39">
            <v>44229</v>
          </cell>
          <cell r="G39" t="str">
            <v>Prestación de servicios profesionales en el área del derecho para tramitar la expedición de permisos, autorizaciones y concesiones, en el marco de las competencias de Parques Nacionales Naturales, dentro del proceso de Autoridad Ambiental.</v>
          </cell>
          <cell r="H39" t="str">
            <v>2 CONTRATACIÓN DIRECTA</v>
          </cell>
          <cell r="I39" t="str">
            <v>14 PRESTACIÓN DE SERVICIOS</v>
          </cell>
          <cell r="J39" t="str">
            <v>N/A</v>
          </cell>
          <cell r="K39">
            <v>5521</v>
          </cell>
          <cell r="L39">
            <v>9421</v>
          </cell>
          <cell r="N39">
            <v>44229</v>
          </cell>
          <cell r="P39">
            <v>4944018</v>
          </cell>
          <cell r="Q39">
            <v>54384198</v>
          </cell>
          <cell r="R39">
            <v>0</v>
          </cell>
          <cell r="S39" t="str">
            <v>1 PERSONA NATURAL</v>
          </cell>
          <cell r="T39" t="str">
            <v>3 CÉDULA DE CIUDADANÍA</v>
          </cell>
          <cell r="U39">
            <v>1016006974</v>
          </cell>
          <cell r="V39" t="str">
            <v>N-A</v>
          </cell>
          <cell r="W39" t="str">
            <v>11 NO SE DILIGENCIA INFORMACIÓN PARA ESTE FORMULARIO EN ESTE PERÍODO DE REPORTE</v>
          </cell>
          <cell r="Y39" t="str">
            <v>MARIA FERNANDA LOSADA VILLAREAL</v>
          </cell>
          <cell r="Z39" t="str">
            <v>1 PÓLIZA</v>
          </cell>
          <cell r="AA39" t="str">
            <v>12 SEGUROS DEL ESTADO</v>
          </cell>
          <cell r="AB39" t="str">
            <v>2 CUMPLIMIENTO</v>
          </cell>
          <cell r="AC39">
            <v>44229</v>
          </cell>
          <cell r="AD39" t="str">
            <v xml:space="preserve">	37-46-101002380</v>
          </cell>
          <cell r="AE39" t="str">
            <v>GRUPO DE TRÁMITES Y EVALUACIÓN AMBIENTAL</v>
          </cell>
          <cell r="AF39" t="str">
            <v>2 SUPERVISOR</v>
          </cell>
          <cell r="AG39" t="str">
            <v>3 CÉDULA DE CIUDADANÍA</v>
          </cell>
          <cell r="AH39">
            <v>79690000</v>
          </cell>
          <cell r="AI39" t="str">
            <v>GULLERMOS ALBERTO SANTOS CEBALLOS</v>
          </cell>
          <cell r="AJ39">
            <v>330</v>
          </cell>
          <cell r="AK39" t="str">
            <v>3 NO PACTADOS</v>
          </cell>
          <cell r="AL39">
            <v>44229</v>
          </cell>
          <cell r="AM39">
            <v>44229</v>
          </cell>
          <cell r="AN39" t="str">
            <v>4 NO SE HA ADICIONADO NI EN VALOR y EN TIEMPO</v>
          </cell>
          <cell r="AO39">
            <v>0</v>
          </cell>
          <cell r="AP39">
            <v>0</v>
          </cell>
          <cell r="AR39">
            <v>0</v>
          </cell>
          <cell r="AT39">
            <v>44229</v>
          </cell>
          <cell r="AU39">
            <v>44560</v>
          </cell>
          <cell r="AW39" t="str">
            <v>2. NO</v>
          </cell>
          <cell r="AZ39" t="str">
            <v>2. NO</v>
          </cell>
          <cell r="BA39">
            <v>0</v>
          </cell>
          <cell r="BE39" t="str">
            <v>2021420501000038E</v>
          </cell>
          <cell r="BF39">
            <v>54384198</v>
          </cell>
          <cell r="BG39" t="str">
            <v>NELSON CADENA GARCÍA</v>
          </cell>
          <cell r="BH39" t="str">
            <v>https://www.secop.gov.co/CO1BusinessLine/Tendering/BuyerWorkArea/Index?docUniqueIdentifier=CO1.BDOS.1725313</v>
          </cell>
          <cell r="BI39" t="str">
            <v>VIGENTE</v>
          </cell>
          <cell r="BK39" t="str">
            <v xml:space="preserve">https://community.secop.gov.co/Public/Tendering/OpportunityDetail/Index?noticeUID=CO1.NTC.1723295&amp;isFromPublicArea=True&amp;isModal=False
</v>
          </cell>
        </row>
        <row r="40">
          <cell r="A40" t="str">
            <v>CPS-039-2021</v>
          </cell>
          <cell r="B40" t="str">
            <v>2 NACIONAL</v>
          </cell>
          <cell r="C40" t="str">
            <v>CD-NC-040-2021</v>
          </cell>
          <cell r="D40">
            <v>39</v>
          </cell>
          <cell r="E40" t="str">
            <v>MARTA CECILIA DIAZ LEGUIZAMON</v>
          </cell>
          <cell r="F40">
            <v>44229</v>
          </cell>
          <cell r="G40" t="str">
            <v>Prestar servicios profesionales para la orientación de acciones de planeación en las áreas protegidas administradas por Parques Nacionales, así como a la armonización de las líneas temáticas del manejo en la implementación de sus instrumentos de planeación.</v>
          </cell>
          <cell r="H40" t="str">
            <v>2 CONTRATACIÓN DIRECTA</v>
          </cell>
          <cell r="I40" t="str">
            <v>14 PRESTACIÓN DE SERVICIOS</v>
          </cell>
          <cell r="J40" t="str">
            <v>N/A</v>
          </cell>
          <cell r="K40">
            <v>9121</v>
          </cell>
          <cell r="L40">
            <v>9521</v>
          </cell>
          <cell r="N40">
            <v>44229</v>
          </cell>
          <cell r="P40">
            <v>9311047</v>
          </cell>
          <cell r="Q40">
            <v>102421517</v>
          </cell>
          <cell r="R40">
            <v>0</v>
          </cell>
          <cell r="S40" t="str">
            <v>1 PERSONA NATURAL</v>
          </cell>
          <cell r="T40" t="str">
            <v>3 CÉDULA DE CIUDADANÍA</v>
          </cell>
          <cell r="U40">
            <v>40023756</v>
          </cell>
          <cell r="V40" t="str">
            <v>N-A</v>
          </cell>
          <cell r="W40" t="str">
            <v>11 NO SE DILIGENCIA INFORMACIÓN PARA ESTE FORMULARIO EN ESTE PERÍODO DE REPORTE</v>
          </cell>
          <cell r="Y40" t="str">
            <v>MARTA CECILIA DIAZ LEGUIZAMON</v>
          </cell>
          <cell r="Z40" t="str">
            <v>1 PÓLIZA</v>
          </cell>
          <cell r="AA40" t="str">
            <v>13 SURAMERICANA</v>
          </cell>
          <cell r="AB40" t="str">
            <v>2 CUMPLIMIENTO</v>
          </cell>
          <cell r="AC40">
            <v>44229</v>
          </cell>
          <cell r="AD40" t="str">
            <v>2876575–1</v>
          </cell>
          <cell r="AE40" t="str">
            <v>SUBDIRECCIÓN DE GESTIÓN Y MANEJO DE AREAS PROTEGIDAS</v>
          </cell>
          <cell r="AF40" t="str">
            <v>2 SUPERVISOR</v>
          </cell>
          <cell r="AG40" t="str">
            <v>3 CÉDULA DE CIUDADANÍA</v>
          </cell>
          <cell r="AH40">
            <v>52197050</v>
          </cell>
          <cell r="AI40" t="str">
            <v>EDNA MARIA CAROLINA JARRO FAJARDO</v>
          </cell>
          <cell r="AJ40">
            <v>330</v>
          </cell>
          <cell r="AK40" t="str">
            <v>3 NO PACTADOS</v>
          </cell>
          <cell r="AL40">
            <v>44229</v>
          </cell>
          <cell r="AM40">
            <v>44229</v>
          </cell>
          <cell r="AN40" t="str">
            <v>4 NO SE HA ADICIONADO NI EN VALOR y EN TIEMPO</v>
          </cell>
          <cell r="AO40">
            <v>0</v>
          </cell>
          <cell r="AP40">
            <v>0</v>
          </cell>
          <cell r="AR40">
            <v>0</v>
          </cell>
          <cell r="AT40">
            <v>44229</v>
          </cell>
          <cell r="AU40">
            <v>44560</v>
          </cell>
          <cell r="AW40" t="str">
            <v>2. NO</v>
          </cell>
          <cell r="AZ40" t="str">
            <v>2. NO</v>
          </cell>
          <cell r="BA40">
            <v>0</v>
          </cell>
          <cell r="BE40" t="str">
            <v>2021420501000039E</v>
          </cell>
          <cell r="BF40">
            <v>102421517</v>
          </cell>
          <cell r="BG40" t="str">
            <v>LILA CONCEPCIÓN ZABARAÍN GUERRA</v>
          </cell>
          <cell r="BH40" t="str">
            <v>https://www.secop.gov.co/CO1BusinessLine/Tendering/BuyerWorkArea/Index?docUniqueIdentifier=CO1.BDOS.1724251</v>
          </cell>
          <cell r="BI40" t="str">
            <v>VIGENTE</v>
          </cell>
          <cell r="BK40" t="str">
            <v xml:space="preserve">https://community.secop.gov.co/Public/Tendering/OpportunityDetail/Index?noticeUID=CO1.NTC.1721356&amp;isFromPublicArea=True&amp;isModal=False
</v>
          </cell>
        </row>
        <row r="41">
          <cell r="A41" t="str">
            <v>CPS-040-2021</v>
          </cell>
          <cell r="B41" t="str">
            <v>2 NACIONAL</v>
          </cell>
          <cell r="C41" t="str">
            <v>CD-NC-054-2021</v>
          </cell>
          <cell r="D41">
            <v>40</v>
          </cell>
          <cell r="E41" t="str">
            <v>ROCIO ANDREA BARRERO RAMIREZ</v>
          </cell>
          <cell r="F41">
            <v>44230</v>
          </cell>
          <cell r="G41" t="str">
            <v>Prestación de servicios profesionales para orientar y acompañar desde la Subdirección de Gestión y Manejo la actualización de los instrumentos de planificación en su planeación estratégica así como la candidatura de los sitios priorizadas en el marco del Programa Global Lista Verde de Áreas Protegidas y Conservadas y el análisis de los resultados de la efectividad del manejo para las áreas Administradas por el Sistema de Parques Nacionales Naturales de Colombia</v>
          </cell>
          <cell r="H41" t="str">
            <v>2 CONTRATACIÓN DIRECTA</v>
          </cell>
          <cell r="I41" t="str">
            <v>14 PRESTACIÓN DE SERVICIOS</v>
          </cell>
          <cell r="J41" t="str">
            <v>N/A</v>
          </cell>
          <cell r="K41">
            <v>9221</v>
          </cell>
          <cell r="L41">
            <v>10021</v>
          </cell>
          <cell r="N41">
            <v>44230</v>
          </cell>
          <cell r="P41">
            <v>6471348</v>
          </cell>
          <cell r="Q41">
            <v>70753405</v>
          </cell>
          <cell r="R41">
            <v>0.20000000298023224</v>
          </cell>
          <cell r="S41" t="str">
            <v>1 PERSONA NATURAL</v>
          </cell>
          <cell r="T41" t="str">
            <v>3 CÉDULA DE CIUDADANÍA</v>
          </cell>
          <cell r="U41">
            <v>52707947</v>
          </cell>
          <cell r="V41" t="str">
            <v>N-A</v>
          </cell>
          <cell r="W41" t="str">
            <v>11 NO SE DILIGENCIA INFORMACIÓN PARA ESTE FORMULARIO EN ESTE PERÍODO DE REPORTE</v>
          </cell>
          <cell r="Y41" t="str">
            <v>ROCIO ANDREA BARRERO RAMIREZ</v>
          </cell>
          <cell r="Z41" t="str">
            <v>1 PÓLIZA</v>
          </cell>
          <cell r="AA41" t="str">
            <v>12 SEGUROS DEL ESTADO</v>
          </cell>
          <cell r="AB41" t="str">
            <v>2 CUMPLIMIENTO</v>
          </cell>
          <cell r="AC41">
            <v>44230</v>
          </cell>
          <cell r="AD41" t="str">
            <v xml:space="preserve">11-46-101018511 </v>
          </cell>
          <cell r="AE41" t="str">
            <v>SUBDIRECCIÓN DE GESTIÓN Y MANEJO DE AREAS PROTEGIDAS</v>
          </cell>
          <cell r="AF41" t="str">
            <v>2 SUPERVISOR</v>
          </cell>
          <cell r="AG41" t="str">
            <v>3 CÉDULA DE CIUDADANÍA</v>
          </cell>
          <cell r="AH41">
            <v>52197050</v>
          </cell>
          <cell r="AI41" t="str">
            <v>EDNA MARIA CAROLINA JARRO FAJARDO</v>
          </cell>
          <cell r="AJ41">
            <v>328</v>
          </cell>
          <cell r="AK41" t="str">
            <v>3 NO PACTADOS</v>
          </cell>
          <cell r="AL41">
            <v>44230</v>
          </cell>
          <cell r="AM41">
            <v>44229</v>
          </cell>
          <cell r="AN41" t="str">
            <v>4 NO SE HA ADICIONADO NI EN VALOR y EN TIEMPO</v>
          </cell>
          <cell r="AO41">
            <v>0</v>
          </cell>
          <cell r="AP41">
            <v>0</v>
          </cell>
          <cell r="AR41">
            <v>0</v>
          </cell>
          <cell r="AT41">
            <v>44230</v>
          </cell>
          <cell r="AU41">
            <v>44560</v>
          </cell>
          <cell r="AW41" t="str">
            <v>2. NO</v>
          </cell>
          <cell r="AZ41" t="str">
            <v>2. NO</v>
          </cell>
          <cell r="BA41">
            <v>0</v>
          </cell>
          <cell r="BE41" t="str">
            <v>2021420501000040E</v>
          </cell>
          <cell r="BF41">
            <v>70753405</v>
          </cell>
          <cell r="BG41" t="str">
            <v>LILA CONCEPCIÓN ZABARAÍN GUERRA</v>
          </cell>
          <cell r="BH41" t="str">
            <v>https://www.secop.gov.co/CO1BusinessLine/Tendering/BuyerWorkArea/Index?docUniqueIdentifier=CO1.BDOS.1730554</v>
          </cell>
          <cell r="BI41" t="str">
            <v>VIGENTE</v>
          </cell>
          <cell r="BK41" t="str">
            <v>https://community.secop.gov.co/Public/Tendering/OpportunityDetail/Index?noticeUID=CO1.NTC.1727616&amp;isFromPublicArea=True&amp;isModal=False</v>
          </cell>
        </row>
        <row r="42">
          <cell r="A42" t="str">
            <v>CPS-041-2021</v>
          </cell>
          <cell r="B42" t="str">
            <v>2 NACIONAL</v>
          </cell>
          <cell r="C42" t="str">
            <v>CD-NC-059-2021</v>
          </cell>
          <cell r="D42">
            <v>41</v>
          </cell>
          <cell r="E42" t="str">
            <v>NELSON MAURICIO REINA MANOSALVA</v>
          </cell>
          <cell r="F42">
            <v>44230</v>
          </cell>
          <cell r="G42" t="str">
            <v xml:space="preserve">Prestar servicios profesionales en el diseño de estrategias proyectos y programas a implementar en las áreas protegidas que contribuyan al mejoramiento de las mismas en cumplimiento de lo establecido en el plan de desarrollo pacto por Colombia pacto por la Equidad </v>
          </cell>
          <cell r="H42" t="str">
            <v>2 CONTRATACIÓN DIRECTA</v>
          </cell>
          <cell r="I42" t="str">
            <v>14 PRESTACIÓN DE SERVICIOS</v>
          </cell>
          <cell r="J42" t="str">
            <v>N/A</v>
          </cell>
          <cell r="K42">
            <v>12921</v>
          </cell>
          <cell r="L42">
            <v>9921</v>
          </cell>
          <cell r="N42">
            <v>44230</v>
          </cell>
          <cell r="P42">
            <v>11947103</v>
          </cell>
          <cell r="Q42">
            <v>95576824</v>
          </cell>
          <cell r="R42">
            <v>0</v>
          </cell>
          <cell r="S42" t="str">
            <v>1 PERSONA NATURAL</v>
          </cell>
          <cell r="T42" t="str">
            <v>3 CÉDULA DE CIUDADANÍA</v>
          </cell>
          <cell r="U42">
            <v>80503059</v>
          </cell>
          <cell r="V42" t="str">
            <v>N-A</v>
          </cell>
          <cell r="W42" t="str">
            <v>11 NO SE DILIGENCIA INFORMACIÓN PARA ESTE FORMULARIO EN ESTE PERÍODO DE REPORTE</v>
          </cell>
          <cell r="Y42" t="str">
            <v>NELSON MAURICIO REINA MANOSALVA</v>
          </cell>
          <cell r="Z42" t="str">
            <v>1 PÓLIZA</v>
          </cell>
          <cell r="AA42" t="str">
            <v>12 SEGUROS DEL ESTADO</v>
          </cell>
          <cell r="AB42" t="str">
            <v>2 CUMPLIMIENTO</v>
          </cell>
          <cell r="AC42">
            <v>44230</v>
          </cell>
          <cell r="AD42" t="str">
            <v>15-46-101019518</v>
          </cell>
          <cell r="AE42" t="str">
            <v>DIRECCIÓN GENERAL</v>
          </cell>
          <cell r="AF42" t="str">
            <v>2 SUPERVISOR</v>
          </cell>
          <cell r="AG42" t="str">
            <v>3 CÉDULA DE CIUDADANÍA</v>
          </cell>
          <cell r="AH42">
            <v>79530167</v>
          </cell>
          <cell r="AI42" t="str">
            <v>PEDRO ORLANDO MOLANO PEREZ</v>
          </cell>
          <cell r="AJ42">
            <v>240</v>
          </cell>
          <cell r="AK42" t="str">
            <v>3 NO PACTADOS</v>
          </cell>
          <cell r="AL42">
            <v>44230</v>
          </cell>
          <cell r="AM42">
            <v>44230</v>
          </cell>
          <cell r="AN42" t="str">
            <v>4 NO SE HA ADICIONADO NI EN VALOR y EN TIEMPO</v>
          </cell>
          <cell r="AO42">
            <v>0</v>
          </cell>
          <cell r="AP42">
            <v>0</v>
          </cell>
          <cell r="AR42">
            <v>0</v>
          </cell>
          <cell r="AT42">
            <v>44230</v>
          </cell>
          <cell r="AU42">
            <v>44453</v>
          </cell>
          <cell r="AV42">
            <v>44454</v>
          </cell>
          <cell r="AW42" t="str">
            <v>2. NO</v>
          </cell>
          <cell r="AZ42" t="str">
            <v>2. NO</v>
          </cell>
          <cell r="BA42">
            <v>0</v>
          </cell>
          <cell r="BD42" t="str">
            <v>TERA:FECHA TERMINACION INICIAL 02/10/2021</v>
          </cell>
          <cell r="BE42" t="str">
            <v>2021420501000041E</v>
          </cell>
          <cell r="BF42">
            <v>95576824</v>
          </cell>
          <cell r="BG42" t="str">
            <v>NELSON CADENA GARCÍA</v>
          </cell>
          <cell r="BH42" t="str">
            <v>https://www.secop.gov.co/CO1BusinessLine/Tendering/BuyerWorkArea/Index?docUniqueIdentifier=CO1.BDOS.1731517</v>
          </cell>
          <cell r="BI42" t="str">
            <v>LIQUIDADO</v>
          </cell>
          <cell r="BK42" t="str">
            <v>https://community.secop.gov.co/Public/Tendering/OpportunityDetail/Index?noticeUID=CO1.NTC.1727934&amp;isFromPublicArea=True&amp;isModal=False</v>
          </cell>
        </row>
        <row r="43">
          <cell r="A43" t="str">
            <v>CPS-042-2021</v>
          </cell>
          <cell r="B43" t="str">
            <v>2 NACIONAL</v>
          </cell>
          <cell r="C43" t="str">
            <v>CD-NC-046-2021</v>
          </cell>
          <cell r="D43">
            <v>42</v>
          </cell>
          <cell r="E43" t="str">
            <v>MARIA ALEJANDRA BAQUERO CIMADEVILLA</v>
          </cell>
          <cell r="F43">
            <v>44230</v>
          </cell>
          <cell r="G43" t="str">
            <v xml:space="preserve">Prestar servicios profesionales en la Dirección General para el acompañamiento, seguimiento y registro de los temas encomendados por el Director General, así como servir de articulador con los diferentes actores para la atención de los asuntos asignados a las diferentes dependencias. </v>
          </cell>
          <cell r="H43" t="str">
            <v>2 CONTRATACIÓN DIRECTA</v>
          </cell>
          <cell r="I43" t="str">
            <v>14 PRESTACIÓN DE SERVICIOS</v>
          </cell>
          <cell r="J43" t="str">
            <v>N/A</v>
          </cell>
          <cell r="K43">
            <v>11721</v>
          </cell>
          <cell r="L43">
            <v>10121</v>
          </cell>
          <cell r="N43">
            <v>44230</v>
          </cell>
          <cell r="P43">
            <v>8711428</v>
          </cell>
          <cell r="Q43">
            <v>95535327</v>
          </cell>
          <cell r="R43">
            <v>-6.6666677594184875E-2</v>
          </cell>
          <cell r="S43" t="str">
            <v>1 PERSONA NATURAL</v>
          </cell>
          <cell r="T43" t="str">
            <v>3 CÉDULA DE CIUDADANÍA</v>
          </cell>
          <cell r="U43">
            <v>1020715729</v>
          </cell>
          <cell r="V43" t="str">
            <v>N-A</v>
          </cell>
          <cell r="W43" t="str">
            <v>11 NO SE DILIGENCIA INFORMACIÓN PARA ESTE FORMULARIO EN ESTE PERÍODO DE REPORTE</v>
          </cell>
          <cell r="Y43" t="str">
            <v>MARIA ALEJANDRA BAQUERO CIMADEVILLA</v>
          </cell>
          <cell r="Z43" t="str">
            <v>1 PÓLIZA</v>
          </cell>
          <cell r="AA43" t="str">
            <v>12 SEGUROS DEL ESTADO</v>
          </cell>
          <cell r="AB43" t="str">
            <v>2 CUMPLIMIENTO</v>
          </cell>
          <cell r="AC43">
            <v>44230</v>
          </cell>
          <cell r="AD43" t="str">
            <v>15-46-101019519</v>
          </cell>
          <cell r="AE43" t="str">
            <v>DIRECCIÓN GENERAL</v>
          </cell>
          <cell r="AF43" t="str">
            <v>2 SUPERVISOR</v>
          </cell>
          <cell r="AG43" t="str">
            <v>3 CÉDULA DE CIUDADANÍA</v>
          </cell>
          <cell r="AH43">
            <v>79530167</v>
          </cell>
          <cell r="AI43" t="str">
            <v>PEDRO ORLANDO MOLANO PEREZ</v>
          </cell>
          <cell r="AJ43">
            <v>329</v>
          </cell>
          <cell r="AK43" t="str">
            <v>3 NO PACTADOS</v>
          </cell>
          <cell r="AL43">
            <v>44230</v>
          </cell>
          <cell r="AM43">
            <v>44230</v>
          </cell>
          <cell r="AN43" t="str">
            <v>4 NO SE HA ADICIONADO NI EN VALOR y EN TIEMPO</v>
          </cell>
          <cell r="AO43">
            <v>0</v>
          </cell>
          <cell r="AP43">
            <v>0</v>
          </cell>
          <cell r="AR43">
            <v>0</v>
          </cell>
          <cell r="AT43">
            <v>44230</v>
          </cell>
          <cell r="AU43">
            <v>44560</v>
          </cell>
          <cell r="AW43" t="str">
            <v>2. NO</v>
          </cell>
          <cell r="AZ43" t="str">
            <v>2. NO</v>
          </cell>
          <cell r="BA43">
            <v>0</v>
          </cell>
          <cell r="BE43" t="str">
            <v>2021420501000042E</v>
          </cell>
          <cell r="BF43">
            <v>95535327</v>
          </cell>
          <cell r="BG43" t="str">
            <v>LUZ JANETH VILLALBA SUAREZ</v>
          </cell>
          <cell r="BH43" t="str">
            <v>https://www.secop.gov.co/CO1BusinessLine/Tendering/BuyerWorkArea/Index?docUniqueIdentifier=CO1.BDOS.1731067</v>
          </cell>
          <cell r="BI43" t="str">
            <v>VIGENTE</v>
          </cell>
          <cell r="BK43" t="str">
            <v>https://community.secop.gov.co/Public/Tendering/OpportunityDetail/Index?noticeUID=CO1.NTC.1727573&amp;isFromPublicArea=True&amp;isModal=False</v>
          </cell>
        </row>
        <row r="44">
          <cell r="A44" t="str">
            <v>CPS-043-2021</v>
          </cell>
          <cell r="B44" t="str">
            <v>2 NACIONAL</v>
          </cell>
          <cell r="C44" t="str">
            <v>CD-NC-053-2021</v>
          </cell>
          <cell r="D44">
            <v>43</v>
          </cell>
          <cell r="E44" t="str">
            <v>LUISA PATRICIA CORREDOR GIL</v>
          </cell>
          <cell r="F44">
            <v>44230</v>
          </cell>
          <cell r="G44" t="str">
            <v>Prestación de servicios profesionales, para el análisis, seguimiento, generación, cálculo y reporte de información generada a partir del uso de la detección remota, para identificar el estado de las coberturas de las áreas protegidas, en Parques Nacionales Naturales.</v>
          </cell>
          <cell r="H44" t="str">
            <v>2 CONTRATACIÓN DIRECTA</v>
          </cell>
          <cell r="I44" t="str">
            <v>14 PRESTACIÓN DE SERVICIOS</v>
          </cell>
          <cell r="J44" t="str">
            <v>N/A</v>
          </cell>
          <cell r="K44">
            <v>6221</v>
          </cell>
          <cell r="L44">
            <v>10221</v>
          </cell>
          <cell r="N44">
            <v>44230</v>
          </cell>
          <cell r="P44">
            <v>6595797</v>
          </cell>
          <cell r="Q44">
            <v>72333907</v>
          </cell>
          <cell r="R44">
            <v>-9.9999994039535522E-2</v>
          </cell>
          <cell r="S44" t="str">
            <v>1 PERSONA NATURAL</v>
          </cell>
          <cell r="T44" t="str">
            <v>3 CÉDULA DE CIUDADANÍA</v>
          </cell>
          <cell r="U44">
            <v>52708409</v>
          </cell>
          <cell r="V44" t="str">
            <v>N-A</v>
          </cell>
          <cell r="W44" t="str">
            <v>11 NO SE DILIGENCIA INFORMACIÓN PARA ESTE FORMULARIO EN ESTE PERÍODO DE REPORTE</v>
          </cell>
          <cell r="Y44" t="str">
            <v>LUISA PATRICIA CORREDOR GIL</v>
          </cell>
          <cell r="Z44" t="str">
            <v>1 PÓLIZA</v>
          </cell>
          <cell r="AA44" t="str">
            <v>8 MUNDIAL SEGUROS</v>
          </cell>
          <cell r="AB44" t="str">
            <v>2 CUMPLIMIENTO</v>
          </cell>
          <cell r="AC44">
            <v>44230</v>
          </cell>
          <cell r="AD44" t="str">
            <v>NB-100151971</v>
          </cell>
          <cell r="AE44" t="str">
            <v>GRUPO SISTEMAS DE INFORMACIÓN Y RADIOCOMUNICACIONES</v>
          </cell>
          <cell r="AF44" t="str">
            <v>2 SUPERVISOR</v>
          </cell>
          <cell r="AG44" t="str">
            <v>3 CÉDULA DE CIUDADANÍA</v>
          </cell>
          <cell r="AH44">
            <v>51723033</v>
          </cell>
          <cell r="AI44" t="str">
            <v>LUZ MILA SOTELO DELGADILLO</v>
          </cell>
          <cell r="AJ44">
            <v>329</v>
          </cell>
          <cell r="AK44" t="str">
            <v>3 NO PACTADOS</v>
          </cell>
          <cell r="AL44">
            <v>44230</v>
          </cell>
          <cell r="AM44">
            <v>44230</v>
          </cell>
          <cell r="AN44" t="str">
            <v>4 NO SE HA ADICIONADO NI EN VALOR y EN TIEMPO</v>
          </cell>
          <cell r="AO44">
            <v>0</v>
          </cell>
          <cell r="AP44">
            <v>0</v>
          </cell>
          <cell r="AR44">
            <v>0</v>
          </cell>
          <cell r="AT44">
            <v>44230</v>
          </cell>
          <cell r="AU44">
            <v>44560</v>
          </cell>
          <cell r="AW44" t="str">
            <v>2. NO</v>
          </cell>
          <cell r="AZ44" t="str">
            <v>2. NO</v>
          </cell>
          <cell r="BA44">
            <v>0</v>
          </cell>
          <cell r="BE44" t="str">
            <v>2021420501000043E</v>
          </cell>
          <cell r="BF44">
            <v>72333907</v>
          </cell>
          <cell r="BG44" t="str">
            <v>LUZ JANETH VILLALBA SUAREZ</v>
          </cell>
          <cell r="BH44" t="str">
            <v>https://www.secop.gov.co/CO1BusinessLine/Tendering/BuyerWorkArea/Index?docUniqueIdentifier=CO1.BDOS.1730414</v>
          </cell>
          <cell r="BI44" t="str">
            <v>VIGENTE</v>
          </cell>
          <cell r="BK44" t="str">
            <v>https://community.secop.gov.co/Public/Tendering/OpportunityDetail/Index?noticeUID=CO1.NTC.1727534&amp;isFromPublicArea=True&amp;isModal=False</v>
          </cell>
        </row>
        <row r="45">
          <cell r="A45" t="str">
            <v>CPS-044-2021</v>
          </cell>
          <cell r="B45" t="str">
            <v>2 NACIONAL</v>
          </cell>
          <cell r="C45" t="str">
            <v>CD-NC-050-2021</v>
          </cell>
          <cell r="D45">
            <v>44</v>
          </cell>
          <cell r="E45" t="str">
            <v>HERNAN YECID BARBOSA CAMARGO</v>
          </cell>
          <cell r="F45">
            <v>44230</v>
          </cell>
          <cell r="G45" t="str">
            <v>Prestación de servicios profesionales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 a la consolidación del SINAP; así como participar de la implementación de la ruta metodológica para la puesta en marcha y consolidación de la política SINAP con visión 2030 en todos sus atributos.</v>
          </cell>
          <cell r="H45" t="str">
            <v>2 CONTRATACIÓN DIRECTA</v>
          </cell>
          <cell r="I45" t="str">
            <v>14 PRESTACIÓN DE SERVICIOS</v>
          </cell>
          <cell r="J45" t="str">
            <v>N/A</v>
          </cell>
          <cell r="K45">
            <v>11121</v>
          </cell>
          <cell r="L45">
            <v>10321</v>
          </cell>
          <cell r="N45">
            <v>44230</v>
          </cell>
          <cell r="P45">
            <v>7353804</v>
          </cell>
          <cell r="Q45">
            <v>80646717</v>
          </cell>
          <cell r="R45">
            <v>-0.20000000298023224</v>
          </cell>
          <cell r="S45" t="str">
            <v>1 PERSONA NATURAL</v>
          </cell>
          <cell r="T45" t="str">
            <v>3 CÉDULA DE CIUDADANÍA</v>
          </cell>
          <cell r="U45">
            <v>79850133</v>
          </cell>
          <cell r="V45" t="str">
            <v>N-A</v>
          </cell>
          <cell r="W45" t="str">
            <v>11 NO SE DILIGENCIA INFORMACIÓN PARA ESTE FORMULARIO EN ESTE PERÍODO DE REPORTE</v>
          </cell>
          <cell r="Y45" t="str">
            <v>HERNAN YECID BARBOSA CAMARGO</v>
          </cell>
          <cell r="Z45" t="str">
            <v>1 PÓLIZA</v>
          </cell>
          <cell r="AA45" t="str">
            <v>12 SEGUROS DEL ESTADO</v>
          </cell>
          <cell r="AB45" t="str">
            <v>2 CUMPLIMIENTO</v>
          </cell>
          <cell r="AC45">
            <v>44231</v>
          </cell>
          <cell r="AD45" t="str">
            <v>37-46-101002408</v>
          </cell>
          <cell r="AE45" t="str">
            <v>GRUPO DE GESTIÓN E INTEGRACIÓN DEL SINAP</v>
          </cell>
          <cell r="AF45" t="str">
            <v>2 SUPERVISOR</v>
          </cell>
          <cell r="AG45" t="str">
            <v>3 CÉDULA DE CIUDADANÍA</v>
          </cell>
          <cell r="AH45">
            <v>5947992</v>
          </cell>
          <cell r="AI45" t="str">
            <v>LUIS ALBERTO CRUZ COLORADO</v>
          </cell>
          <cell r="AJ45">
            <v>329</v>
          </cell>
          <cell r="AK45" t="str">
            <v>3 NO PACTADOS</v>
          </cell>
          <cell r="AL45">
            <v>44231</v>
          </cell>
          <cell r="AM45">
            <v>44230</v>
          </cell>
          <cell r="AN45" t="str">
            <v>4 NO SE HA ADICIONADO NI EN VALOR y EN TIEMPO</v>
          </cell>
          <cell r="AO45">
            <v>0</v>
          </cell>
          <cell r="AP45">
            <v>0</v>
          </cell>
          <cell r="AR45">
            <v>0</v>
          </cell>
          <cell r="AT45">
            <v>44231</v>
          </cell>
          <cell r="AU45">
            <v>44560</v>
          </cell>
          <cell r="AW45" t="str">
            <v>2. NO</v>
          </cell>
          <cell r="AZ45" t="str">
            <v>2. NO</v>
          </cell>
          <cell r="BA45">
            <v>0</v>
          </cell>
          <cell r="BE45" t="str">
            <v>2021420501000044E</v>
          </cell>
          <cell r="BF45">
            <v>80646717</v>
          </cell>
          <cell r="BG45" t="str">
            <v>NELSON CADENA GARCÍA</v>
          </cell>
          <cell r="BH45" t="str">
            <v>https://www.secop.gov.co/CO1BusinessLine/Tendering/BuyerWorkArea/Index?docUniqueIdentifier=CO1.BDOS.1729429</v>
          </cell>
          <cell r="BI45" t="str">
            <v>VIGENTE</v>
          </cell>
          <cell r="BK45" t="str">
            <v>https://community.secop.gov.co/Public/Tendering/OpportunityDetail/Index?noticeUID=CO1.NTC.1725800&amp;isFromPublicArea=True&amp;isModal=False</v>
          </cell>
        </row>
        <row r="46">
          <cell r="A46" t="str">
            <v>CPS-045-2021</v>
          </cell>
          <cell r="B46" t="str">
            <v>2 NACIONAL</v>
          </cell>
          <cell r="C46" t="str">
            <v>CD-NC-041-2021</v>
          </cell>
          <cell r="D46">
            <v>45</v>
          </cell>
          <cell r="E46" t="str">
            <v>EDUARDO CORTES ZUBIETA</v>
          </cell>
          <cell r="F46">
            <v>44230</v>
          </cell>
          <cell r="G46" t="str">
            <v>Prestación de servicios profesionales para el mantenimiento de la infraestructura de nube y apoyo en el mantenimiento de aplicaciones Web de Parques Nacionales.</v>
          </cell>
          <cell r="H46" t="str">
            <v>2 CONTRATACIÓN DIRECTA</v>
          </cell>
          <cell r="I46" t="str">
            <v>14 PRESTACIÓN DE SERVICIOS</v>
          </cell>
          <cell r="J46" t="str">
            <v>N/A</v>
          </cell>
          <cell r="K46">
            <v>6021</v>
          </cell>
          <cell r="L46">
            <v>10421</v>
          </cell>
          <cell r="N46">
            <v>44230</v>
          </cell>
          <cell r="P46">
            <v>6595797</v>
          </cell>
          <cell r="Q46">
            <v>72553767</v>
          </cell>
          <cell r="R46">
            <v>0</v>
          </cell>
          <cell r="S46" t="str">
            <v>1 PERSONA NATURAL</v>
          </cell>
          <cell r="T46" t="str">
            <v>3 CÉDULA DE CIUDADANÍA</v>
          </cell>
          <cell r="U46">
            <v>80816932</v>
          </cell>
          <cell r="V46" t="str">
            <v>N-A</v>
          </cell>
          <cell r="W46" t="str">
            <v>11 NO SE DILIGENCIA INFORMACIÓN PARA ESTE FORMULARIO EN ESTE PERÍODO DE REPORTE</v>
          </cell>
          <cell r="Y46" t="str">
            <v>EDUARDO CORTES ZUBIETA</v>
          </cell>
          <cell r="Z46" t="str">
            <v>1 PÓLIZA</v>
          </cell>
          <cell r="AA46" t="str">
            <v>8 MUNDIAL SEGUROS</v>
          </cell>
          <cell r="AB46" t="str">
            <v>2 CUMPLIMIENTO</v>
          </cell>
          <cell r="AC46">
            <v>44230</v>
          </cell>
          <cell r="AD46" t="str">
            <v>NB-100151983</v>
          </cell>
          <cell r="AE46" t="str">
            <v>GRUPO SISTEMAS DE INFORMACIÓN Y RADIOCOMUNICACIONES</v>
          </cell>
          <cell r="AF46" t="str">
            <v>2 SUPERVISOR</v>
          </cell>
          <cell r="AG46" t="str">
            <v>3 CÉDULA DE CIUDADANÍA</v>
          </cell>
          <cell r="AH46">
            <v>51723033</v>
          </cell>
          <cell r="AI46" t="str">
            <v>LUZ MILA SOTELO DELGADILLO</v>
          </cell>
          <cell r="AJ46">
            <v>330</v>
          </cell>
          <cell r="AK46" t="str">
            <v>3 NO PACTADOS</v>
          </cell>
          <cell r="AL46">
            <v>44230</v>
          </cell>
          <cell r="AM46">
            <v>44230</v>
          </cell>
          <cell r="AN46" t="str">
            <v>4 NO SE HA ADICIONADO NI EN VALOR y EN TIEMPO</v>
          </cell>
          <cell r="AO46">
            <v>0</v>
          </cell>
          <cell r="AP46">
            <v>0</v>
          </cell>
          <cell r="AR46">
            <v>0</v>
          </cell>
          <cell r="AT46">
            <v>44230</v>
          </cell>
          <cell r="AU46">
            <v>44560</v>
          </cell>
          <cell r="AW46" t="str">
            <v>2. NO</v>
          </cell>
          <cell r="AZ46" t="str">
            <v>2. NO</v>
          </cell>
          <cell r="BA46">
            <v>0</v>
          </cell>
          <cell r="BE46" t="str">
            <v>2021420501000045E</v>
          </cell>
          <cell r="BF46">
            <v>72553767</v>
          </cell>
          <cell r="BG46" t="str">
            <v>NELSON CADENA GARCÍA</v>
          </cell>
          <cell r="BH46" t="str">
            <v>https://www.secop.gov.co/CO1BusinessLine/Tendering/BuyerWorkArea/Index?docUniqueIdentifier=CO1.BDOS.1725926</v>
          </cell>
          <cell r="BI46" t="str">
            <v>VIGENTE</v>
          </cell>
          <cell r="BK46" t="str">
            <v>https://community.secop.gov.co/Public/Tendering/OpportunityDetail/Index?noticeUID=CO1.NTC.1724084&amp;isFromPublicArea=True&amp;isModal=False</v>
          </cell>
        </row>
        <row r="47">
          <cell r="A47" t="str">
            <v>CPS-046-2021</v>
          </cell>
          <cell r="B47" t="str">
            <v>2 NACIONAL</v>
          </cell>
          <cell r="C47" t="str">
            <v>CD-NC-058-2021</v>
          </cell>
          <cell r="D47">
            <v>46</v>
          </cell>
          <cell r="E47" t="str">
            <v>NATALIA ALVARINO CAIPA</v>
          </cell>
          <cell r="F47">
            <v>44230</v>
          </cell>
          <cell r="G47" t="str">
            <v>Prestar servicios profesionales especializados para adelantar la implementación del Sistema de Control Interno en la Entidad, a través de los Seguimientos y las Auditorías Internas, fomento de la Cultura del Autocontrol, con enfoque misional, ambiental y estratégico a los tres niveles de decisión de Parques Nacionales Naturales de Colombia, de igual forma apoyar a la Coordinación del Grupo de Control Interno en el desarrollo y cumplimiento del Plan Anual de Auditorías 2021 y demás obligaciones asignadas.</v>
          </cell>
          <cell r="H47" t="str">
            <v>2 CONTRATACIÓN DIRECTA</v>
          </cell>
          <cell r="I47" t="str">
            <v>14 PRESTACIÓN DE SERVICIOS</v>
          </cell>
          <cell r="J47" t="str">
            <v>N/A</v>
          </cell>
          <cell r="K47">
            <v>11521</v>
          </cell>
          <cell r="L47">
            <v>10521</v>
          </cell>
          <cell r="N47">
            <v>44230</v>
          </cell>
          <cell r="P47">
            <v>6120628</v>
          </cell>
          <cell r="Q47">
            <v>48965024</v>
          </cell>
          <cell r="R47">
            <v>0</v>
          </cell>
          <cell r="S47" t="str">
            <v>1 PERSONA NATURAL</v>
          </cell>
          <cell r="T47" t="str">
            <v>3 CÉDULA DE CIUDADANÍA</v>
          </cell>
          <cell r="U47">
            <v>52991749</v>
          </cell>
          <cell r="V47" t="str">
            <v>N-A</v>
          </cell>
          <cell r="W47" t="str">
            <v>11 NO SE DILIGENCIA INFORMACIÓN PARA ESTE FORMULARIO EN ESTE PERÍODO DE REPORTE</v>
          </cell>
          <cell r="Y47" t="str">
            <v>NATALIA ALVARINO CAIPA</v>
          </cell>
          <cell r="Z47" t="str">
            <v>1 PÓLIZA</v>
          </cell>
          <cell r="AA47" t="str">
            <v>12 SEGUROS DEL ESTADO</v>
          </cell>
          <cell r="AB47" t="str">
            <v>2 CUMPLIMIENTO</v>
          </cell>
          <cell r="AC47">
            <v>44230</v>
          </cell>
          <cell r="AD47" t="str">
            <v>15-46-101019523</v>
          </cell>
          <cell r="AE47" t="str">
            <v>GRUPO DE CONTROL INTERNO</v>
          </cell>
          <cell r="AF47" t="str">
            <v>2 SUPERVISOR</v>
          </cell>
          <cell r="AG47" t="str">
            <v>3 CÉDULA DE CIUDADANÍA</v>
          </cell>
          <cell r="AH47">
            <v>51819216</v>
          </cell>
          <cell r="AI47" t="str">
            <v>GLADYS ESPITIA PEÑA</v>
          </cell>
          <cell r="AJ47">
            <v>240</v>
          </cell>
          <cell r="AK47" t="str">
            <v>3 NO PACTADOS</v>
          </cell>
          <cell r="AL47">
            <v>44230</v>
          </cell>
          <cell r="AM47">
            <v>44230</v>
          </cell>
          <cell r="AN47" t="str">
            <v>3 ADICIÓN EN VALOR y EN TIEMPO</v>
          </cell>
          <cell r="AO47">
            <v>1</v>
          </cell>
          <cell r="AP47">
            <v>17953842.133333333</v>
          </cell>
          <cell r="AQ47">
            <v>44468</v>
          </cell>
          <cell r="AR47">
            <v>88</v>
          </cell>
          <cell r="AS47">
            <v>44468</v>
          </cell>
          <cell r="AT47">
            <v>44230</v>
          </cell>
          <cell r="AU47">
            <v>44560</v>
          </cell>
          <cell r="AW47" t="str">
            <v>2. NO</v>
          </cell>
          <cell r="AZ47" t="str">
            <v>2. NO</v>
          </cell>
          <cell r="BA47">
            <v>0</v>
          </cell>
          <cell r="BD47" t="str">
            <v>fecha ter inicial 2/10/2021</v>
          </cell>
          <cell r="BE47" t="str">
            <v>2021420501000046E</v>
          </cell>
          <cell r="BF47">
            <v>66918866.133333333</v>
          </cell>
          <cell r="BG47" t="str">
            <v>LUZ JANETH VILLALBA SUAREZ</v>
          </cell>
          <cell r="BH47" t="str">
            <v>https://www.secop.gov.co/CO1BusinessLine/Tendering/BuyerWorkArea/Index?docUniqueIdentifier=CO1.BDOS.1732209</v>
          </cell>
          <cell r="BI47" t="str">
            <v>VIGENTE</v>
          </cell>
          <cell r="BK47" t="str">
            <v>https://community.secop.gov.co/Public/Tendering/OpportunityDetail/Index?noticeUID=CO1.NTC.1729241&amp;isFromPublicArea=True&amp;isModal=False</v>
          </cell>
        </row>
        <row r="48">
          <cell r="A48" t="str">
            <v>CPS-047-2021</v>
          </cell>
          <cell r="B48" t="str">
            <v>2 NACIONAL</v>
          </cell>
          <cell r="C48" t="str">
            <v>CD-NC-046-2021</v>
          </cell>
          <cell r="D48">
            <v>47</v>
          </cell>
          <cell r="E48" t="str">
            <v>VALENTINA CARMONA RODRIGUEZ</v>
          </cell>
          <cell r="F48">
            <v>44230</v>
          </cell>
          <cell r="G48" t="str">
            <v>Prestar servicios Técnicos y de apoyo a la gestión del Grupo de Procesos Corporativos, para la organización y digitalización de los archivos, así como la actualización de contenidos web e intranet del GPC y aquellas que están relacionadas con estas.</v>
          </cell>
          <cell r="H48" t="str">
            <v>2 CONTRATACIÓN DIRECTA</v>
          </cell>
          <cell r="I48" t="str">
            <v>14 PRESTACIÓN DE SERVICIOS</v>
          </cell>
          <cell r="J48" t="str">
            <v>N/A</v>
          </cell>
          <cell r="K48">
            <v>7921</v>
          </cell>
          <cell r="L48">
            <v>10621</v>
          </cell>
          <cell r="N48">
            <v>44230</v>
          </cell>
          <cell r="P48">
            <v>1902173</v>
          </cell>
          <cell r="Q48">
            <v>20923903</v>
          </cell>
          <cell r="R48">
            <v>0</v>
          </cell>
          <cell r="S48" t="str">
            <v>1 PERSONA NATURAL</v>
          </cell>
          <cell r="T48" t="str">
            <v>3 CÉDULA DE CIUDADANÍA</v>
          </cell>
          <cell r="U48">
            <v>1233507817</v>
          </cell>
          <cell r="V48" t="str">
            <v>N-A</v>
          </cell>
          <cell r="W48" t="str">
            <v>11 NO SE DILIGENCIA INFORMACIÓN PARA ESTE FORMULARIO EN ESTE PERÍODO DE REPORTE</v>
          </cell>
          <cell r="Y48" t="str">
            <v>VALENTINA CARMONA RODRIGUEZ</v>
          </cell>
          <cell r="Z48" t="str">
            <v>6 NO CONSTITUYÓ GARANTÍAS</v>
          </cell>
          <cell r="AB48" t="str">
            <v>N-A</v>
          </cell>
          <cell r="AC48" t="str">
            <v>N-A</v>
          </cell>
          <cell r="AD48" t="str">
            <v>N-A</v>
          </cell>
          <cell r="AE48" t="str">
            <v>GRUPO DE PROCESOS CORPORATIVOS</v>
          </cell>
          <cell r="AF48" t="str">
            <v>2 SUPERVISOR</v>
          </cell>
          <cell r="AG48" t="str">
            <v>3 CÉDULA DE CIUDADANÍA</v>
          </cell>
          <cell r="AH48">
            <v>3033010</v>
          </cell>
          <cell r="AI48" t="str">
            <v>ORLANDO LEÓN VERGARA</v>
          </cell>
          <cell r="AJ48">
            <v>330</v>
          </cell>
          <cell r="AK48" t="str">
            <v>3 NO PACTADOS</v>
          </cell>
          <cell r="AL48" t="str">
            <v>N-A</v>
          </cell>
          <cell r="AM48">
            <v>44230</v>
          </cell>
          <cell r="AN48" t="str">
            <v>4 NO SE HA ADICIONADO NI EN VALOR y EN TIEMPO</v>
          </cell>
          <cell r="AO48">
            <v>0</v>
          </cell>
          <cell r="AP48">
            <v>0</v>
          </cell>
          <cell r="AR48">
            <v>0</v>
          </cell>
          <cell r="AT48">
            <v>44230</v>
          </cell>
          <cell r="AU48">
            <v>44560</v>
          </cell>
          <cell r="AW48" t="str">
            <v>2. NO</v>
          </cell>
          <cell r="AZ48" t="str">
            <v>2. NO</v>
          </cell>
          <cell r="BA48">
            <v>0</v>
          </cell>
          <cell r="BE48" t="str">
            <v>2021420501000047E</v>
          </cell>
          <cell r="BF48">
            <v>20923903</v>
          </cell>
          <cell r="BG48" t="str">
            <v>FELIPE ANDRES ZORRO VILLAREAL</v>
          </cell>
          <cell r="BH48" t="str">
            <v>https://www.secop.gov.co/CO1BusinessLine/Tendering/BuyerWorkArea/Index?docUniqueIdentifier=CO1.BDOS.1726384</v>
          </cell>
          <cell r="BI48" t="str">
            <v>VIGENTE</v>
          </cell>
          <cell r="BK48" t="str">
            <v xml:space="preserve">https://community.secop.gov.co/Public/Tendering/OpportunityDetail/Index?noticeUID=CO1.NTC.1724483&amp;isFromPublicArea=True&amp;isModal=False
</v>
          </cell>
        </row>
        <row r="49">
          <cell r="A49" t="str">
            <v>CPS-048-2021</v>
          </cell>
          <cell r="B49" t="str">
            <v>2 NACIONAL</v>
          </cell>
          <cell r="C49" t="str">
            <v>CD-NC-030-2021</v>
          </cell>
          <cell r="D49">
            <v>48</v>
          </cell>
          <cell r="E49" t="str">
            <v>ANA MARIA ROCHA PACHECO</v>
          </cell>
          <cell r="F49">
            <v>44230</v>
          </cell>
          <cell r="G49" t="str">
            <v>Prestación de servicios profesionales para posicionar a Parques Nacionales Naturales de Colombia a través de los medios de comunicación masivos y demás herramientas comunicativas externas de la entidad en el marco de la implementación del Mecanismo de Comunicación Externa de la Estrategia de Comunicación y Educación para la Conservación, en un trabajo coordinado con las Direcciones Territoriales y demás oficinas del Nivel Central.</v>
          </cell>
          <cell r="H49" t="str">
            <v>2 CONTRATACIÓN DIRECTA</v>
          </cell>
          <cell r="I49" t="str">
            <v>14 PRESTACIÓN DE SERVICIOS</v>
          </cell>
          <cell r="J49" t="str">
            <v>N/A</v>
          </cell>
          <cell r="K49">
            <v>9921</v>
          </cell>
          <cell r="L49">
            <v>10721</v>
          </cell>
          <cell r="N49">
            <v>44230</v>
          </cell>
          <cell r="P49">
            <v>6471348</v>
          </cell>
          <cell r="Q49">
            <v>38828088</v>
          </cell>
          <cell r="R49">
            <v>0</v>
          </cell>
          <cell r="S49" t="str">
            <v>1 PERSONA NATURAL</v>
          </cell>
          <cell r="T49" t="str">
            <v>3 CÉDULA DE CIUDADANÍA</v>
          </cell>
          <cell r="U49">
            <v>35262290</v>
          </cell>
          <cell r="V49" t="str">
            <v>N-A</v>
          </cell>
          <cell r="W49" t="str">
            <v>11 NO SE DILIGENCIA INFORMACIÓN PARA ESTE FORMULARIO EN ESTE PERÍODO DE REPORTE</v>
          </cell>
          <cell r="Y49" t="str">
            <v>ANA MARIA ROCHA PACHECO</v>
          </cell>
          <cell r="Z49" t="str">
            <v>6 NO CONSTITUYÓ GARANTÍAS</v>
          </cell>
          <cell r="AB49" t="str">
            <v>N-A</v>
          </cell>
          <cell r="AC49" t="str">
            <v>N-A</v>
          </cell>
          <cell r="AD49" t="str">
            <v>N-A</v>
          </cell>
          <cell r="AE49" t="str">
            <v>GRUPO DE COMUNICACIONES Y EDUCACION AMBIENTAL</v>
          </cell>
          <cell r="AF49" t="str">
            <v>2 SUPERVISOR</v>
          </cell>
          <cell r="AG49" t="str">
            <v>3 CÉDULA DE CIUDADANÍA</v>
          </cell>
          <cell r="AH49">
            <v>35114738</v>
          </cell>
          <cell r="AI49" t="str">
            <v>KATRIZ CARMINIA CASTELLANOS CARO</v>
          </cell>
          <cell r="AJ49">
            <v>180</v>
          </cell>
          <cell r="AK49" t="str">
            <v>3 NO PACTADOS</v>
          </cell>
          <cell r="AL49" t="str">
            <v>N-A</v>
          </cell>
          <cell r="AM49">
            <v>44230</v>
          </cell>
          <cell r="AN49" t="str">
            <v>4 NO SE HA ADICIONADO NI EN VALOR y EN TIEMPO</v>
          </cell>
          <cell r="AO49">
            <v>0</v>
          </cell>
          <cell r="AP49">
            <v>0</v>
          </cell>
          <cell r="AR49">
            <v>0</v>
          </cell>
          <cell r="AT49">
            <v>44230</v>
          </cell>
          <cell r="AU49">
            <v>44410</v>
          </cell>
          <cell r="AW49" t="str">
            <v>2. NO</v>
          </cell>
          <cell r="AZ49" t="str">
            <v>2. NO</v>
          </cell>
          <cell r="BA49">
            <v>0</v>
          </cell>
          <cell r="BE49" t="str">
            <v>2021420501000048E</v>
          </cell>
          <cell r="BF49">
            <v>38828088</v>
          </cell>
          <cell r="BG49" t="str">
            <v>LILA CONCEPCIÓN ZABARAÍN GUERRA</v>
          </cell>
          <cell r="BH49" t="str">
            <v>https://www.secop.gov.co/CO1BusinessLine/Tendering/BuyerWorkArea/Index?docUniqueIdentifier=CO1.BDOS.1717388</v>
          </cell>
          <cell r="BI49" t="str">
            <v>TERMINADO NORMALMENTE</v>
          </cell>
          <cell r="BK49" t="str">
            <v xml:space="preserve">https://community.secop.gov.co/Public/Tendering/OpportunityDetail/Index?noticeUID=CO1.NTC.1727905&amp;isFromPublicArea=True&amp;isModal=False
</v>
          </cell>
        </row>
        <row r="50">
          <cell r="A50" t="str">
            <v>CPS-049-2021</v>
          </cell>
          <cell r="B50" t="str">
            <v>2 NACIONAL</v>
          </cell>
          <cell r="C50" t="str">
            <v>CD-NC-047-2021</v>
          </cell>
          <cell r="D50">
            <v>49</v>
          </cell>
          <cell r="E50" t="str">
            <v>CAMILO ERNESTO ERAZO OBANDO</v>
          </cell>
          <cell r="F50">
            <v>44231</v>
          </cell>
          <cell r="G50" t="str">
            <v>Prestar servicios profesionales para acompañar técnicamente los procesos de planeación y manejo en las áreas protegidas compartidas con territorios de grupos étnicos y su relacionamiento con otros actores sociales e institucionales.</v>
          </cell>
          <cell r="H50" t="str">
            <v>2 CONTRATACIÓN DIRECTA</v>
          </cell>
          <cell r="I50" t="str">
            <v>14 PRESTACIÓN DE SERVICIOS</v>
          </cell>
          <cell r="J50" t="str">
            <v>N/A</v>
          </cell>
          <cell r="K50">
            <v>8621</v>
          </cell>
          <cell r="L50">
            <v>10821</v>
          </cell>
          <cell r="N50">
            <v>44231</v>
          </cell>
          <cell r="P50">
            <v>8711428</v>
          </cell>
          <cell r="Q50">
            <v>95535327</v>
          </cell>
          <cell r="R50">
            <v>-6.6666677594184875E-2</v>
          </cell>
          <cell r="S50" t="str">
            <v>1 PERSONA NATURAL</v>
          </cell>
          <cell r="T50" t="str">
            <v>3 CÉDULA DE CIUDADANÍA</v>
          </cell>
          <cell r="U50">
            <v>5207802</v>
          </cell>
          <cell r="V50" t="str">
            <v>N-A</v>
          </cell>
          <cell r="W50" t="str">
            <v>11 NO SE DILIGENCIA INFORMACIÓN PARA ESTE FORMULARIO EN ESTE PERÍODO DE REPORTE</v>
          </cell>
          <cell r="Y50" t="str">
            <v>CAMILO ERNESTO ERAZO OBANDO</v>
          </cell>
          <cell r="Z50" t="str">
            <v>1 PÓLIZA</v>
          </cell>
          <cell r="AA50" t="str">
            <v>12 SEGUROS DEL ESTADO</v>
          </cell>
          <cell r="AB50" t="str">
            <v>2 CUMPLIMIENTO</v>
          </cell>
          <cell r="AC50">
            <v>44231</v>
          </cell>
          <cell r="AD50" t="str">
            <v>18-46-101008798</v>
          </cell>
          <cell r="AE50" t="str">
            <v>GRUPO DE PLANEACIÓN Y MANEJO</v>
          </cell>
          <cell r="AF50" t="str">
            <v>2 SUPERVISOR</v>
          </cell>
          <cell r="AG50" t="str">
            <v>3 CÉDULA DE CIUDADANÍA</v>
          </cell>
          <cell r="AH50">
            <v>52854468</v>
          </cell>
          <cell r="AI50" t="str">
            <v>ADRIANA MARGARITA ROZO MELO</v>
          </cell>
          <cell r="AJ50">
            <v>329</v>
          </cell>
          <cell r="AK50" t="str">
            <v>3 NO PACTADOS</v>
          </cell>
          <cell r="AL50">
            <v>44231</v>
          </cell>
          <cell r="AM50">
            <v>44231</v>
          </cell>
          <cell r="AN50" t="str">
            <v>4 NO SE HA ADICIONADO NI EN VALOR y EN TIEMPO</v>
          </cell>
          <cell r="AO50">
            <v>0</v>
          </cell>
          <cell r="AP50">
            <v>0</v>
          </cell>
          <cell r="AR50">
            <v>0</v>
          </cell>
          <cell r="AT50">
            <v>44231</v>
          </cell>
          <cell r="AU50">
            <v>44560</v>
          </cell>
          <cell r="AW50" t="str">
            <v>2. NO</v>
          </cell>
          <cell r="AZ50" t="str">
            <v>2. NO</v>
          </cell>
          <cell r="BA50">
            <v>0</v>
          </cell>
          <cell r="BE50" t="str">
            <v>2021420501000049E</v>
          </cell>
          <cell r="BF50">
            <v>95535327</v>
          </cell>
          <cell r="BG50" t="str">
            <v>ANDRES MAURICIO VILLEGAS NAVARRO</v>
          </cell>
          <cell r="BH50" t="str">
            <v>https://www.secop.gov.co/CO1BusinessLine/Tendering/BuyerWorkArea/Index?docUniqueIdentifier=CO1.BDOS.1728506</v>
          </cell>
          <cell r="BI50" t="str">
            <v>VIGENTE</v>
          </cell>
          <cell r="BK50" t="str">
            <v xml:space="preserve">https://community.secop.gov.co/Public/Tendering/OpportunityDetail/Index?noticeUID=CO1.NTC.1727225&amp;isFromPublicArea=True&amp;isModal=False
</v>
          </cell>
        </row>
        <row r="51">
          <cell r="A51" t="str">
            <v>CPS-050-2021</v>
          </cell>
          <cell r="B51" t="str">
            <v>2 NACIONAL</v>
          </cell>
          <cell r="C51" t="str">
            <v>CD-NC-048-2021</v>
          </cell>
          <cell r="D51">
            <v>50</v>
          </cell>
          <cell r="E51" t="str">
            <v>DALIA MARCELA ALVEAR PACHECO</v>
          </cell>
          <cell r="F51">
            <v>44231</v>
          </cell>
          <cell r="G51" t="str">
            <v>Prestación de servicios profesionales en la Subdirección de Gestión y Manejo de Áreas Protegidas para la administración del Registro Único Nacional de Áreas Protegidas – RUNAP y orientación al componente operativo de la herramienta para su uso por parte de todas las autoridades ambientales, así como apoyar la implementación de la ruta para la declaratoria de nuevas áreas protegidas y ampliación de las ya existentes en lo relacionado con la aplicación de criterios biofísico</v>
          </cell>
          <cell r="H51" t="str">
            <v>2 CONTRATACIÓN DIRECTA</v>
          </cell>
          <cell r="I51" t="str">
            <v>14 PRESTACIÓN DE SERVICIOS</v>
          </cell>
          <cell r="J51" t="str">
            <v>N/A</v>
          </cell>
          <cell r="K51">
            <v>11421</v>
          </cell>
          <cell r="L51">
            <v>11121</v>
          </cell>
          <cell r="N51">
            <v>44231</v>
          </cell>
          <cell r="P51">
            <v>6120628</v>
          </cell>
          <cell r="Q51">
            <v>67122887</v>
          </cell>
          <cell r="R51">
            <v>-6.6666662693023682E-2</v>
          </cell>
          <cell r="S51" t="str">
            <v>1 PERSONA NATURAL</v>
          </cell>
          <cell r="T51" t="str">
            <v>3 CÉDULA DE CIUDADANÍA</v>
          </cell>
          <cell r="U51">
            <v>52249482</v>
          </cell>
          <cell r="V51" t="str">
            <v>N-A</v>
          </cell>
          <cell r="W51" t="str">
            <v>11 NO SE DILIGENCIA INFORMACIÓN PARA ESTE FORMULARIO EN ESTE PERÍODO DE REPORTE</v>
          </cell>
          <cell r="Y51" t="str">
            <v>DALIA MARCELA ALVEAR PACHECO</v>
          </cell>
          <cell r="Z51" t="str">
            <v>1 PÓLIZA</v>
          </cell>
          <cell r="AA51" t="str">
            <v>12 SEGUROS DEL ESTADO</v>
          </cell>
          <cell r="AB51" t="str">
            <v>2 CUMPLIMIENTO</v>
          </cell>
          <cell r="AC51">
            <v>44231</v>
          </cell>
          <cell r="AD51" t="str">
            <v>12-44-101203968</v>
          </cell>
          <cell r="AE51" t="str">
            <v>GRUPO DE GESTIÓN E INTEGRACIÓN DEL SINAP</v>
          </cell>
          <cell r="AF51" t="str">
            <v>2 SUPERVISOR</v>
          </cell>
          <cell r="AG51" t="str">
            <v>3 CÉDULA DE CIUDADANÍA</v>
          </cell>
          <cell r="AH51">
            <v>5947992</v>
          </cell>
          <cell r="AI51" t="str">
            <v>LUIS ALBERTO CRUZ COLORADO</v>
          </cell>
          <cell r="AJ51">
            <v>329</v>
          </cell>
          <cell r="AK51" t="str">
            <v>3 NO PACTADOS</v>
          </cell>
          <cell r="AL51">
            <v>44231</v>
          </cell>
          <cell r="AM51">
            <v>44231</v>
          </cell>
          <cell r="AN51" t="str">
            <v>4 NO SE HA ADICIONADO NI EN VALOR y EN TIEMPO</v>
          </cell>
          <cell r="AO51">
            <v>0</v>
          </cell>
          <cell r="AP51">
            <v>0</v>
          </cell>
          <cell r="AR51">
            <v>0</v>
          </cell>
          <cell r="AT51">
            <v>44231</v>
          </cell>
          <cell r="AU51">
            <v>44560</v>
          </cell>
          <cell r="AW51" t="str">
            <v>2. NO</v>
          </cell>
          <cell r="AZ51" t="str">
            <v>2. NO</v>
          </cell>
          <cell r="BA51">
            <v>0</v>
          </cell>
          <cell r="BE51" t="str">
            <v>2021420501000050E</v>
          </cell>
          <cell r="BF51">
            <v>67122887</v>
          </cell>
          <cell r="BG51" t="str">
            <v>ANDRES MAURICIO VILLEGAS NAVARRO</v>
          </cell>
          <cell r="BH51" t="str">
            <v>https://www.secop.gov.co/CO1BusinessLine/Tendering/BuyerWorkArea/Index?docUniqueIdentifier=CO1.BDOS.1728545</v>
          </cell>
          <cell r="BI51" t="str">
            <v>VIGENTE</v>
          </cell>
          <cell r="BK51" t="str">
            <v xml:space="preserve">https://community.secop.gov.co/Public/Tendering/OpportunityDetail/Index?noticeUID=CO1.NTC.1728238&amp;isFromPublicArea=True&amp;isModal=False
</v>
          </cell>
        </row>
        <row r="52">
          <cell r="A52" t="str">
            <v>CPS-051-2021</v>
          </cell>
          <cell r="B52" t="str">
            <v>2 NACIONAL</v>
          </cell>
          <cell r="C52" t="str">
            <v>CD-NC-062-2021</v>
          </cell>
          <cell r="D52">
            <v>51</v>
          </cell>
          <cell r="E52" t="str">
            <v>JUAN CARLOS RONCANCIO RONCANCIO</v>
          </cell>
          <cell r="F52">
            <v>44231</v>
          </cell>
          <cell r="G52" t="str">
            <v>Prestación de servicios profesionales en la Subdirección Administrativa y Financiera - Grupo de Infraestructura para ejecutar y desarrollar las actividades propias de la Ingeniería Eléctrica y búsqueda de implementación de energías alternativas.</v>
          </cell>
          <cell r="H52" t="str">
            <v>2 CONTRATACIÓN DIRECTA</v>
          </cell>
          <cell r="I52" t="str">
            <v>14 PRESTACIÓN DE SERVICIOS</v>
          </cell>
          <cell r="J52" t="str">
            <v>N/A</v>
          </cell>
          <cell r="K52">
            <v>8321</v>
          </cell>
          <cell r="L52">
            <v>11221</v>
          </cell>
          <cell r="N52">
            <v>44231</v>
          </cell>
          <cell r="P52">
            <v>4944018</v>
          </cell>
          <cell r="Q52">
            <v>39552144</v>
          </cell>
          <cell r="R52">
            <v>0</v>
          </cell>
          <cell r="S52" t="str">
            <v>1 PERSONA NATURAL</v>
          </cell>
          <cell r="T52" t="str">
            <v>3 CÉDULA DE CIUDADANÍA</v>
          </cell>
          <cell r="U52">
            <v>79896417</v>
          </cell>
          <cell r="V52" t="str">
            <v>N-A</v>
          </cell>
          <cell r="W52" t="str">
            <v>11 NO SE DILIGENCIA INFORMACIÓN PARA ESTE FORMULARIO EN ESTE PERÍODO DE REPORTE</v>
          </cell>
          <cell r="Y52" t="str">
            <v>JUAN CARLOS RONCANCIO RONCANCIO</v>
          </cell>
          <cell r="Z52" t="str">
            <v>6 NO CONSTITUYÓ GARANTÍAS</v>
          </cell>
          <cell r="AB52" t="str">
            <v>N-A</v>
          </cell>
          <cell r="AC52" t="str">
            <v>N-A</v>
          </cell>
          <cell r="AD52" t="str">
            <v>N-A</v>
          </cell>
          <cell r="AE52" t="str">
            <v>GRUPO DE INFRAESTRUCTURA</v>
          </cell>
          <cell r="AF52" t="str">
            <v>2 SUPERVISOR</v>
          </cell>
          <cell r="AG52" t="str">
            <v>3 CÉDULA DE CIUDADANÍA</v>
          </cell>
          <cell r="AH52">
            <v>91209676</v>
          </cell>
          <cell r="AI52" t="str">
            <v>CARLOS ALBERTO PINZON BARCO</v>
          </cell>
          <cell r="AJ52">
            <v>240</v>
          </cell>
          <cell r="AK52" t="str">
            <v>3 NO PACTADOS</v>
          </cell>
          <cell r="AL52" t="str">
            <v>N-A</v>
          </cell>
          <cell r="AM52">
            <v>44232</v>
          </cell>
          <cell r="AN52" t="str">
            <v>3 ADICIÓN EN VALOR y EN TIEMPO</v>
          </cell>
          <cell r="AO52">
            <v>1</v>
          </cell>
          <cell r="AP52">
            <v>14337652.200000001</v>
          </cell>
          <cell r="AQ52">
            <v>44468</v>
          </cell>
          <cell r="AR52">
            <v>87</v>
          </cell>
          <cell r="AS52">
            <v>44468</v>
          </cell>
          <cell r="AT52">
            <v>44232</v>
          </cell>
          <cell r="AU52">
            <v>44560</v>
          </cell>
          <cell r="AW52" t="str">
            <v>2. NO</v>
          </cell>
          <cell r="AZ52" t="str">
            <v>2. NO</v>
          </cell>
          <cell r="BA52">
            <v>0</v>
          </cell>
          <cell r="BD52" t="str">
            <v>FECH TER INICIAL 04/10/2021</v>
          </cell>
          <cell r="BE52" t="str">
            <v>2021420501000051E</v>
          </cell>
          <cell r="BF52">
            <v>53889796.200000003</v>
          </cell>
          <cell r="BG52" t="str">
            <v>NELSON CADENA GARCÍA</v>
          </cell>
          <cell r="BH52" t="str">
            <v>https://www.secop.gov.co/CO1BusinessLine/Tendering/BuyerWorkArea/Index?docUniqueIdentifier=CO1.BDOS.1732679</v>
          </cell>
          <cell r="BI52" t="str">
            <v>VIGENTE</v>
          </cell>
          <cell r="BK52" t="str">
            <v xml:space="preserve">https://community.secop.gov.co/Public/Tendering/OpportunityDetail/Index?noticeUID=CO1.NTC.1729361&amp;isFromPublicArea=True&amp;isModal=False
</v>
          </cell>
        </row>
        <row r="53">
          <cell r="A53" t="str">
            <v>CPS-052-2021</v>
          </cell>
          <cell r="B53" t="str">
            <v>2 NACIONAL</v>
          </cell>
          <cell r="C53" t="str">
            <v>CD-NC-064-2021</v>
          </cell>
          <cell r="D53">
            <v>52</v>
          </cell>
          <cell r="E53" t="str">
            <v>JOHANNA MARIA PUENTES AGUILAR</v>
          </cell>
          <cell r="F53">
            <v>44231</v>
          </cell>
          <cell r="G53" t="str">
            <v>Prestar servicios profesionales para liderar el cumplimiento de los objetivos y metas definidas en las áreas del Sistema de Parques Nacionales Naturales en el marco de los procesos de restauración ecológica y rehabilitación que desarrolle la entidad.</v>
          </cell>
          <cell r="H53" t="str">
            <v>2 CONTRATACIÓN DIRECTA</v>
          </cell>
          <cell r="I53" t="str">
            <v>14 PRESTACIÓN DE SERVICIOS</v>
          </cell>
          <cell r="J53" t="str">
            <v>N/A</v>
          </cell>
          <cell r="K53">
            <v>11321</v>
          </cell>
          <cell r="L53">
            <v>11321</v>
          </cell>
          <cell r="N53">
            <v>44231</v>
          </cell>
          <cell r="P53">
            <v>8711428</v>
          </cell>
          <cell r="Q53">
            <v>95244946</v>
          </cell>
          <cell r="R53">
            <v>-0.13333334028720856</v>
          </cell>
          <cell r="S53" t="str">
            <v>1 PERSONA NATURAL</v>
          </cell>
          <cell r="T53" t="str">
            <v>3 CÉDULA DE CIUDADANÍA</v>
          </cell>
          <cell r="U53">
            <v>33700575</v>
          </cell>
          <cell r="V53" t="str">
            <v>N-A</v>
          </cell>
          <cell r="W53" t="str">
            <v>11 NO SE DILIGENCIA INFORMACIÓN PARA ESTE FORMULARIO EN ESTE PERÍODO DE REPORTE</v>
          </cell>
          <cell r="Y53" t="str">
            <v>JOHANNA MARIA PUENTES AGUILAR</v>
          </cell>
          <cell r="Z53" t="str">
            <v>1 PÓLIZA</v>
          </cell>
          <cell r="AA53" t="str">
            <v>12 SEGUROS DEL ESTADO</v>
          </cell>
          <cell r="AB53" t="str">
            <v>2 CUMPLIMIENTO</v>
          </cell>
          <cell r="AC53">
            <v>44231</v>
          </cell>
          <cell r="AD53" t="str">
            <v>37-46-101002415</v>
          </cell>
          <cell r="AE53" t="str">
            <v>SUBDIRECCIÓN DE GESTIÓN Y MANEJO DE AREAS PROTEGIDAS</v>
          </cell>
          <cell r="AF53" t="str">
            <v>2 SUPERVISOR</v>
          </cell>
          <cell r="AG53" t="str">
            <v>3 CÉDULA DE CIUDADANÍA</v>
          </cell>
          <cell r="AH53">
            <v>52197050</v>
          </cell>
          <cell r="AI53" t="str">
            <v>EDNA MARIA CAROLINA JARRO FAJARDO</v>
          </cell>
          <cell r="AJ53">
            <v>328</v>
          </cell>
          <cell r="AK53" t="str">
            <v>3 NO PACTADOS</v>
          </cell>
          <cell r="AL53">
            <v>44232</v>
          </cell>
          <cell r="AM53">
            <v>44232</v>
          </cell>
          <cell r="AN53" t="str">
            <v>4 NO SE HA ADICIONADO NI EN VALOR y EN TIEMPO</v>
          </cell>
          <cell r="AO53">
            <v>0</v>
          </cell>
          <cell r="AP53">
            <v>0</v>
          </cell>
          <cell r="AR53">
            <v>0</v>
          </cell>
          <cell r="AT53">
            <v>44232</v>
          </cell>
          <cell r="AU53">
            <v>44560</v>
          </cell>
          <cell r="AW53" t="str">
            <v>2. NO</v>
          </cell>
          <cell r="AZ53" t="str">
            <v>2. NO</v>
          </cell>
          <cell r="BA53">
            <v>0</v>
          </cell>
          <cell r="BE53" t="str">
            <v>2021420501000052E</v>
          </cell>
          <cell r="BF53">
            <v>95244946</v>
          </cell>
          <cell r="BG53" t="str">
            <v>NELSON CADENA GARCÍA</v>
          </cell>
          <cell r="BH53" t="str">
            <v>https://www.secop.gov.co/CO1BusinessLine/Tendering/BuyerWorkArea/Index?docUniqueIdentifier=CO1.BDOS.1732413</v>
          </cell>
          <cell r="BI53" t="str">
            <v>VIGENTE</v>
          </cell>
          <cell r="BK53" t="str">
            <v>https://community.secop.gov.co/Public/Tendering/OpportunityDetail/Index?noticeUID=CO1.NTC.1729377&amp;isFromPublicArea=True&amp;isModal=False</v>
          </cell>
        </row>
        <row r="54">
          <cell r="A54" t="str">
            <v>CPS-053-2021</v>
          </cell>
          <cell r="B54" t="str">
            <v>2 NACIONAL</v>
          </cell>
          <cell r="C54" t="str">
            <v>CD-NC-049-2021</v>
          </cell>
          <cell r="D54">
            <v>53</v>
          </cell>
          <cell r="E54" t="str">
            <v>LAURA CAMILA QUIROGA LUGO</v>
          </cell>
          <cell r="F54">
            <v>44231</v>
          </cell>
          <cell r="G54" t="str">
            <v>Prestación de servicios profesionales para apoyar y brindar apoyo metodológico en la formulación y seguimiento a los proyectos e iniciativas de cooperación con recursos provenientes de fuentes oficiales y no oficiales, articuladas con la planeación estratégica de Parques Nacionales Naturales de Colombia</v>
          </cell>
          <cell r="H54" t="str">
            <v>2 CONTRATACIÓN DIRECTA</v>
          </cell>
          <cell r="I54" t="str">
            <v>14 PRESTACIÓN DE SERVICIOS</v>
          </cell>
          <cell r="J54" t="str">
            <v>N/A</v>
          </cell>
          <cell r="K54">
            <v>6421</v>
          </cell>
          <cell r="L54">
            <v>11421</v>
          </cell>
          <cell r="N54">
            <v>44231</v>
          </cell>
          <cell r="P54">
            <v>5532323</v>
          </cell>
          <cell r="Q54">
            <v>38726261</v>
          </cell>
          <cell r="R54">
            <v>0</v>
          </cell>
          <cell r="S54" t="str">
            <v>1 PERSONA NATURAL</v>
          </cell>
          <cell r="T54" t="str">
            <v>3 CÉDULA DE CIUDADANÍA</v>
          </cell>
          <cell r="U54">
            <v>1020770337</v>
          </cell>
          <cell r="V54" t="str">
            <v>N-A</v>
          </cell>
          <cell r="W54" t="str">
            <v>11 NO SE DILIGENCIA INFORMACIÓN PARA ESTE FORMULARIO EN ESTE PERÍODO DE REPORTE</v>
          </cell>
          <cell r="Y54" t="str">
            <v>LAURA CAMILA QUIROGA LUGO</v>
          </cell>
          <cell r="Z54" t="str">
            <v>6 NO CONSTITUYÓ GARANTÍAS</v>
          </cell>
          <cell r="AB54" t="str">
            <v>N-A</v>
          </cell>
          <cell r="AC54" t="str">
            <v>N-A</v>
          </cell>
          <cell r="AD54" t="str">
            <v>N-A</v>
          </cell>
          <cell r="AE54" t="str">
            <v>OFICINA ASESORA PLANEACIÓN</v>
          </cell>
          <cell r="AF54" t="str">
            <v>2 SUPERVISOR</v>
          </cell>
          <cell r="AG54" t="str">
            <v>3 CÉDULA DE CIUDADANÍA</v>
          </cell>
          <cell r="AH54">
            <v>52821677</v>
          </cell>
          <cell r="AI54" t="str">
            <v>ANDREA DEL PILAR MORENO HERNANDEZ</v>
          </cell>
          <cell r="AJ54">
            <v>210</v>
          </cell>
          <cell r="AK54" t="str">
            <v>3 NO PACTADOS</v>
          </cell>
          <cell r="AL54" t="str">
            <v>N-A</v>
          </cell>
          <cell r="AM54">
            <v>44232</v>
          </cell>
          <cell r="AN54" t="str">
            <v>4 NO SE HA ADICIONADO NI EN VALOR y EN TIEMPO</v>
          </cell>
          <cell r="AO54">
            <v>0</v>
          </cell>
          <cell r="AP54">
            <v>0</v>
          </cell>
          <cell r="AR54">
            <v>0</v>
          </cell>
          <cell r="AT54">
            <v>44232</v>
          </cell>
          <cell r="AU54">
            <v>44443</v>
          </cell>
          <cell r="AW54" t="str">
            <v>2. NO</v>
          </cell>
          <cell r="AZ54" t="str">
            <v>2. NO</v>
          </cell>
          <cell r="BA54">
            <v>0</v>
          </cell>
          <cell r="BE54" t="str">
            <v>2021420501000053E</v>
          </cell>
          <cell r="BF54">
            <v>38726261</v>
          </cell>
          <cell r="BG54" t="str">
            <v>NELSON CADENA GARCÍA</v>
          </cell>
          <cell r="BH54" t="str">
            <v>https://www.secop.gov.co/CO1BusinessLine/Tendering/BuyerWorkArea/Index?docUniqueIdentifier=CO1.BDOS.1729458</v>
          </cell>
          <cell r="BI54" t="str">
            <v>TERMINADO NORMALMENTE</v>
          </cell>
          <cell r="BK54" t="str">
            <v xml:space="preserve">https://community.secop.gov.co/Public/Tendering/OpportunityDetail/Index?noticeUID=CO1.NTC.1727678&amp;isFromPublicArea=True&amp;isModal=False
</v>
          </cell>
        </row>
        <row r="55">
          <cell r="A55" t="str">
            <v>CPS-054-2021</v>
          </cell>
          <cell r="B55" t="str">
            <v>2 NACIONAL</v>
          </cell>
          <cell r="C55" t="str">
            <v>CD-NC-051-2021</v>
          </cell>
          <cell r="D55">
            <v>54</v>
          </cell>
          <cell r="E55" t="str">
            <v>INGRY JOHANA POVEDA AVILA</v>
          </cell>
          <cell r="F55">
            <v>44231</v>
          </cell>
          <cell r="G55" t="str">
            <v>Prestación de servicios profesionales en la Subdirección de Gestión y Manejo de Áreas Protegidas, a fin de mantener la aplicación de criterios socioeconómicos y culturales que permitan un diálogo social efectivo en territorio con los diferentes actores, a partir de la evaluación y seguimiento administrativo, logístico y operativo a cada uno de ellos, en el marco de la implementación de la ruta de declaratoria/ampliación en cada uno de los procesos de nuevas áreas y ampliaciones liderados por Parques Nacionales Naturales de Colombia, así como apoyar la gestión administrativa, logística, operativa y de seguimiento a convenios</v>
          </cell>
          <cell r="H55" t="str">
            <v>2 CONTRATACIÓN DIRECTA</v>
          </cell>
          <cell r="I55" t="str">
            <v>14 PRESTACIÓN DE SERVICIOS</v>
          </cell>
          <cell r="J55" t="str">
            <v>N/A</v>
          </cell>
          <cell r="K55">
            <v>7221</v>
          </cell>
          <cell r="L55">
            <v>11521</v>
          </cell>
          <cell r="N55">
            <v>44231</v>
          </cell>
          <cell r="P55">
            <v>6120628</v>
          </cell>
          <cell r="Q55">
            <v>67122887</v>
          </cell>
          <cell r="R55">
            <v>-6.6666662693023682E-2</v>
          </cell>
          <cell r="S55" t="str">
            <v>1 PERSONA NATURAL</v>
          </cell>
          <cell r="T55" t="str">
            <v>3 CÉDULA DE CIUDADANÍA</v>
          </cell>
          <cell r="U55">
            <v>1015393325</v>
          </cell>
          <cell r="V55" t="str">
            <v>N-A</v>
          </cell>
          <cell r="W55" t="str">
            <v>11 NO SE DILIGENCIA INFORMACIÓN PARA ESTE FORMULARIO EN ESTE PERÍODO DE REPORTE</v>
          </cell>
          <cell r="Y55" t="str">
            <v>INGRY JOHANA POVEDA AVILA</v>
          </cell>
          <cell r="Z55" t="str">
            <v>1 PÓLIZA</v>
          </cell>
          <cell r="AA55" t="str">
            <v>12 SEGUROS DEL ESTADO</v>
          </cell>
          <cell r="AB55" t="str">
            <v>2 CUMPLIMIENTO</v>
          </cell>
          <cell r="AC55">
            <v>44231</v>
          </cell>
          <cell r="AD55" t="str">
            <v>37-46-101002420</v>
          </cell>
          <cell r="AE55" t="str">
            <v>GRUPO DE GESTIÓN E INTEGRACIÓN DEL SINAP</v>
          </cell>
          <cell r="AF55" t="str">
            <v>2 SUPERVISOR</v>
          </cell>
          <cell r="AG55" t="str">
            <v>3 CÉDULA DE CIUDADANÍA</v>
          </cell>
          <cell r="AH55">
            <v>5947992</v>
          </cell>
          <cell r="AI55" t="str">
            <v>LUIS ALBERTO CRUZ COLORADO</v>
          </cell>
          <cell r="AJ55">
            <v>329</v>
          </cell>
          <cell r="AK55" t="str">
            <v>3 NO PACTADOS</v>
          </cell>
          <cell r="AL55">
            <v>44232</v>
          </cell>
          <cell r="AM55">
            <v>44232</v>
          </cell>
          <cell r="AN55" t="str">
            <v>4 NO SE HA ADICIONADO NI EN VALOR y EN TIEMPO</v>
          </cell>
          <cell r="AO55">
            <v>0</v>
          </cell>
          <cell r="AP55">
            <v>0</v>
          </cell>
          <cell r="AR55">
            <v>0</v>
          </cell>
          <cell r="AT55">
            <v>44232</v>
          </cell>
          <cell r="AU55">
            <v>44560</v>
          </cell>
          <cell r="AW55" t="str">
            <v>2. NO</v>
          </cell>
          <cell r="AZ55" t="str">
            <v>2. NO</v>
          </cell>
          <cell r="BA55">
            <v>0</v>
          </cell>
          <cell r="BE55" t="str">
            <v>2021420501000054E</v>
          </cell>
          <cell r="BF55">
            <v>67122887</v>
          </cell>
          <cell r="BG55" t="str">
            <v>FELIPE ANDRES ZORRO VILLAREAL</v>
          </cell>
          <cell r="BH55" t="str">
            <v>https://www.secop.gov.co/CO1BusinessLine/Tendering/BuyerWorkArea/Index?docUniqueIdentifier=CO1.BDOS.1730405</v>
          </cell>
          <cell r="BI55" t="str">
            <v>VIGENTE</v>
          </cell>
          <cell r="BK55" t="str">
            <v xml:space="preserve">https://community.secop.gov.co/Public/Tendering/OpportunityDetail/Index?noticeUID=CO1.NTC.1727654&amp;isFromPublicArea=True&amp;isModal=False
</v>
          </cell>
        </row>
        <row r="56">
          <cell r="A56" t="str">
            <v>CPS-055-2021</v>
          </cell>
          <cell r="B56" t="str">
            <v>2 NACIONAL</v>
          </cell>
          <cell r="C56" t="str">
            <v>CD-NC-052-2021</v>
          </cell>
          <cell r="D56">
            <v>55</v>
          </cell>
          <cell r="E56" t="str">
            <v>DAVID MAURICIO PRIETO CASTAÑEDA</v>
          </cell>
          <cell r="F56">
            <v>44231</v>
          </cell>
          <cell r="G56" t="str">
            <v>Prestación de servicios profesionales para apoyar el componente técnico de los trámites relacionados con el recurso hídrico, así como la evaluación y el seguimiento de proyectos de infraestructura, con énfasis en el componente de saneamiento básico, en marco del proceso de Autoridad Ambiental.</v>
          </cell>
          <cell r="H56" t="str">
            <v>2 CONTRATACIÓN DIRECTA</v>
          </cell>
          <cell r="I56" t="str">
            <v>14 PRESTACIÓN DE SERVICIOS</v>
          </cell>
          <cell r="J56" t="str">
            <v>N/A</v>
          </cell>
          <cell r="K56">
            <v>4321</v>
          </cell>
          <cell r="L56">
            <v>11621</v>
          </cell>
          <cell r="N56">
            <v>44231</v>
          </cell>
          <cell r="P56">
            <v>5532323</v>
          </cell>
          <cell r="Q56">
            <v>60671142</v>
          </cell>
          <cell r="R56">
            <v>-0.23333333432674408</v>
          </cell>
          <cell r="S56" t="str">
            <v>1 PERSONA NATURAL</v>
          </cell>
          <cell r="T56" t="str">
            <v>3 CÉDULA DE CIUDADANÍA</v>
          </cell>
          <cell r="U56">
            <v>80732924</v>
          </cell>
          <cell r="V56" t="str">
            <v>N-A</v>
          </cell>
          <cell r="W56" t="str">
            <v>11 NO SE DILIGENCIA INFORMACIÓN PARA ESTE FORMULARIO EN ESTE PERÍODO DE REPORTE</v>
          </cell>
          <cell r="Y56" t="str">
            <v>DAVID MAURICIO PRIETO CASTAÑEDA</v>
          </cell>
          <cell r="Z56" t="str">
            <v>1 PÓLIZA</v>
          </cell>
          <cell r="AA56" t="str">
            <v>12 SEGUROS DEL ESTADO</v>
          </cell>
          <cell r="AB56" t="str">
            <v>2 CUMPLIMIENTO</v>
          </cell>
          <cell r="AC56">
            <v>44231</v>
          </cell>
          <cell r="AD56" t="str">
            <v>37-46-101002421</v>
          </cell>
          <cell r="AE56" t="str">
            <v>GRUPO DE TRÁMITES Y EVALUACIÓN AMBIENTAL</v>
          </cell>
          <cell r="AF56" t="str">
            <v>2 SUPERVISOR</v>
          </cell>
          <cell r="AG56" t="str">
            <v>3 CÉDULA DE CIUDADANÍA</v>
          </cell>
          <cell r="AH56">
            <v>79690000</v>
          </cell>
          <cell r="AI56" t="str">
            <v>GULLERMOS ALBERTO SANTOS CEBALLOS</v>
          </cell>
          <cell r="AJ56">
            <v>329</v>
          </cell>
          <cell r="AK56" t="str">
            <v>3 NO PACTADOS</v>
          </cell>
          <cell r="AL56">
            <v>44231</v>
          </cell>
          <cell r="AM56">
            <v>44231</v>
          </cell>
          <cell r="AN56" t="str">
            <v>4 NO SE HA ADICIONADO NI EN VALOR y EN TIEMPO</v>
          </cell>
          <cell r="AO56">
            <v>0</v>
          </cell>
          <cell r="AP56">
            <v>0</v>
          </cell>
          <cell r="AR56">
            <v>0</v>
          </cell>
          <cell r="AT56">
            <v>44231</v>
          </cell>
          <cell r="AU56">
            <v>44560</v>
          </cell>
          <cell r="AW56" t="str">
            <v>2. NO</v>
          </cell>
          <cell r="AZ56" t="str">
            <v>2. NO</v>
          </cell>
          <cell r="BA56">
            <v>0</v>
          </cell>
          <cell r="BE56" t="str">
            <v>2021420501000055E</v>
          </cell>
          <cell r="BF56">
            <v>60671142</v>
          </cell>
          <cell r="BG56" t="str">
            <v>FELIPE ANDRES ZORRO VILLAREAL</v>
          </cell>
          <cell r="BH56" t="str">
            <v>https://www.secop.gov.co/CO1BusinessLine/Tendering/BuyerWorkArea/Index?docUniqueIdentifier=CO1.BDOS.1730811</v>
          </cell>
          <cell r="BI56" t="str">
            <v>VIGENTE</v>
          </cell>
          <cell r="BK56" t="str">
            <v xml:space="preserve">https://community.secop.gov.co/Public/Tendering/OpportunityDetail/Index?noticeUID=CO1.NTC.1727399&amp;isFromPublicArea=True&amp;isModal=False
</v>
          </cell>
        </row>
        <row r="57">
          <cell r="A57" t="str">
            <v>CPS-056-2021</v>
          </cell>
          <cell r="B57" t="str">
            <v>2 NACIONAL</v>
          </cell>
          <cell r="C57" t="str">
            <v>CD-NC-060-2021</v>
          </cell>
          <cell r="D57">
            <v>56</v>
          </cell>
          <cell r="E57" t="str">
            <v>LINA MARIA CARDONA MARIN</v>
          </cell>
          <cell r="F57">
            <v>44231</v>
          </cell>
          <cell r="G57" t="str">
            <v>Prestación de servicios profesionales para la administración técnica de la Base de datos Geográfica - GDB institucional y generación de lineamientos técnicos para la infraestructura de datos espaciales para SPNN.</v>
          </cell>
          <cell r="H57" t="str">
            <v>2 CONTRATACIÓN DIRECTA</v>
          </cell>
          <cell r="I57" t="str">
            <v>14 PRESTACIÓN DE SERVICIOS</v>
          </cell>
          <cell r="J57" t="str">
            <v>N/A</v>
          </cell>
          <cell r="K57">
            <v>6321</v>
          </cell>
          <cell r="L57">
            <v>11821</v>
          </cell>
          <cell r="N57">
            <v>44231</v>
          </cell>
          <cell r="P57">
            <v>5532323</v>
          </cell>
          <cell r="Q57">
            <v>60486731</v>
          </cell>
          <cell r="R57">
            <v>-0.46666666865348816</v>
          </cell>
          <cell r="S57" t="str">
            <v>1 PERSONA NATURAL</v>
          </cell>
          <cell r="T57" t="str">
            <v>3 CÉDULA DE CIUDADANÍA</v>
          </cell>
          <cell r="U57">
            <v>52498362</v>
          </cell>
          <cell r="V57" t="str">
            <v>N-A</v>
          </cell>
          <cell r="W57" t="str">
            <v>11 NO SE DILIGENCIA INFORMACIÓN PARA ESTE FORMULARIO EN ESTE PERÍODO DE REPORTE</v>
          </cell>
          <cell r="Y57" t="str">
            <v>LINA MARIA CARDONA MARIN</v>
          </cell>
          <cell r="Z57" t="str">
            <v>1 PÓLIZA</v>
          </cell>
          <cell r="AA57" t="str">
            <v>8 MUNDIAL SEGUROS</v>
          </cell>
          <cell r="AB57" t="str">
            <v>2 CUMPLIMIENTO</v>
          </cell>
          <cell r="AC57">
            <v>44231</v>
          </cell>
          <cell r="AD57" t="str">
            <v>NB-100152189</v>
          </cell>
          <cell r="AE57" t="str">
            <v>GRUPO SISTEMAS DE INFORMACIÓN Y RADIOCOMUNICACIONES</v>
          </cell>
          <cell r="AF57" t="str">
            <v>2 SUPERVISOR</v>
          </cell>
          <cell r="AG57" t="str">
            <v>3 CÉDULA DE CIUDADANÍA</v>
          </cell>
          <cell r="AH57">
            <v>51723033</v>
          </cell>
          <cell r="AI57" t="str">
            <v>LUZ MILA SOTELO DELGADILLO</v>
          </cell>
          <cell r="AJ57">
            <v>328</v>
          </cell>
          <cell r="AK57" t="str">
            <v>3 NO PACTADOS</v>
          </cell>
          <cell r="AL57">
            <v>44232</v>
          </cell>
          <cell r="AM57">
            <v>44232</v>
          </cell>
          <cell r="AN57" t="str">
            <v>4 NO SE HA ADICIONADO NI EN VALOR y EN TIEMPO</v>
          </cell>
          <cell r="AO57">
            <v>0</v>
          </cell>
          <cell r="AP57">
            <v>0</v>
          </cell>
          <cell r="AR57">
            <v>0</v>
          </cell>
          <cell r="AT57">
            <v>44232</v>
          </cell>
          <cell r="AU57">
            <v>44560</v>
          </cell>
          <cell r="AW57" t="str">
            <v>2. NO</v>
          </cell>
          <cell r="AZ57" t="str">
            <v>2. NO</v>
          </cell>
          <cell r="BA57">
            <v>0</v>
          </cell>
          <cell r="BE57" t="str">
            <v>2021420501000056E</v>
          </cell>
          <cell r="BF57">
            <v>60486731</v>
          </cell>
          <cell r="BG57" t="str">
            <v>ANDRES MAURICIO VILLEGAS NAVARRO</v>
          </cell>
          <cell r="BH57" t="str">
            <v>https://www.secop.gov.co/CO1BusinessLine/Tendering/BuyerWorkArea/Index?docUniqueIdentifier=CO1.BDOS.1732353</v>
          </cell>
          <cell r="BI57" t="str">
            <v>VIGENTE</v>
          </cell>
          <cell r="BK57" t="str">
            <v xml:space="preserve">https://community.secop.gov.co/Public/Tendering/OpportunityDetail/Index?noticeUID=CO1.NTC.1729237&amp;isFromPublicArea=True&amp;isModal=False
</v>
          </cell>
        </row>
        <row r="58">
          <cell r="A58" t="str">
            <v>CPS-057-2021</v>
          </cell>
          <cell r="B58" t="str">
            <v>2 NACIONAL</v>
          </cell>
          <cell r="C58" t="str">
            <v>CD-NC-061-2021</v>
          </cell>
          <cell r="D58">
            <v>57</v>
          </cell>
          <cell r="E58" t="str">
            <v>MARIA JULIANA HOYOS MONCAYO</v>
          </cell>
          <cell r="F58">
            <v>44231</v>
          </cell>
          <cell r="G58" t="str">
            <v>Prestación de servicios profesionales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v>
          </cell>
          <cell r="H58" t="str">
            <v>2 CONTRATACIÓN DIRECTA</v>
          </cell>
          <cell r="I58" t="str">
            <v>14 PRESTACIÓN DE SERVICIOS</v>
          </cell>
          <cell r="J58" t="str">
            <v>N/A</v>
          </cell>
          <cell r="K58">
            <v>4621</v>
          </cell>
          <cell r="L58">
            <v>11721</v>
          </cell>
          <cell r="N58">
            <v>44231</v>
          </cell>
          <cell r="P58">
            <v>7353804</v>
          </cell>
          <cell r="Q58">
            <v>80401590</v>
          </cell>
          <cell r="R58">
            <v>-0.39999999105930328</v>
          </cell>
          <cell r="S58" t="str">
            <v>1 PERSONA NATURAL</v>
          </cell>
          <cell r="T58" t="str">
            <v>3 CÉDULA DE CIUDADANÍA</v>
          </cell>
          <cell r="U58">
            <v>52933829</v>
          </cell>
          <cell r="V58" t="str">
            <v>N-A</v>
          </cell>
          <cell r="W58" t="str">
            <v>11 NO SE DILIGENCIA INFORMACIÓN PARA ESTE FORMULARIO EN ESTE PERÍODO DE REPORTE</v>
          </cell>
          <cell r="Y58" t="str">
            <v>MARIA JULIANA HOYOS MONCAYO</v>
          </cell>
          <cell r="Z58" t="str">
            <v>1 PÓLIZA</v>
          </cell>
          <cell r="AA58" t="str">
            <v>13 SURAMERICANA</v>
          </cell>
          <cell r="AB58" t="str">
            <v>2 CUMPLIMIENTO</v>
          </cell>
          <cell r="AC58">
            <v>44231</v>
          </cell>
          <cell r="AD58" t="str">
            <v xml:space="preserve">	2879754–5</v>
          </cell>
          <cell r="AE58" t="str">
            <v>SUBDIRECCIÓN DE SOSTENIBILIDAD Y NEGOCIOS AMBIENTALES</v>
          </cell>
          <cell r="AF58" t="str">
            <v>2 SUPERVISOR</v>
          </cell>
          <cell r="AG58" t="str">
            <v>3 CÉDULA DE CIUDADANÍA</v>
          </cell>
          <cell r="AH58">
            <v>37329045</v>
          </cell>
          <cell r="AI58" t="str">
            <v>MERLY XIOMARA PACHECO</v>
          </cell>
          <cell r="AJ58">
            <v>328</v>
          </cell>
          <cell r="AK58" t="str">
            <v>3 NO PACTADOS</v>
          </cell>
          <cell r="AL58">
            <v>44232</v>
          </cell>
          <cell r="AM58">
            <v>44232</v>
          </cell>
          <cell r="AN58" t="str">
            <v>4 NO SE HA ADICIONADO NI EN VALOR y EN TIEMPO</v>
          </cell>
          <cell r="AO58">
            <v>0</v>
          </cell>
          <cell r="AP58">
            <v>0</v>
          </cell>
          <cell r="AR58">
            <v>0</v>
          </cell>
          <cell r="AT58">
            <v>44232</v>
          </cell>
          <cell r="AU58">
            <v>44560</v>
          </cell>
          <cell r="AW58" t="str">
            <v>2. NO</v>
          </cell>
          <cell r="AZ58" t="str">
            <v>2. NO</v>
          </cell>
          <cell r="BA58">
            <v>0</v>
          </cell>
          <cell r="BE58" t="str">
            <v>2021420501000057E</v>
          </cell>
          <cell r="BF58">
            <v>80401590</v>
          </cell>
          <cell r="BG58" t="str">
            <v>ANDRES MAURICIO VILLEGAS NAVARRO</v>
          </cell>
          <cell r="BH58" t="str">
            <v>https://www.secop.gov.co/CO1BusinessLine/Tendering/BuyerWorkArea/Index?docUniqueIdentifier=CO1.BDOS.1732097</v>
          </cell>
          <cell r="BI58" t="str">
            <v>VIGENTE</v>
          </cell>
          <cell r="BK58" t="str">
            <v>https://community.secop.gov.co/Public/Tendering/OpportunityDetail/Index?noticeUID=CO1.NTC.1729799&amp;isFromPublicArea=True&amp;isModal=False</v>
          </cell>
        </row>
        <row r="59">
          <cell r="A59" t="str">
            <v>CPS-058-2021</v>
          </cell>
          <cell r="B59" t="str">
            <v>2 NACIONAL</v>
          </cell>
          <cell r="C59" t="str">
            <v>CD-NC-037-2021</v>
          </cell>
          <cell r="D59">
            <v>58</v>
          </cell>
          <cell r="E59" t="str">
            <v>DORA ELENA ESTRADA GARZÓN</v>
          </cell>
          <cell r="F59">
            <v>44231</v>
          </cell>
          <cell r="G59" t="str">
            <v>Prestación de Servicios Profesionales para realizar análisis cartográficos y salidas gráficas solicitadas dentro de las Valoraciones de Servicios Ecosistémicos, principalmente Regulación Climática, atendiendo la construcción de la estrategia y programa para incrementar la captura de carbono en las Áreas de Protegidas (AP) y Áreas con función Amortiguadora (AA) estimadas a 10 kilómetros de los límites de los Parques Nacionales Naturales</v>
          </cell>
          <cell r="H59" t="str">
            <v>2 CONTRATACIÓN DIRECTA</v>
          </cell>
          <cell r="I59" t="str">
            <v>14 PRESTACIÓN DE SERVICIOS</v>
          </cell>
          <cell r="J59" t="str">
            <v>N/A</v>
          </cell>
          <cell r="K59">
            <v>7321</v>
          </cell>
          <cell r="L59">
            <v>11921</v>
          </cell>
          <cell r="N59">
            <v>44231</v>
          </cell>
          <cell r="P59">
            <v>5532323</v>
          </cell>
          <cell r="Q59">
            <v>60855553</v>
          </cell>
          <cell r="R59">
            <v>0</v>
          </cell>
          <cell r="S59" t="str">
            <v>1 PERSONA NATURAL</v>
          </cell>
          <cell r="T59" t="str">
            <v>3 CÉDULA DE CIUDADANÍA</v>
          </cell>
          <cell r="U59">
            <v>66977880</v>
          </cell>
          <cell r="V59" t="str">
            <v>N-A</v>
          </cell>
          <cell r="W59" t="str">
            <v>11 NO SE DILIGENCIA INFORMACIÓN PARA ESTE FORMULARIO EN ESTE PERÍODO DE REPORTE</v>
          </cell>
          <cell r="Y59" t="str">
            <v>DORA ELENA ESTRADA GARZÓN</v>
          </cell>
          <cell r="Z59" t="str">
            <v>1 PÓLIZA</v>
          </cell>
          <cell r="AA59" t="str">
            <v>12 SEGUROS DEL ESTADO</v>
          </cell>
          <cell r="AB59" t="str">
            <v>2 CUMPLIMIENTO</v>
          </cell>
          <cell r="AC59">
            <v>44231</v>
          </cell>
          <cell r="AD59" t="str">
            <v>18-46-101008804</v>
          </cell>
          <cell r="AE59" t="str">
            <v>SUBDIRECCIÓN DE SOSTENIBILIDAD Y NEGOCIOS AMBIENTALES</v>
          </cell>
          <cell r="AF59" t="str">
            <v>2 SUPERVISOR</v>
          </cell>
          <cell r="AG59" t="str">
            <v>3 CÉDULA DE CIUDADANÍA</v>
          </cell>
          <cell r="AH59">
            <v>37329045</v>
          </cell>
          <cell r="AI59" t="str">
            <v>MERLY XIOMARA PACHECO</v>
          </cell>
          <cell r="AJ59">
            <v>330</v>
          </cell>
          <cell r="AK59" t="str">
            <v>3 NO PACTADOS</v>
          </cell>
          <cell r="AL59">
            <v>44232</v>
          </cell>
          <cell r="AM59">
            <v>44232</v>
          </cell>
          <cell r="AN59" t="str">
            <v>4 NO SE HA ADICIONADO NI EN VALOR y EN TIEMPO</v>
          </cell>
          <cell r="AO59">
            <v>0</v>
          </cell>
          <cell r="AP59">
            <v>0</v>
          </cell>
          <cell r="AR59">
            <v>0</v>
          </cell>
          <cell r="AT59">
            <v>44232</v>
          </cell>
          <cell r="AU59">
            <v>44560</v>
          </cell>
          <cell r="AW59" t="str">
            <v>2. NO</v>
          </cell>
          <cell r="AZ59" t="str">
            <v>2. NO</v>
          </cell>
          <cell r="BA59">
            <v>0</v>
          </cell>
          <cell r="BE59" t="str">
            <v>2021420501000058E</v>
          </cell>
          <cell r="BF59">
            <v>60855553</v>
          </cell>
          <cell r="BG59" t="str">
            <v>FELIPE ANDRES ZORRO VILLAREAL</v>
          </cell>
          <cell r="BH59" t="str">
            <v>https://www.secop.gov.co/CO1BusinessLine/Tendering/BuyerWorkArea/Index?docUniqueIdentifier=CO1.BDOS.1726351</v>
          </cell>
          <cell r="BI59" t="str">
            <v>VIGENTE</v>
          </cell>
          <cell r="BK59" t="str">
            <v xml:space="preserve">https://community.secop.gov.co/Public/Tendering/OpportunityDetail/Index?noticeUID=CO1.NTC.1732009&amp;isFromPublicArea=True&amp;isModal=False
</v>
          </cell>
        </row>
        <row r="60">
          <cell r="A60" t="str">
            <v>CPS-059-2021</v>
          </cell>
          <cell r="B60" t="str">
            <v>2 NACIONAL</v>
          </cell>
          <cell r="C60" t="str">
            <v>CD-NC-045-2021</v>
          </cell>
          <cell r="D60">
            <v>59</v>
          </cell>
          <cell r="E60" t="str">
            <v>MANUEL ANTONIO MALDONADO DUEÑAS.</v>
          </cell>
          <cell r="F60">
            <v>44231</v>
          </cell>
          <cell r="G60" t="str">
            <v>Prestación de servicios profesionales para brindar apoyo metodológico a la formulación de los proyectos de inversión de Parques Nacionales Naturales de Colombia y el seguimiento a la ejecución de los mismos.</v>
          </cell>
          <cell r="H60" t="str">
            <v>2 CONTRATACIÓN DIRECTA</v>
          </cell>
          <cell r="I60" t="str">
            <v>14 PRESTACIÓN DE SERVICIOS</v>
          </cell>
          <cell r="J60" t="str">
            <v>N/A</v>
          </cell>
          <cell r="K60">
            <v>5221</v>
          </cell>
          <cell r="L60">
            <v>12021</v>
          </cell>
          <cell r="N60">
            <v>44231</v>
          </cell>
          <cell r="P60">
            <v>6595797</v>
          </cell>
          <cell r="Q60">
            <v>71894187</v>
          </cell>
          <cell r="R60">
            <v>-0.29999999701976776</v>
          </cell>
          <cell r="S60" t="str">
            <v>1 PERSONA NATURAL</v>
          </cell>
          <cell r="T60" t="str">
            <v>3 CÉDULA DE CIUDADANÍA</v>
          </cell>
          <cell r="U60">
            <v>19311119</v>
          </cell>
          <cell r="V60" t="str">
            <v>N-A</v>
          </cell>
          <cell r="W60" t="str">
            <v>11 NO SE DILIGENCIA INFORMACIÓN PARA ESTE FORMULARIO EN ESTE PERÍODO DE REPORTE</v>
          </cell>
          <cell r="Y60" t="str">
            <v>MANUEL ANTONIO MALDONADO DUEÑAS.</v>
          </cell>
          <cell r="Z60" t="str">
            <v>1 PÓLIZA</v>
          </cell>
          <cell r="AA60" t="str">
            <v>12 SEGUROS DEL ESTADO</v>
          </cell>
          <cell r="AB60" t="str">
            <v>2 CUMPLIMIENTO</v>
          </cell>
          <cell r="AC60">
            <v>44231</v>
          </cell>
          <cell r="AD60" t="str">
            <v>15-46-101019605</v>
          </cell>
          <cell r="AE60" t="str">
            <v>OFICINA ASESORA PLANEACIÓN</v>
          </cell>
          <cell r="AF60" t="str">
            <v>2 SUPERVISOR</v>
          </cell>
          <cell r="AG60" t="str">
            <v>3 CÉDULA DE CIUDADANÍA</v>
          </cell>
          <cell r="AH60">
            <v>52821677</v>
          </cell>
          <cell r="AI60" t="str">
            <v>ANDREA DEL PILAR MORENO HERNANDEZ</v>
          </cell>
          <cell r="AJ60">
            <v>327</v>
          </cell>
          <cell r="AK60" t="str">
            <v>3 NO PACTADOS</v>
          </cell>
          <cell r="AL60">
            <v>44232</v>
          </cell>
          <cell r="AM60">
            <v>44232</v>
          </cell>
          <cell r="AN60" t="str">
            <v>4 NO SE HA ADICIONADO NI EN VALOR y EN TIEMPO</v>
          </cell>
          <cell r="AO60">
            <v>0</v>
          </cell>
          <cell r="AP60">
            <v>0</v>
          </cell>
          <cell r="AR60">
            <v>0</v>
          </cell>
          <cell r="AT60">
            <v>44232</v>
          </cell>
          <cell r="AU60">
            <v>44560</v>
          </cell>
          <cell r="AW60" t="str">
            <v>2. NO</v>
          </cell>
          <cell r="AZ60" t="str">
            <v>2. NO</v>
          </cell>
          <cell r="BA60">
            <v>0</v>
          </cell>
          <cell r="BE60" t="str">
            <v>2021420501000059E</v>
          </cell>
          <cell r="BF60">
            <v>71894187</v>
          </cell>
          <cell r="BG60" t="str">
            <v>LILA CONCEPCIÓN ZABARAÍN GUERRA</v>
          </cell>
          <cell r="BH60" t="str">
            <v>https://www.secop.gov.co/CO1BusinessLine/Tendering/BuyerWorkArea/Index?docUniqueIdentifier=CO1.BDOS.1726234</v>
          </cell>
          <cell r="BI60" t="str">
            <v>VIGENTE</v>
          </cell>
          <cell r="BK60" t="str">
            <v xml:space="preserve">https://community.secop.gov.co/Public/Tendering/OpportunityDetail/Index?noticeUID=CO1.NTC.1734317&amp;isFromPublicArea=True&amp;isModal=False
</v>
          </cell>
        </row>
        <row r="61">
          <cell r="A61" t="str">
            <v>CPS-060-2021</v>
          </cell>
          <cell r="B61" t="str">
            <v>2 NACIONAL</v>
          </cell>
          <cell r="C61" t="str">
            <v>CD-NC-069-2021</v>
          </cell>
          <cell r="D61">
            <v>60</v>
          </cell>
          <cell r="E61" t="str">
            <v>MIGUEL ANGEL RICO RAMIREZ</v>
          </cell>
          <cell r="F61">
            <v>44232</v>
          </cell>
          <cell r="G61" t="str">
            <v>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ell>
          <cell r="H61" t="str">
            <v>2 CONTRATACIÓN DIRECTA</v>
          </cell>
          <cell r="I61" t="str">
            <v>14 PRESTACIÓN DE SERVICIOS</v>
          </cell>
          <cell r="J61" t="str">
            <v>N/A</v>
          </cell>
          <cell r="K61">
            <v>13121</v>
          </cell>
          <cell r="L61">
            <v>12121</v>
          </cell>
          <cell r="N61">
            <v>44232</v>
          </cell>
          <cell r="P61">
            <v>5532323</v>
          </cell>
          <cell r="Q61">
            <v>60302321</v>
          </cell>
          <cell r="R61">
            <v>0.30000000447034836</v>
          </cell>
          <cell r="S61" t="str">
            <v>1 PERSONA NATURAL</v>
          </cell>
          <cell r="T61" t="str">
            <v>3 CÉDULA DE CIUDADANÍA</v>
          </cell>
          <cell r="U61">
            <v>1010173073</v>
          </cell>
          <cell r="V61" t="str">
            <v>N-A</v>
          </cell>
          <cell r="W61" t="str">
            <v>11 NO SE DILIGENCIA INFORMACIÓN PARA ESTE FORMULARIO EN ESTE PERÍODO DE REPORTE</v>
          </cell>
          <cell r="Y61" t="str">
            <v>MIGUEL ANGEL RICO RAMIREZ</v>
          </cell>
          <cell r="Z61" t="str">
            <v>1 PÓLIZA</v>
          </cell>
          <cell r="AA61" t="str">
            <v>12 SEGUROS DEL ESTADO</v>
          </cell>
          <cell r="AB61" t="str">
            <v>2 CUMPLIMIENTO</v>
          </cell>
          <cell r="AC61">
            <v>44232</v>
          </cell>
          <cell r="AD61" t="str">
            <v>11-46-10101861</v>
          </cell>
          <cell r="AE61" t="str">
            <v>GRUPO DE PROCESOS CORPORATIVOS</v>
          </cell>
          <cell r="AF61" t="str">
            <v>2 SUPERVISOR</v>
          </cell>
          <cell r="AG61" t="str">
            <v>3 CÉDULA DE CIUDADANÍA</v>
          </cell>
          <cell r="AH61">
            <v>3033010</v>
          </cell>
          <cell r="AI61" t="str">
            <v>ORLANDO LEÓN VERGARA</v>
          </cell>
          <cell r="AJ61">
            <v>327</v>
          </cell>
          <cell r="AK61" t="str">
            <v>3 NO PACTADOS</v>
          </cell>
          <cell r="AL61">
            <v>44232</v>
          </cell>
          <cell r="AM61">
            <v>44232</v>
          </cell>
          <cell r="AN61" t="str">
            <v>4 NO SE HA ADICIONADO NI EN VALOR y EN TIEMPO</v>
          </cell>
          <cell r="AO61">
            <v>0</v>
          </cell>
          <cell r="AP61">
            <v>0</v>
          </cell>
          <cell r="AR61">
            <v>0</v>
          </cell>
          <cell r="AT61">
            <v>44232</v>
          </cell>
          <cell r="AU61">
            <v>44560</v>
          </cell>
          <cell r="AW61" t="str">
            <v>2. NO</v>
          </cell>
          <cell r="AZ61" t="str">
            <v>2. NO</v>
          </cell>
          <cell r="BA61">
            <v>0</v>
          </cell>
          <cell r="BE61" t="str">
            <v>2021420501000060E</v>
          </cell>
          <cell r="BF61">
            <v>60302321</v>
          </cell>
          <cell r="BG61" t="str">
            <v>LUZ JANETH VILLALBA SUAREZ</v>
          </cell>
          <cell r="BH61" t="str">
            <v>https://www.secop.gov.co/CO1BusinessLine/Tendering/BuyerWorkArea/Index?docUniqueIdentifier=CO1.BDOS.1738023</v>
          </cell>
          <cell r="BI61" t="str">
            <v>VIGENTE</v>
          </cell>
          <cell r="BK61" t="str">
            <v xml:space="preserve">https://community.secop.gov.co/Public/Tendering/OpportunityDetail/Index?noticeUID=CO1.NTC.1735895&amp;isFromPublicArea=True&amp;isModal=False
</v>
          </cell>
        </row>
        <row r="62">
          <cell r="A62" t="str">
            <v>CPS-061-2021</v>
          </cell>
          <cell r="B62" t="str">
            <v>2 NACIONAL</v>
          </cell>
          <cell r="C62" t="str">
            <v>CD-NC-063-2021</v>
          </cell>
          <cell r="D62">
            <v>61</v>
          </cell>
          <cell r="E62" t="str">
            <v>MIGUEL ORLANDO  BENAVIDES PENAGOS</v>
          </cell>
          <cell r="F62">
            <v>44232</v>
          </cell>
          <cell r="G62" t="str">
            <v>Prestación de servicios profesionales en la Subdirección Administrativa y Financiera – Grupo de Infraestructura para el fortalecimiento, ejecución y desarrollo de las actividades propias de la Arquitectura e Infraestructura con énfasis en arquitectura sostenible y seguimiento a bienes inmuebles y avalúos.</v>
          </cell>
          <cell r="H62" t="str">
            <v>2 CONTRATACIÓN DIRECTA</v>
          </cell>
          <cell r="I62" t="str">
            <v>14 PRESTACIÓN DE SERVICIOS</v>
          </cell>
          <cell r="J62" t="str">
            <v>N/A</v>
          </cell>
          <cell r="K62">
            <v>8921</v>
          </cell>
          <cell r="L62">
            <v>12221</v>
          </cell>
          <cell r="N62">
            <v>44232</v>
          </cell>
          <cell r="P62">
            <v>4536731</v>
          </cell>
          <cell r="Q62">
            <v>36293848</v>
          </cell>
          <cell r="R62">
            <v>0</v>
          </cell>
          <cell r="S62" t="str">
            <v>1 PERSONA NATURAL</v>
          </cell>
          <cell r="T62" t="str">
            <v>3 CÉDULA DE CIUDADANÍA</v>
          </cell>
          <cell r="U62">
            <v>75086969</v>
          </cell>
          <cell r="V62" t="str">
            <v>N-A</v>
          </cell>
          <cell r="W62" t="str">
            <v>11 NO SE DILIGENCIA INFORMACIÓN PARA ESTE FORMULARIO EN ESTE PERÍODO DE REPORTE</v>
          </cell>
          <cell r="Y62" t="str">
            <v>MIGUEL ORLANDO  BENAVIDES PENAGOS</v>
          </cell>
          <cell r="Z62" t="str">
            <v>6 NO CONSTITUYÓ GARANTÍAS</v>
          </cell>
          <cell r="AB62" t="str">
            <v>N-A</v>
          </cell>
          <cell r="AC62" t="str">
            <v>N-A</v>
          </cell>
          <cell r="AD62" t="str">
            <v>N-A</v>
          </cell>
          <cell r="AE62" t="str">
            <v>GRUPO DE INFRAESTRUCTURA</v>
          </cell>
          <cell r="AF62" t="str">
            <v>2 SUPERVISOR</v>
          </cell>
          <cell r="AG62" t="str">
            <v>3 CÉDULA DE CIUDADANÍA</v>
          </cell>
          <cell r="AH62">
            <v>91209676</v>
          </cell>
          <cell r="AI62" t="str">
            <v>CARLOS ALBERTO PINZON BARCO</v>
          </cell>
          <cell r="AJ62">
            <v>240</v>
          </cell>
          <cell r="AK62" t="str">
            <v>3 NO PACTADOS</v>
          </cell>
          <cell r="AL62" t="str">
            <v>N-A</v>
          </cell>
          <cell r="AM62">
            <v>44232</v>
          </cell>
          <cell r="AN62" t="str">
            <v>3 ADICIÓN EN VALOR y EN TIEMPO</v>
          </cell>
          <cell r="AO62">
            <v>1</v>
          </cell>
          <cell r="AP62">
            <v>13005295.533333333</v>
          </cell>
          <cell r="AQ62">
            <v>44470</v>
          </cell>
          <cell r="AR62">
            <v>86</v>
          </cell>
          <cell r="AS62">
            <v>44470</v>
          </cell>
          <cell r="AT62">
            <v>44232</v>
          </cell>
          <cell r="AU62">
            <v>44560</v>
          </cell>
          <cell r="AW62" t="str">
            <v>2. NO</v>
          </cell>
          <cell r="AZ62" t="str">
            <v>2. NO</v>
          </cell>
          <cell r="BA62">
            <v>0</v>
          </cell>
          <cell r="BD62" t="str">
            <v>FECHA DE TERMINACIÓN INICIAL 04/10/2021</v>
          </cell>
          <cell r="BE62" t="str">
            <v>2021420501000061E</v>
          </cell>
          <cell r="BF62">
            <v>49299143.533333331</v>
          </cell>
          <cell r="BG62" t="str">
            <v>NELSON CADENA GARCÍA</v>
          </cell>
          <cell r="BH62" t="str">
            <v>https://www.secop.gov.co/CO1BusinessLine/Tendering/BuyerWorkArea/Index?docUniqueIdentifier=CO1.BDOS.1732812</v>
          </cell>
          <cell r="BI62" t="str">
            <v>VIGENTE</v>
          </cell>
          <cell r="BK62" t="str">
            <v xml:space="preserve">https://community.secop.gov.co/Public/Tendering/OpportunityDetail/Index?noticeUID=CO1.NTC.1736753&amp;isFromPublicArea=True&amp;isModal=False
</v>
          </cell>
        </row>
        <row r="63">
          <cell r="A63" t="str">
            <v>CPS-062-2021</v>
          </cell>
          <cell r="B63" t="str">
            <v>2 NACIONAL</v>
          </cell>
          <cell r="C63" t="str">
            <v>CD-NC-065-2021</v>
          </cell>
          <cell r="D63">
            <v>62</v>
          </cell>
          <cell r="E63" t="str">
            <v>EMANUELE VIRZI</v>
          </cell>
          <cell r="F63">
            <v>44232</v>
          </cell>
          <cell r="G63" t="str">
            <v>Prestación de servicios profesionales en la Subdirección Administrativa y Financiera – Grupo de Infraestructura para el fortalecimiento, ejecución y desarrollo de las actividades propias de la Arquitectura e Infraestructura con énfasis en diseños arquitectónicos.</v>
          </cell>
          <cell r="H63" t="str">
            <v>2 CONTRATACIÓN DIRECTA</v>
          </cell>
          <cell r="I63" t="str">
            <v>14 PRESTACIÓN DE SERVICIOS</v>
          </cell>
          <cell r="J63" t="str">
            <v>N/A</v>
          </cell>
          <cell r="K63">
            <v>8521</v>
          </cell>
          <cell r="L63">
            <v>12321</v>
          </cell>
          <cell r="N63">
            <v>44232</v>
          </cell>
          <cell r="P63">
            <v>5532323</v>
          </cell>
          <cell r="Q63">
            <v>44258584</v>
          </cell>
          <cell r="R63">
            <v>0</v>
          </cell>
          <cell r="S63" t="str">
            <v>1 PERSONA NATURAL</v>
          </cell>
          <cell r="T63" t="str">
            <v>3 CÉDULA DE CIUDADANÍA</v>
          </cell>
          <cell r="U63" t="str">
            <v>N-A</v>
          </cell>
          <cell r="V63" t="str">
            <v>N-A</v>
          </cell>
          <cell r="W63" t="str">
            <v>11 NO SE DILIGENCIA INFORMACIÓN PARA ESTE FORMULARIO EN ESTE PERÍODO DE REPORTE</v>
          </cell>
          <cell r="X63">
            <v>700145658</v>
          </cell>
          <cell r="Y63" t="str">
            <v>EMANUELE VIRZI</v>
          </cell>
          <cell r="Z63" t="str">
            <v>1 PÓLIZA</v>
          </cell>
          <cell r="AA63" t="str">
            <v>12 SEGUROS DEL ESTADO</v>
          </cell>
          <cell r="AB63" t="str">
            <v>2 CUMPLIMIENTO</v>
          </cell>
          <cell r="AC63">
            <v>44232</v>
          </cell>
          <cell r="AD63" t="str">
            <v>37-46-101002443</v>
          </cell>
          <cell r="AE63" t="str">
            <v>GRUPO DE INFRAESTRUCTURA</v>
          </cell>
          <cell r="AF63" t="str">
            <v>2 SUPERVISOR</v>
          </cell>
          <cell r="AG63" t="str">
            <v>3 CÉDULA DE CIUDADANÍA</v>
          </cell>
          <cell r="AH63">
            <v>91209676</v>
          </cell>
          <cell r="AI63" t="str">
            <v>CARLOS ALBERTO PINZON BARCO</v>
          </cell>
          <cell r="AJ63">
            <v>240</v>
          </cell>
          <cell r="AK63" t="str">
            <v>3 NO PACTADOS</v>
          </cell>
          <cell r="AL63">
            <v>44232</v>
          </cell>
          <cell r="AM63">
            <v>44232</v>
          </cell>
          <cell r="AN63" t="str">
            <v>3 ADICIÓN EN VALOR y EN TIEMPO</v>
          </cell>
          <cell r="AO63">
            <v>1</v>
          </cell>
          <cell r="AP63">
            <v>15674915.166666666</v>
          </cell>
          <cell r="AQ63">
            <v>44470</v>
          </cell>
          <cell r="AR63">
            <v>85</v>
          </cell>
          <cell r="AS63">
            <v>44470</v>
          </cell>
          <cell r="AT63">
            <v>44232</v>
          </cell>
          <cell r="AU63">
            <v>44559</v>
          </cell>
          <cell r="AW63" t="str">
            <v>2. NO</v>
          </cell>
          <cell r="AZ63" t="str">
            <v>2. NO</v>
          </cell>
          <cell r="BA63">
            <v>0</v>
          </cell>
          <cell r="BD63" t="str">
            <v>FECHA DE TERMINACIÓN INICIAL 04/10/2021</v>
          </cell>
          <cell r="BE63" t="str">
            <v>2021420501000062E</v>
          </cell>
          <cell r="BF63">
            <v>59933499.166666664</v>
          </cell>
          <cell r="BG63" t="str">
            <v>ANDRES MAURICIO VILLEGAS NAVARRO</v>
          </cell>
          <cell r="BH63" t="str">
            <v>https://www.secop.gov.co/CO1BusinessLine/Tendering/BuyerWorkArea/Index?docUniqueIdentifier=CO1.BDOS.1732659</v>
          </cell>
          <cell r="BI63" t="str">
            <v>VIGENTE</v>
          </cell>
          <cell r="BK63" t="str">
            <v xml:space="preserve">https://community.secop.gov.co/Public/Tendering/OpportunityDetail/Index?noticeUID=CO1.NTC.1736758&amp;isFromPublicArea=True&amp;isModal=False
</v>
          </cell>
        </row>
        <row r="64">
          <cell r="A64" t="str">
            <v>CPS-063-2021</v>
          </cell>
          <cell r="B64" t="str">
            <v>2 NACIONAL</v>
          </cell>
          <cell r="C64" t="str">
            <v>CD-NC-070-2021</v>
          </cell>
          <cell r="D64">
            <v>63</v>
          </cell>
          <cell r="E64" t="str">
            <v>MONICA ROSANIA SANDOVAL ARAQUE</v>
          </cell>
          <cell r="F64">
            <v>44232</v>
          </cell>
          <cell r="G64" t="str">
            <v>Prestar servicios profesionales para articular el Sistema de Gestión Integrado de Parques Nacionales Naturales de Colombia en el marco del Modelo Integrado de Planeación y Gestión adoptado en la entidad.</v>
          </cell>
          <cell r="H64" t="str">
            <v>2 CONTRATACIÓN DIRECTA</v>
          </cell>
          <cell r="I64" t="str">
            <v>14 PRESTACIÓN DE SERVICIOS</v>
          </cell>
          <cell r="J64" t="str">
            <v>N/A</v>
          </cell>
          <cell r="K64">
            <v>14221</v>
          </cell>
          <cell r="L64">
            <v>12421</v>
          </cell>
          <cell r="N64">
            <v>44232</v>
          </cell>
          <cell r="P64">
            <v>7353804</v>
          </cell>
          <cell r="Q64">
            <v>58830432</v>
          </cell>
          <cell r="R64">
            <v>0</v>
          </cell>
          <cell r="S64" t="str">
            <v>1 PERSONA NATURAL</v>
          </cell>
          <cell r="T64" t="str">
            <v>3 CÉDULA DE CIUDADANÍA</v>
          </cell>
          <cell r="U64">
            <v>63546810</v>
          </cell>
          <cell r="V64" t="str">
            <v>N-A</v>
          </cell>
          <cell r="W64" t="str">
            <v>11 NO SE DILIGENCIA INFORMACIÓN PARA ESTE FORMULARIO EN ESTE PERÍODO DE REPORTE</v>
          </cell>
          <cell r="Y64" t="str">
            <v>MONICA ROSANIA SANDOVAL ARAQUE</v>
          </cell>
          <cell r="Z64" t="str">
            <v>1 PÓLIZA</v>
          </cell>
          <cell r="AA64" t="str">
            <v>12 SEGUROS DEL ESTADO</v>
          </cell>
          <cell r="AB64" t="str">
            <v>2 CUMPLIMIENTO</v>
          </cell>
          <cell r="AC64">
            <v>44232</v>
          </cell>
          <cell r="AD64" t="str">
            <v>15-46-101019742</v>
          </cell>
          <cell r="AE64" t="str">
            <v>OFICINA ASESORA PLANEACIÓN</v>
          </cell>
          <cell r="AF64" t="str">
            <v>2 SUPERVISOR</v>
          </cell>
          <cell r="AG64" t="str">
            <v>3 CÉDULA DE CIUDADANÍA</v>
          </cell>
          <cell r="AH64">
            <v>52821677</v>
          </cell>
          <cell r="AI64" t="str">
            <v>ANDREA DEL PILAR MORENO HERNANDEZ</v>
          </cell>
          <cell r="AJ64">
            <v>240</v>
          </cell>
          <cell r="AK64" t="str">
            <v>3 NO PACTADOS</v>
          </cell>
          <cell r="AL64">
            <v>44232</v>
          </cell>
          <cell r="AM64">
            <v>44232</v>
          </cell>
          <cell r="AN64" t="str">
            <v>3 ADICIÓN EN VALOR y EN TIEMPO</v>
          </cell>
          <cell r="AO64">
            <v>1</v>
          </cell>
          <cell r="AP64">
            <v>21080904.800000001</v>
          </cell>
          <cell r="AQ64">
            <v>44470</v>
          </cell>
          <cell r="AR64">
            <v>86</v>
          </cell>
          <cell r="AS64">
            <v>44470</v>
          </cell>
          <cell r="AT64">
            <v>44232</v>
          </cell>
          <cell r="AU64">
            <v>44560</v>
          </cell>
          <cell r="AW64" t="str">
            <v>2. NO</v>
          </cell>
          <cell r="AZ64" t="str">
            <v>2. NO</v>
          </cell>
          <cell r="BA64">
            <v>0</v>
          </cell>
          <cell r="BD64" t="str">
            <v>FECHA DE TERMINACIÓN INICIAL 04/10/2021</v>
          </cell>
          <cell r="BE64" t="str">
            <v>2021420501000063E</v>
          </cell>
          <cell r="BF64">
            <v>79911336.799999997</v>
          </cell>
          <cell r="BG64" t="str">
            <v>ANDRES MAURICIO VILLEGAS NAVARRO</v>
          </cell>
          <cell r="BH64" t="str">
            <v>https://www.secop.gov.co/CO1BusinessLine/Tendering/BuyerWorkArea/Index?docUniqueIdentifier=CO1.BDOS.1738220</v>
          </cell>
          <cell r="BI64" t="str">
            <v>VIGENTE</v>
          </cell>
          <cell r="BK64" t="str">
            <v xml:space="preserve">https://community.secop.gov.co/Public/Tendering/OpportunityDetail/Index?noticeUID=CO1.NTC.1736524&amp;isFromPublicArea=True&amp;isModal=False
</v>
          </cell>
        </row>
        <row r="65">
          <cell r="A65" t="str">
            <v>CPS-064-2021</v>
          </cell>
          <cell r="B65" t="str">
            <v>2 NACIONAL</v>
          </cell>
          <cell r="C65" t="str">
            <v>CD-NC-072-2021</v>
          </cell>
          <cell r="D65">
            <v>64</v>
          </cell>
          <cell r="E65" t="str">
            <v>PAULO ANDRES PACHECO ZABALA</v>
          </cell>
          <cell r="F65">
            <v>44232</v>
          </cell>
          <cell r="G65" t="str">
            <v>Prestación de servicios profesionales en la Subdirección Administrativa y Financiera - Grupo de Infraestructura en el adelantamiento de los diseños estructurales y demás programas y proyectos que se ejecuten en Parques Nacionales de Colombia.</v>
          </cell>
          <cell r="H65" t="str">
            <v>2 CONTRATACIÓN DIRECTA</v>
          </cell>
          <cell r="I65" t="str">
            <v>14 PRESTACIÓN DE SERVICIOS</v>
          </cell>
          <cell r="J65" t="str">
            <v>N/A</v>
          </cell>
          <cell r="K65">
            <v>13821</v>
          </cell>
          <cell r="L65">
            <v>12521</v>
          </cell>
          <cell r="N65">
            <v>44232</v>
          </cell>
          <cell r="P65">
            <v>5532323</v>
          </cell>
          <cell r="Q65">
            <v>44258584</v>
          </cell>
          <cell r="R65">
            <v>0</v>
          </cell>
          <cell r="S65" t="str">
            <v>1 PERSONA NATURAL</v>
          </cell>
          <cell r="T65" t="str">
            <v>3 CÉDULA DE CIUDADANÍA</v>
          </cell>
          <cell r="U65">
            <v>74371263</v>
          </cell>
          <cell r="V65" t="str">
            <v>N-A</v>
          </cell>
          <cell r="W65" t="str">
            <v>11 NO SE DILIGENCIA INFORMACIÓN PARA ESTE FORMULARIO EN ESTE PERÍODO DE REPORTE</v>
          </cell>
          <cell r="Y65" t="str">
            <v>PAULO ANDRES PACHECO ZABALA</v>
          </cell>
          <cell r="Z65" t="str">
            <v>1 PÓLIZA</v>
          </cell>
          <cell r="AA65" t="str">
            <v>12 SEGUROS DEL ESTADO</v>
          </cell>
          <cell r="AB65" t="str">
            <v>2 CUMPLIMIENTO</v>
          </cell>
          <cell r="AC65">
            <v>44232</v>
          </cell>
          <cell r="AD65" t="str">
            <v>15-46-101019705</v>
          </cell>
          <cell r="AE65" t="str">
            <v>GRUPO DE INFRAESTRUCTURA</v>
          </cell>
          <cell r="AF65" t="str">
            <v>2 SUPERVISOR</v>
          </cell>
          <cell r="AG65" t="str">
            <v>3 CÉDULA DE CIUDADANÍA</v>
          </cell>
          <cell r="AH65">
            <v>91209676</v>
          </cell>
          <cell r="AI65" t="str">
            <v>CARLOS ALBERTO PINZON BARCO</v>
          </cell>
          <cell r="AJ65">
            <v>240</v>
          </cell>
          <cell r="AK65" t="str">
            <v>3 NO PACTADOS</v>
          </cell>
          <cell r="AL65">
            <v>44232</v>
          </cell>
          <cell r="AM65">
            <v>44232</v>
          </cell>
          <cell r="AN65" t="str">
            <v>3 ADICIÓN EN VALOR y EN TIEMPO</v>
          </cell>
          <cell r="AO65">
            <v>1</v>
          </cell>
          <cell r="AP65">
            <v>15674915.166666666</v>
          </cell>
          <cell r="AQ65">
            <v>44470</v>
          </cell>
          <cell r="AR65">
            <v>85</v>
          </cell>
          <cell r="AS65">
            <v>44470</v>
          </cell>
          <cell r="AT65">
            <v>44232</v>
          </cell>
          <cell r="AU65">
            <v>44559</v>
          </cell>
          <cell r="AW65" t="str">
            <v>2. NO</v>
          </cell>
          <cell r="AZ65" t="str">
            <v>2. NO</v>
          </cell>
          <cell r="BA65">
            <v>0</v>
          </cell>
          <cell r="BD65" t="str">
            <v>FECHA DE TERMINACIÓN INICIAL 04/10/2021</v>
          </cell>
          <cell r="BE65" t="str">
            <v>2021420501000064E</v>
          </cell>
          <cell r="BF65">
            <v>59933499.166666664</v>
          </cell>
          <cell r="BG65" t="str">
            <v>ANDRES MAURICIO VILLEGAS NAVARRO</v>
          </cell>
          <cell r="BH65" t="str">
            <v>https://www.secop.gov.co/CO1BusinessLine/Tendering/BuyerWorkArea/Index?docUniqueIdentifier=CO1.BDOS.1739078</v>
          </cell>
          <cell r="BI65" t="str">
            <v>VIGENTE</v>
          </cell>
          <cell r="BK65" t="str">
            <v xml:space="preserve">https://community.secop.gov.co/Public/Tendering/OpportunityDetail/Index?noticeUID=CO1.NTC.1736623&amp;isFromPublicArea=True&amp;isModal=False
</v>
          </cell>
        </row>
        <row r="66">
          <cell r="A66" t="str">
            <v>CPS-065-2021</v>
          </cell>
          <cell r="B66" t="str">
            <v>2 NACIONAL</v>
          </cell>
          <cell r="C66" t="str">
            <v>CD-NC-067-2021</v>
          </cell>
          <cell r="D66">
            <v>65</v>
          </cell>
          <cell r="E66" t="str">
            <v>PAULA ANDREA MOJICA MEDELLIN</v>
          </cell>
          <cell r="F66">
            <v>44232</v>
          </cell>
          <cell r="G66" t="str">
            <v>Prestación de servicios profesionales para la Subdirección Administrativa y Financiera del grupo de infraestructura en el adelantamiento de los diseños, programas y proyectos que se ejecuten en Parques Naturales.</v>
          </cell>
          <cell r="H66" t="str">
            <v>2 CONTRATACIÓN DIRECTA</v>
          </cell>
          <cell r="I66" t="str">
            <v>14 PRESTACIÓN DE SERVICIOS</v>
          </cell>
          <cell r="J66" t="str">
            <v>N/A</v>
          </cell>
          <cell r="K66">
            <v>9321</v>
          </cell>
          <cell r="L66">
            <v>12621</v>
          </cell>
          <cell r="N66">
            <v>44232</v>
          </cell>
          <cell r="P66">
            <v>5532323</v>
          </cell>
          <cell r="Q66">
            <v>44258584</v>
          </cell>
          <cell r="R66">
            <v>0</v>
          </cell>
          <cell r="S66" t="str">
            <v>1 PERSONA NATURAL</v>
          </cell>
          <cell r="T66" t="str">
            <v>3 CÉDULA DE CIUDADANÍA</v>
          </cell>
          <cell r="U66">
            <v>35530986</v>
          </cell>
          <cell r="V66" t="str">
            <v>N-A</v>
          </cell>
          <cell r="W66" t="str">
            <v>11 NO SE DILIGENCIA INFORMACIÓN PARA ESTE FORMULARIO EN ESTE PERÍODO DE REPORTE</v>
          </cell>
          <cell r="Y66" t="str">
            <v>PAULA ANDREA MOJICA MEDELLIN</v>
          </cell>
          <cell r="Z66" t="str">
            <v>1 PÓLIZA</v>
          </cell>
          <cell r="AA66" t="str">
            <v>12 SEGUROS DEL ESTADO</v>
          </cell>
          <cell r="AB66" t="str">
            <v>2 CUMPLIMIENTO</v>
          </cell>
          <cell r="AC66">
            <v>44232</v>
          </cell>
          <cell r="AD66" t="str">
            <v>15-46-101019735</v>
          </cell>
          <cell r="AE66" t="str">
            <v>GRUPO DE INFRAESTRUCTURA</v>
          </cell>
          <cell r="AF66" t="str">
            <v>2 SUPERVISOR</v>
          </cell>
          <cell r="AG66" t="str">
            <v>3 CÉDULA DE CIUDADANÍA</v>
          </cell>
          <cell r="AH66">
            <v>91209676</v>
          </cell>
          <cell r="AI66" t="str">
            <v>CARLOS ALBERTO PINZON BARCO</v>
          </cell>
          <cell r="AJ66">
            <v>240</v>
          </cell>
          <cell r="AK66" t="str">
            <v>3 NO PACTADOS</v>
          </cell>
          <cell r="AL66">
            <v>44232</v>
          </cell>
          <cell r="AM66">
            <v>44232</v>
          </cell>
          <cell r="AN66" t="str">
            <v>3 ADICIÓN EN VALOR y EN TIEMPO</v>
          </cell>
          <cell r="AO66">
            <v>1</v>
          </cell>
          <cell r="AP66">
            <v>15674915.166666666</v>
          </cell>
          <cell r="AQ66">
            <v>44470</v>
          </cell>
          <cell r="AR66">
            <v>85</v>
          </cell>
          <cell r="AS66">
            <v>44470</v>
          </cell>
          <cell r="AT66">
            <v>44232</v>
          </cell>
          <cell r="AU66">
            <v>44559</v>
          </cell>
          <cell r="AW66" t="str">
            <v>2. NO</v>
          </cell>
          <cell r="AZ66" t="str">
            <v>2. NO</v>
          </cell>
          <cell r="BA66">
            <v>0</v>
          </cell>
          <cell r="BD66" t="str">
            <v>FECHA DE TERMINACIÓN INICIAL 04/10/2021</v>
          </cell>
          <cell r="BE66" t="str">
            <v>2021420501000065E</v>
          </cell>
          <cell r="BF66">
            <v>59933499.166666664</v>
          </cell>
          <cell r="BG66" t="str">
            <v>FELIPE ANDRES ZORRO VILLAREAL</v>
          </cell>
          <cell r="BH66" t="str">
            <v>https://www.secop.gov.co/CO1BusinessLine/Tendering/BuyerWorkArea/Index?docUniqueIdentifier=CO1.BDOS.1737716</v>
          </cell>
          <cell r="BI66" t="str">
            <v>VIGENTE</v>
          </cell>
          <cell r="BK66" t="str">
            <v>https://community.secop.gov.co/Public/Tendering/OpportunityDetail/Index?noticeUID=CO1.NTC.1736213&amp;isFromPublicArea=True&amp;isModal=False</v>
          </cell>
        </row>
        <row r="67">
          <cell r="A67" t="str">
            <v>CPS-066-2021</v>
          </cell>
          <cell r="B67" t="str">
            <v>2 NACIONAL</v>
          </cell>
          <cell r="C67" t="str">
            <v>CD-NC-071-2021</v>
          </cell>
          <cell r="D67">
            <v>66</v>
          </cell>
          <cell r="E67" t="str">
            <v>ENRIQUE HARLEY CANO MORENO</v>
          </cell>
          <cell r="F67">
            <v>44232</v>
          </cell>
          <cell r="G67" t="str">
            <v>Prestación de servicios técnicos para desarrollar actividades de implementación del sistema de gestión de calidad de la Subdirección de Sostenibilidad y Negocios Ambientales, creación de la Documentación y seguimiento del sistema de seguridad y salud en el trabajo de las organizaciones comunitarias, apoyo a los procesos contractuales, de seguimiento y lo relacionado con los requerimientos solicitados por los entes de control interno y externo.</v>
          </cell>
          <cell r="H67" t="str">
            <v>2 CONTRATACIÓN DIRECTA</v>
          </cell>
          <cell r="I67" t="str">
            <v>14 PRESTACIÓN DE SERVICIOS</v>
          </cell>
          <cell r="J67" t="str">
            <v>N/A</v>
          </cell>
          <cell r="K67">
            <v>10721</v>
          </cell>
          <cell r="L67">
            <v>12721</v>
          </cell>
          <cell r="N67">
            <v>44232</v>
          </cell>
          <cell r="P67">
            <v>2730447</v>
          </cell>
          <cell r="Q67">
            <v>19113129</v>
          </cell>
          <cell r="R67">
            <v>0</v>
          </cell>
          <cell r="S67" t="str">
            <v>1 PERSONA NATURAL</v>
          </cell>
          <cell r="T67" t="str">
            <v>3 CÉDULA DE CIUDADANÍA</v>
          </cell>
          <cell r="U67">
            <v>79657592</v>
          </cell>
          <cell r="V67" t="str">
            <v>N-A</v>
          </cell>
          <cell r="W67" t="str">
            <v>11 NO SE DILIGENCIA INFORMACIÓN PARA ESTE FORMULARIO EN ESTE PERÍODO DE REPORTE</v>
          </cell>
          <cell r="Y67" t="str">
            <v>ENRIQUE HARLEY CANO MORENO</v>
          </cell>
          <cell r="Z67" t="str">
            <v>6 NO CONSTITUYÓ GARANTÍAS</v>
          </cell>
          <cell r="AB67" t="str">
            <v>N-A</v>
          </cell>
          <cell r="AC67" t="str">
            <v>N-A</v>
          </cell>
          <cell r="AD67" t="str">
            <v>N-A</v>
          </cell>
          <cell r="AE67" t="str">
            <v>SUBDIRECCIÓN DE SOSTENIBILIDAD Y NEGOCIOS AMBIENTALES</v>
          </cell>
          <cell r="AF67" t="str">
            <v>2 SUPERVISOR</v>
          </cell>
          <cell r="AG67" t="str">
            <v>3 CÉDULA DE CIUDADANÍA</v>
          </cell>
          <cell r="AH67">
            <v>37329045</v>
          </cell>
          <cell r="AI67" t="str">
            <v>MERLY XIOMARA PACHECO</v>
          </cell>
          <cell r="AJ67">
            <v>210</v>
          </cell>
          <cell r="AK67" t="str">
            <v>3 NO PACTADOS</v>
          </cell>
          <cell r="AL67" t="str">
            <v>N-A</v>
          </cell>
          <cell r="AM67">
            <v>44232</v>
          </cell>
          <cell r="AN67" t="str">
            <v>3 ADICIÓN EN VALOR y EN TIEMPO</v>
          </cell>
          <cell r="AO67">
            <v>1</v>
          </cell>
          <cell r="AP67">
            <v>9556564.5</v>
          </cell>
          <cell r="AQ67">
            <v>44442</v>
          </cell>
          <cell r="AR67">
            <v>105</v>
          </cell>
          <cell r="AS67">
            <v>44442</v>
          </cell>
          <cell r="AT67">
            <v>44232</v>
          </cell>
          <cell r="AU67">
            <v>44549</v>
          </cell>
          <cell r="AW67" t="str">
            <v>2. NO</v>
          </cell>
          <cell r="AZ67" t="str">
            <v>2. NO</v>
          </cell>
          <cell r="BA67">
            <v>0</v>
          </cell>
          <cell r="BD67" t="str">
            <v>FECHA DE TERMINACIÓN INICIAL 04/09/2021</v>
          </cell>
          <cell r="BE67" t="str">
            <v>2021420501000066E</v>
          </cell>
          <cell r="BF67">
            <v>28669693.5</v>
          </cell>
          <cell r="BG67" t="str">
            <v>ANDRES MAURICIO VILLEGAS NAVARRO</v>
          </cell>
          <cell r="BH67" t="str">
            <v>https://www.secop.gov.co/CO1BusinessLine/Tendering/BuyerWorkArea/Index?docUniqueIdentifier=CO1.BDOS.1738629</v>
          </cell>
          <cell r="BI67" t="str">
            <v>TERMINADO NORMALMENTE</v>
          </cell>
          <cell r="BK67" t="str">
            <v xml:space="preserve">https://community.secop.gov.co/Public/Tendering/OpportunityDetail/Index?noticeUID=CO1.NTC.1736739&amp;isFromPublicArea=True&amp;isModal=False
</v>
          </cell>
        </row>
        <row r="68">
          <cell r="A68" t="str">
            <v>CPS-067-2021</v>
          </cell>
          <cell r="B68" t="str">
            <v>2 NACIONAL</v>
          </cell>
          <cell r="C68" t="str">
            <v>CD-NC-068-2021</v>
          </cell>
          <cell r="D68">
            <v>67</v>
          </cell>
          <cell r="E68" t="str">
            <v>CAROLINA DEL ROSARIO CUBILLOS ORTIZ</v>
          </cell>
          <cell r="F68">
            <v>44235</v>
          </cell>
          <cell r="G68" t="str">
            <v>Prestar servicios profesionales para facilitar la agenda intersectorial que oriente a las entidades del SINA y a los diferentes niveles de gestión de Parques Nacionales Naturales en la implementación de los lineamientos de planificación y gestión del turismo de naturaleza en áreas del SINAP.</v>
          </cell>
          <cell r="H68" t="str">
            <v>2 CONTRATACIÓN DIRECTA</v>
          </cell>
          <cell r="I68" t="str">
            <v>14 PRESTACIÓN DE SERVICIOS</v>
          </cell>
          <cell r="J68" t="str">
            <v>N/A</v>
          </cell>
          <cell r="K68">
            <v>9021</v>
          </cell>
          <cell r="L68">
            <v>12821</v>
          </cell>
          <cell r="N68">
            <v>44235</v>
          </cell>
          <cell r="P68">
            <v>6595797</v>
          </cell>
          <cell r="Q68">
            <v>71894187</v>
          </cell>
          <cell r="R68">
            <v>-0.29999999701976776</v>
          </cell>
          <cell r="S68" t="str">
            <v>1 PERSONA NATURAL</v>
          </cell>
          <cell r="T68" t="str">
            <v>3 CÉDULA DE CIUDADANÍA</v>
          </cell>
          <cell r="U68">
            <v>52154763</v>
          </cell>
          <cell r="V68" t="str">
            <v>N-A</v>
          </cell>
          <cell r="W68" t="str">
            <v>11 NO SE DILIGENCIA INFORMACIÓN PARA ESTE FORMULARIO EN ESTE PERÍODO DE REPORTE</v>
          </cell>
          <cell r="Y68" t="str">
            <v>CAROLINA DEL ROSARIO CUBILLOS ORTIZ</v>
          </cell>
          <cell r="Z68" t="str">
            <v>1 PÓLIZA</v>
          </cell>
          <cell r="AA68" t="str">
            <v>12 SEGUROS DEL ESTADO</v>
          </cell>
          <cell r="AB68" t="str">
            <v>2 CUMPLIMIENTO</v>
          </cell>
          <cell r="AC68">
            <v>44235</v>
          </cell>
          <cell r="AD68" t="str">
            <v>18-46-101008864</v>
          </cell>
          <cell r="AE68" t="str">
            <v>SUBDIRECCIÓN DE GESTIÓN Y MANEJO DE AREAS PROTEGIDAS</v>
          </cell>
          <cell r="AF68" t="str">
            <v>2 SUPERVISOR</v>
          </cell>
          <cell r="AG68" t="str">
            <v>3 CÉDULA DE CIUDADANÍA</v>
          </cell>
          <cell r="AH68">
            <v>52197050</v>
          </cell>
          <cell r="AI68" t="str">
            <v>EDNA MARIA CAROLINA JARRO FAJARDO</v>
          </cell>
          <cell r="AJ68">
            <v>327</v>
          </cell>
          <cell r="AK68" t="str">
            <v>3 NO PACTADOS</v>
          </cell>
          <cell r="AL68">
            <v>44235</v>
          </cell>
          <cell r="AM68">
            <v>44235</v>
          </cell>
          <cell r="AN68" t="str">
            <v>4 NO SE HA ADICIONADO NI EN VALOR y EN TIEMPO</v>
          </cell>
          <cell r="AO68">
            <v>0</v>
          </cell>
          <cell r="AP68">
            <v>0</v>
          </cell>
          <cell r="AR68">
            <v>0</v>
          </cell>
          <cell r="AT68">
            <v>44235</v>
          </cell>
          <cell r="AU68">
            <v>44560</v>
          </cell>
          <cell r="AW68" t="str">
            <v>2. NO</v>
          </cell>
          <cell r="AZ68" t="str">
            <v>2. NO</v>
          </cell>
          <cell r="BA68">
            <v>0</v>
          </cell>
          <cell r="BE68" t="str">
            <v>2021420501000067E</v>
          </cell>
          <cell r="BF68">
            <v>71894187</v>
          </cell>
          <cell r="BG68" t="str">
            <v>FELIPE ANDRES ZORRO VILLAREAL</v>
          </cell>
          <cell r="BH68" t="str">
            <v>https://www.secop.gov.co/CO1BusinessLine/Tendering/BuyerWorkArea/Index?docUniqueIdentifier=CO1.BDOS.1740122</v>
          </cell>
          <cell r="BI68" t="str">
            <v>VIGENTE</v>
          </cell>
          <cell r="BK68" t="str">
            <v>https://community.secop.gov.co/Public/Tendering/OpportunityDetail/Index?noticeUID=CO1.NTC.1737620&amp;isFromPublicArea=True&amp;isModal=False</v>
          </cell>
        </row>
        <row r="69">
          <cell r="A69" t="str">
            <v>CPS-068-2021</v>
          </cell>
          <cell r="B69" t="str">
            <v>2 NACIONAL</v>
          </cell>
          <cell r="C69" t="str">
            <v>CD-NC-073-2021</v>
          </cell>
          <cell r="D69">
            <v>68</v>
          </cell>
          <cell r="E69" t="str">
            <v>HENRY CASTRO PERALTA</v>
          </cell>
          <cell r="F69">
            <v>44235</v>
          </cell>
          <cell r="G69" t="str">
            <v>Prestar servicios profesionales especializados para la adelantar la implementación del Sistema de Control Interno en la Entidad, a través de los Seguimientos y las Auditorías Internas, fomento de la Cultura del Autocontrol, con enfoque jurídico a los tres niveles de decisión de Parques Nacionales Naturales de Colombia, de igual forma apoyar a la Coordinación del Grupo de Control Interno en el desarrollo y cumplimiento del Plan Anual de Auditorías 2021 y demás obligaciones asignadas.</v>
          </cell>
          <cell r="H69" t="str">
            <v>2 CONTRATACIÓN DIRECTA</v>
          </cell>
          <cell r="I69" t="str">
            <v>14 PRESTACIÓN DE SERVICIOS</v>
          </cell>
          <cell r="J69" t="str">
            <v>N/A</v>
          </cell>
          <cell r="K69">
            <v>10821</v>
          </cell>
          <cell r="L69">
            <v>12921</v>
          </cell>
          <cell r="N69">
            <v>44235</v>
          </cell>
          <cell r="P69">
            <v>6120628</v>
          </cell>
          <cell r="Q69">
            <v>48965024</v>
          </cell>
          <cell r="R69">
            <v>0</v>
          </cell>
          <cell r="S69" t="str">
            <v>1 PERSONA NATURAL</v>
          </cell>
          <cell r="T69" t="str">
            <v>3 CÉDULA DE CIUDADANÍA</v>
          </cell>
          <cell r="U69">
            <v>80108257</v>
          </cell>
          <cell r="V69" t="str">
            <v>N-A</v>
          </cell>
          <cell r="W69" t="str">
            <v>11 NO SE DILIGENCIA INFORMACIÓN PARA ESTE FORMULARIO EN ESTE PERÍODO DE REPORTE</v>
          </cell>
          <cell r="Y69" t="str">
            <v>HENRY CASTRO PERALTA</v>
          </cell>
          <cell r="Z69" t="str">
            <v>1 PÓLIZA</v>
          </cell>
          <cell r="AA69" t="str">
            <v>8 MUNDIAL SEGUROS</v>
          </cell>
          <cell r="AB69" t="str">
            <v>2 CUMPLIMIENTO</v>
          </cell>
          <cell r="AC69">
            <v>44235</v>
          </cell>
          <cell r="AD69" t="str">
            <v>CSC-100009536</v>
          </cell>
          <cell r="AE69" t="str">
            <v>GRUPO DE CONTROL INTERNO</v>
          </cell>
          <cell r="AF69" t="str">
            <v>2 SUPERVISOR</v>
          </cell>
          <cell r="AG69" t="str">
            <v>3 CÉDULA DE CIUDADANÍA</v>
          </cell>
          <cell r="AH69">
            <v>51819216</v>
          </cell>
          <cell r="AI69" t="str">
            <v>GLADYS ESPITIA PEÑA</v>
          </cell>
          <cell r="AJ69">
            <v>240</v>
          </cell>
          <cell r="AK69" t="str">
            <v>3 NO PACTADOS</v>
          </cell>
          <cell r="AL69">
            <v>44236</v>
          </cell>
          <cell r="AM69">
            <v>44235</v>
          </cell>
          <cell r="AN69" t="str">
            <v>4 NO SE HA ADICIONADO NI EN VALOR y EN TIEMPO</v>
          </cell>
          <cell r="AO69">
            <v>0</v>
          </cell>
          <cell r="AP69">
            <v>0</v>
          </cell>
          <cell r="AR69">
            <v>0</v>
          </cell>
          <cell r="AT69">
            <v>44236</v>
          </cell>
          <cell r="AU69">
            <v>44477</v>
          </cell>
          <cell r="AW69" t="str">
            <v>2. NO</v>
          </cell>
          <cell r="AZ69" t="str">
            <v>2. NO</v>
          </cell>
          <cell r="BA69">
            <v>0</v>
          </cell>
          <cell r="BE69" t="str">
            <v>2021420501000068E</v>
          </cell>
          <cell r="BF69">
            <v>48965024</v>
          </cell>
          <cell r="BG69" t="str">
            <v>NELSON CADENA GARCÍA</v>
          </cell>
          <cell r="BH69" t="str">
            <v>https://www.secop.gov.co/CO1BusinessLine/Tendering/BuyerWorkArea/Index?docUniqueIdentifier=CO1.BDOS.1740651</v>
          </cell>
          <cell r="BI69" t="str">
            <v>TERMINADO NORMALMENTE</v>
          </cell>
          <cell r="BK69" t="str">
            <v xml:space="preserve">https://community.secop.gov.co/Public/Tendering/OpportunityDetail/Index?noticeUID=CO1.NTC.1738048&amp;isFromPublicArea=True&amp;isModal=False
</v>
          </cell>
        </row>
        <row r="70">
          <cell r="A70" t="str">
            <v>CPS-069-2021</v>
          </cell>
          <cell r="B70" t="str">
            <v>2 NACIONAL</v>
          </cell>
          <cell r="C70" t="str">
            <v>CD-NC-074-2021</v>
          </cell>
          <cell r="D70">
            <v>69</v>
          </cell>
          <cell r="E70" t="str">
            <v>MABEL CRISTINA MELO MORENO</v>
          </cell>
          <cell r="F70">
            <v>44235</v>
          </cell>
          <cell r="G70" t="str">
            <v>Prestar servicios profesionales especializados para adelantar la implementación del Sistema de Control Interno en la Entidad, a través de los Seguimientos y las Auditorías Internas, fomento de la Cultura del Autocontrol, con enfoque financiero a los tres niveles de decisión de Parques Nacionales Naturales de Colombia, de igual forma apoyar a la Coordinación del Grupo de Control Interno en el desarrollo y cumplimiento del Plan Anual de Auditorías 2021 y demás obligaciones asignadas</v>
          </cell>
          <cell r="H70" t="str">
            <v>2 CONTRATACIÓN DIRECTA</v>
          </cell>
          <cell r="I70" t="str">
            <v>14 PRESTACIÓN DE SERVICIOS</v>
          </cell>
          <cell r="J70" t="str">
            <v>N/A</v>
          </cell>
          <cell r="K70">
            <v>8721</v>
          </cell>
          <cell r="L70">
            <v>13021</v>
          </cell>
          <cell r="N70">
            <v>44235</v>
          </cell>
          <cell r="P70">
            <v>6471348</v>
          </cell>
          <cell r="Q70">
            <v>51770784</v>
          </cell>
          <cell r="R70">
            <v>0</v>
          </cell>
          <cell r="S70" t="str">
            <v>1 PERSONA NATURAL</v>
          </cell>
          <cell r="T70" t="str">
            <v>3 CÉDULA DE CIUDADANÍA</v>
          </cell>
          <cell r="U70">
            <v>52105126</v>
          </cell>
          <cell r="V70" t="str">
            <v>N-A</v>
          </cell>
          <cell r="W70" t="str">
            <v>11 NO SE DILIGENCIA INFORMACIÓN PARA ESTE FORMULARIO EN ESTE PERÍODO DE REPORTE</v>
          </cell>
          <cell r="Y70" t="str">
            <v>MABEL CRISTINA MELO MORENO</v>
          </cell>
          <cell r="Z70" t="str">
            <v>1 PÓLIZA</v>
          </cell>
          <cell r="AA70" t="str">
            <v>12 SEGUROS DEL ESTADO</v>
          </cell>
          <cell r="AB70" t="str">
            <v>2 CUMPLIMIENTO</v>
          </cell>
          <cell r="AC70">
            <v>44237</v>
          </cell>
          <cell r="AD70" t="str">
            <v>11-44-101238355</v>
          </cell>
          <cell r="AE70" t="str">
            <v>GRUPO DE CONTROL INTERNO</v>
          </cell>
          <cell r="AF70" t="str">
            <v>2 SUPERVISOR</v>
          </cell>
          <cell r="AG70" t="str">
            <v>3 CÉDULA DE CIUDADANÍA</v>
          </cell>
          <cell r="AH70">
            <v>51819216</v>
          </cell>
          <cell r="AI70" t="str">
            <v>GLADYS ESPITIA PEÑA</v>
          </cell>
          <cell r="AJ70">
            <v>240</v>
          </cell>
          <cell r="AK70" t="str">
            <v>3 NO PACTADOS</v>
          </cell>
          <cell r="AL70">
            <v>43871</v>
          </cell>
          <cell r="AM70">
            <v>44235</v>
          </cell>
          <cell r="AN70" t="str">
            <v>4 NO SE HA ADICIONADO NI EN VALOR y EN TIEMPO</v>
          </cell>
          <cell r="AO70">
            <v>0</v>
          </cell>
          <cell r="AP70">
            <v>0</v>
          </cell>
          <cell r="AR70">
            <v>0</v>
          </cell>
          <cell r="AT70">
            <v>44237</v>
          </cell>
          <cell r="AU70">
            <v>44478</v>
          </cell>
          <cell r="AW70" t="str">
            <v>2. NO</v>
          </cell>
          <cell r="AZ70" t="str">
            <v>2. NO</v>
          </cell>
          <cell r="BA70">
            <v>0</v>
          </cell>
          <cell r="BE70" t="str">
            <v>2021420501000069E</v>
          </cell>
          <cell r="BF70">
            <v>51770784</v>
          </cell>
          <cell r="BG70" t="str">
            <v>LILA CONCEPCIÓN ZABARAÍN GUERRA</v>
          </cell>
          <cell r="BH70" t="str">
            <v>https://www.secop.gov.co/CO1BusinessLine/Tendering/BuyerWorkArea/Index?docUniqueIdentifier=CO1.BDOS.1741011</v>
          </cell>
          <cell r="BI70" t="str">
            <v>TERMINADO NORMALMENTE</v>
          </cell>
          <cell r="BK70" t="str">
            <v xml:space="preserve">https://community.secop.gov.co/Public/Tendering/OpportunityDetail/Index?noticeUID=CO1.NTC.1737743&amp;isFromPublicArea=True&amp;isModal=False
</v>
          </cell>
        </row>
        <row r="71">
          <cell r="A71" t="str">
            <v>CPS-070C-2021</v>
          </cell>
          <cell r="B71" t="str">
            <v>2 NACIONAL</v>
          </cell>
          <cell r="C71" t="str">
            <v>CD-NC-078-2021</v>
          </cell>
          <cell r="D71" t="str">
            <v>70C</v>
          </cell>
          <cell r="E71" t="str">
            <v>LEONARDO ALEXANDER PEREZ RUBIANO</v>
          </cell>
          <cell r="F71">
            <v>44236</v>
          </cell>
          <cell r="G71" t="str">
            <v>Prestación de servicios profesionales para la Oficina de Gestión del Riesgo de la Dirección General para adelantar el análisis técnico de los factores y agentes de la deforestación y degradación en las áreas del Sistema de Parques Nacionales Naturales, contribuir en la formulación de estrategias que conlleven a su intervención interagencial, y apoyar en los aspectos relacionados con el sistema de gestión integrado de la entidad y su implementación en los procesos que desarrolla la Oficina de Gestión del Riesgo.</v>
          </cell>
          <cell r="H71" t="str">
            <v>2 CONTRATACIÓN DIRECTA</v>
          </cell>
          <cell r="I71" t="str">
            <v>14 PRESTACIÓN DE SERVICIOS</v>
          </cell>
          <cell r="J71" t="str">
            <v>N/A</v>
          </cell>
          <cell r="K71">
            <v>12621</v>
          </cell>
          <cell r="L71">
            <v>13121</v>
          </cell>
          <cell r="N71">
            <v>44236</v>
          </cell>
          <cell r="P71">
            <v>5532323</v>
          </cell>
          <cell r="Q71">
            <v>44258584</v>
          </cell>
          <cell r="R71">
            <v>0</v>
          </cell>
          <cell r="S71" t="str">
            <v>1 PERSONA NATURAL</v>
          </cell>
          <cell r="T71" t="str">
            <v>3 CÉDULA DE CIUDADANÍA</v>
          </cell>
          <cell r="U71">
            <v>1049610293</v>
          </cell>
          <cell r="V71" t="str">
            <v>N-A</v>
          </cell>
          <cell r="W71" t="str">
            <v>11 NO SE DILIGENCIA INFORMACIÓN PARA ESTE FORMULARIO EN ESTE PERÍODO DE REPORTE</v>
          </cell>
          <cell r="Y71" t="str">
            <v>LEONARDO ALEXANDER PEREZ RUBIANO</v>
          </cell>
          <cell r="Z71" t="str">
            <v>1 PÓLIZA</v>
          </cell>
          <cell r="AA71" t="str">
            <v>12 SEGUROS DEL ESTADO</v>
          </cell>
          <cell r="AB71" t="str">
            <v>2 CUMPLIMIENTO</v>
          </cell>
          <cell r="AC71">
            <v>44236</v>
          </cell>
          <cell r="AD71" t="str">
            <v>15-46-101019910</v>
          </cell>
          <cell r="AE71" t="str">
            <v>OFICINA DE GESTION DEL RIESGO</v>
          </cell>
          <cell r="AF71" t="str">
            <v>2 SUPERVISOR</v>
          </cell>
          <cell r="AG71" t="str">
            <v>3 CÉDULA DE CIUDADANÍA</v>
          </cell>
          <cell r="AH71">
            <v>80157210</v>
          </cell>
          <cell r="AI71" t="str">
            <v>JUAN DE DIOS DUARTE SANCHEZ</v>
          </cell>
          <cell r="AJ71">
            <v>240</v>
          </cell>
          <cell r="AK71" t="str">
            <v>3 NO PACTADOS</v>
          </cell>
          <cell r="AL71">
            <v>44236</v>
          </cell>
          <cell r="AM71">
            <v>44236</v>
          </cell>
          <cell r="AN71" t="str">
            <v>3 ADICIÓN EN VALOR y EN TIEMPO</v>
          </cell>
          <cell r="AO71">
            <v>1</v>
          </cell>
          <cell r="AP71">
            <v>15121682.866666667</v>
          </cell>
          <cell r="AQ71" t="str">
            <v>01-04/10/2021</v>
          </cell>
          <cell r="AR71">
            <v>82</v>
          </cell>
          <cell r="AS71" t="str">
            <v>01-04/10/2021</v>
          </cell>
          <cell r="AT71">
            <v>44236</v>
          </cell>
          <cell r="AU71">
            <v>44509</v>
          </cell>
          <cell r="AW71" t="str">
            <v>2. NO</v>
          </cell>
          <cell r="AZ71" t="str">
            <v>2. NO</v>
          </cell>
          <cell r="BA71">
            <v>0</v>
          </cell>
          <cell r="BD71" t="str">
            <v>FECHA DE TERMINACIÓN INICIAL 08/10/2021</v>
          </cell>
          <cell r="BE71" t="str">
            <v>2021420501000070E</v>
          </cell>
          <cell r="BF71">
            <v>59380266.866666667</v>
          </cell>
          <cell r="BG71" t="str">
            <v>LUZ JANETH VILLALBA SUAREZ</v>
          </cell>
          <cell r="BH71" t="str">
            <v>https://www.secop.gov.co/CO1BusinessLine/Tendering/BuyerWorkArea/Index?docUniqueIdentifier=CO1.BDOS.1748347</v>
          </cell>
          <cell r="BI71" t="str">
            <v>CEDIDO</v>
          </cell>
          <cell r="BK71" t="str">
            <v xml:space="preserve">https://community.secop.gov.co/Public/Tendering/OpportunityDetail/Index?noticeUID=CO1.NTC.1744788&amp;isFromPublicArea=True&amp;isModal=False
</v>
          </cell>
        </row>
        <row r="72">
          <cell r="A72" t="str">
            <v>CPS-070-2021</v>
          </cell>
          <cell r="B72" t="str">
            <v>2 NACIONAL</v>
          </cell>
          <cell r="C72" t="str">
            <v>CD-NC-078-2021</v>
          </cell>
          <cell r="D72">
            <v>70</v>
          </cell>
          <cell r="E72" t="str">
            <v>ANDREA CAROLINA PAEZ MALDONADO</v>
          </cell>
          <cell r="F72">
            <v>44510</v>
          </cell>
          <cell r="G72" t="str">
            <v>Prestación de servicios profesionales para la Oficina de Gestión del Riesgo de la Dirección General para adelantar el análisis técnico de los factores y agentes de la deforestación y degradación en las áreas del Sistema de Parques Nacionales Naturales, contribuir en la formulación de estrategias que conlleven a su intervención interagencial, y apoyar en los aspectos relacionados con el sistema de gestión integrado de la entidad y su implementación en los procesos que desarrolla la Oficina de Gestión del Riesgo.</v>
          </cell>
          <cell r="H72" t="str">
            <v>2 CONTRATACIÓN DIRECTA</v>
          </cell>
          <cell r="I72" t="str">
            <v>14 PRESTACIÓN DE SERVICIOS</v>
          </cell>
          <cell r="J72" t="str">
            <v>N/A</v>
          </cell>
          <cell r="K72">
            <v>12621</v>
          </cell>
          <cell r="P72">
            <v>5532323</v>
          </cell>
          <cell r="Q72">
            <v>9404949.0999999996</v>
          </cell>
          <cell r="R72">
            <v>0</v>
          </cell>
          <cell r="S72" t="str">
            <v>1 PERSONA NATURAL</v>
          </cell>
          <cell r="T72" t="str">
            <v>3 CÉDULA DE CIUDADANÍA</v>
          </cell>
          <cell r="U72">
            <v>52885169</v>
          </cell>
          <cell r="V72" t="str">
            <v>N-A</v>
          </cell>
          <cell r="W72" t="str">
            <v>11 NO SE DILIGENCIA INFORMACIÓN PARA ESTE FORMULARIO EN ESTE PERÍODO DE REPORTE</v>
          </cell>
          <cell r="Y72" t="str">
            <v>LEONARDO ALEXANDER PEREZ RUBIANO</v>
          </cell>
          <cell r="Z72" t="str">
            <v>1 PÓLIZA</v>
          </cell>
          <cell r="AA72" t="str">
            <v>12 SEGUROS DEL ESTADO</v>
          </cell>
          <cell r="AB72" t="str">
            <v>2 CUMPLIMIENTO</v>
          </cell>
          <cell r="AC72">
            <v>44518</v>
          </cell>
          <cell r="AD72" t="str">
            <v>18-46-101011645</v>
          </cell>
          <cell r="AE72" t="str">
            <v>OFICINA DE GESTION DEL RIESGO</v>
          </cell>
          <cell r="AF72" t="str">
            <v>2 SUPERVISOR</v>
          </cell>
          <cell r="AG72" t="str">
            <v>3 CÉDULA DE CIUDADANÍA</v>
          </cell>
          <cell r="AH72">
            <v>7227393</v>
          </cell>
          <cell r="AI72" t="str">
            <v>CARLOS EDGAR TORRES BECERRA</v>
          </cell>
          <cell r="AJ72">
            <v>51</v>
          </cell>
          <cell r="AK72" t="str">
            <v>3 NO PACTADOS</v>
          </cell>
          <cell r="AL72">
            <v>44519</v>
          </cell>
          <cell r="AN72" t="str">
            <v>4 NO SE HA ADICIONADO NI EN VALOR y EN TIEMPO</v>
          </cell>
          <cell r="AO72">
            <v>0</v>
          </cell>
          <cell r="AP72">
            <v>0</v>
          </cell>
          <cell r="AR72">
            <v>0</v>
          </cell>
          <cell r="AT72">
            <v>44519</v>
          </cell>
          <cell r="AU72">
            <v>44560</v>
          </cell>
          <cell r="AW72" t="str">
            <v>2. NO</v>
          </cell>
          <cell r="AZ72" t="str">
            <v>2. NO</v>
          </cell>
          <cell r="BA72">
            <v>0</v>
          </cell>
          <cell r="BE72" t="str">
            <v>2021420501000070E</v>
          </cell>
          <cell r="BF72">
            <v>9404949.0999999996</v>
          </cell>
          <cell r="BG72" t="str">
            <v>FELIPE ANDRES ZORRO VILLAREAL</v>
          </cell>
          <cell r="BH72" t="str">
            <v>https://www.secop.gov.co/CO1BusinessLine/Tendering/BuyerWorkArea/Index?docUniqueIdentifier=CO1.BDOS.1748347</v>
          </cell>
          <cell r="BI72" t="str">
            <v>VIGENTE</v>
          </cell>
          <cell r="BK72" t="str">
            <v xml:space="preserve">https://community.secop.gov.co/Public/Tendering/OpportunityDetail/Index?noticeUID=CO1.NTC.1744788&amp;isFromPublicArea=True&amp;isModal=False
</v>
          </cell>
        </row>
        <row r="73">
          <cell r="A73" t="str">
            <v>CPS-071-2021</v>
          </cell>
          <cell r="B73" t="str">
            <v>2 NACIONAL</v>
          </cell>
          <cell r="C73" t="str">
            <v>CD-NC-075-2021</v>
          </cell>
          <cell r="D73">
            <v>71</v>
          </cell>
          <cell r="E73" t="str">
            <v>AURA MARIA DUARTE ROJAS</v>
          </cell>
          <cell r="F73">
            <v>44236</v>
          </cell>
          <cell r="G73" t="str">
            <v>Prestar servicios profesionales para la Oficina de Gestión del Riesgo de la Dirección General para el análisis de la ganadería y otras actividades agropecuarias como motores de deforestación en las áreas protegidas del SPNN.</v>
          </cell>
          <cell r="H73" t="str">
            <v>2 CONTRATACIÓN DIRECTA</v>
          </cell>
          <cell r="I73" t="str">
            <v>14 PRESTACIÓN DE SERVICIOS</v>
          </cell>
          <cell r="J73" t="str">
            <v>N/A</v>
          </cell>
          <cell r="K73">
            <v>12721</v>
          </cell>
          <cell r="L73">
            <v>13221</v>
          </cell>
          <cell r="N73">
            <v>44236</v>
          </cell>
          <cell r="P73">
            <v>6595797</v>
          </cell>
          <cell r="Q73">
            <v>52766376</v>
          </cell>
          <cell r="R73">
            <v>0</v>
          </cell>
          <cell r="S73" t="str">
            <v>1 PERSONA NATURAL</v>
          </cell>
          <cell r="T73" t="str">
            <v>3 CÉDULA DE CIUDADANÍA</v>
          </cell>
          <cell r="U73">
            <v>52706880</v>
          </cell>
          <cell r="V73" t="str">
            <v>N-A</v>
          </cell>
          <cell r="W73" t="str">
            <v>11 NO SE DILIGENCIA INFORMACIÓN PARA ESTE FORMULARIO EN ESTE PERÍODO DE REPORTE</v>
          </cell>
          <cell r="Y73" t="str">
            <v>AURA MARIA DUARTE ROJAS</v>
          </cell>
          <cell r="Z73" t="str">
            <v>1 PÓLIZA</v>
          </cell>
          <cell r="AA73" t="str">
            <v>12 SEGUROS DEL ESTADO</v>
          </cell>
          <cell r="AB73" t="str">
            <v>2 CUMPLIMIENTO</v>
          </cell>
          <cell r="AC73">
            <v>44236</v>
          </cell>
          <cell r="AD73" t="str">
            <v>15-46-101019936</v>
          </cell>
          <cell r="AE73" t="str">
            <v>OFICINA DE GESTION DEL RIESGO</v>
          </cell>
          <cell r="AF73" t="str">
            <v>2 SUPERVISOR</v>
          </cell>
          <cell r="AG73" t="str">
            <v>3 CÉDULA DE CIUDADANÍA</v>
          </cell>
          <cell r="AH73">
            <v>80157210</v>
          </cell>
          <cell r="AI73" t="str">
            <v>JUAN DE DIOS DUARTE SANCHEZ</v>
          </cell>
          <cell r="AJ73">
            <v>240</v>
          </cell>
          <cell r="AK73" t="str">
            <v>3 NO PACTADOS</v>
          </cell>
          <cell r="AL73">
            <v>44236</v>
          </cell>
          <cell r="AM73">
            <v>44236</v>
          </cell>
          <cell r="AN73" t="str">
            <v>3 ADICIÓN EN VALOR y EN TIEMPO</v>
          </cell>
          <cell r="AO73">
            <v>1</v>
          </cell>
          <cell r="AP73">
            <v>18028511.800000001</v>
          </cell>
          <cell r="AQ73" t="str">
            <v>01-04/10/2021</v>
          </cell>
          <cell r="AR73">
            <v>82</v>
          </cell>
          <cell r="AS73" t="str">
            <v>01-04/10/2021</v>
          </cell>
          <cell r="AT73">
            <v>44236</v>
          </cell>
          <cell r="AU73">
            <v>44560</v>
          </cell>
          <cell r="AW73" t="str">
            <v>2. NO</v>
          </cell>
          <cell r="AZ73" t="str">
            <v>2. NO</v>
          </cell>
          <cell r="BA73">
            <v>0</v>
          </cell>
          <cell r="BD73" t="str">
            <v>FECHA DE TERMINACIÓN INICIAL 08/10/2021</v>
          </cell>
          <cell r="BE73" t="str">
            <v>2021420501000071E</v>
          </cell>
          <cell r="BF73">
            <v>70794887.799999997</v>
          </cell>
          <cell r="BG73" t="str">
            <v>ANDRES MAURICIO VILLEGAS NAVARRO</v>
          </cell>
          <cell r="BH73" t="str">
            <v>https://www.secop.gov.co/CO1BusinessLine/Tendering/BuyerWorkArea/Index?docUniqueIdentifier=CO1.BDOS.1748082</v>
          </cell>
          <cell r="BI73" t="str">
            <v>VIGENTE</v>
          </cell>
          <cell r="BK73" t="str">
            <v xml:space="preserve">https://community.secop.gov.co/Public/Tendering/OpportunityDetail/Index?noticeUID=CO1.NTC.1744582&amp;isFromPublicArea=True&amp;isModal=False
</v>
          </cell>
        </row>
        <row r="74">
          <cell r="A74" t="str">
            <v>CPS-072-2021</v>
          </cell>
          <cell r="B74" t="str">
            <v>2 NACIONAL</v>
          </cell>
          <cell r="C74" t="str">
            <v>CD-NC-080-2021</v>
          </cell>
          <cell r="D74">
            <v>72</v>
          </cell>
          <cell r="E74" t="str">
            <v>EDWARD DEYVID OCAMPO TELLEZ</v>
          </cell>
          <cell r="F74">
            <v>44236</v>
          </cell>
          <cell r="G74" t="str">
            <v>Prestación de servicios profesionales para la Oficina de Gestión del Riesgo de la Dirección General para apoyar en la gestión del riesgo de desastres, los análisis, gestiones y seguimiento correspondiente al desminado humanitario en las áreas protegidas del Sistema de Parques Nacionales Naturales y contribuir en los análisis técnicos necesarios para la ejecución de acciones interagenciales.</v>
          </cell>
          <cell r="H74" t="str">
            <v>2 CONTRATACIÓN DIRECTA</v>
          </cell>
          <cell r="I74" t="str">
            <v>14 PRESTACIÓN DE SERVICIOS</v>
          </cell>
          <cell r="J74" t="str">
            <v>N/A</v>
          </cell>
          <cell r="K74">
            <v>13421</v>
          </cell>
          <cell r="L74">
            <v>13321</v>
          </cell>
          <cell r="N74">
            <v>44236</v>
          </cell>
          <cell r="P74">
            <v>5532323</v>
          </cell>
          <cell r="Q74">
            <v>44258584</v>
          </cell>
          <cell r="R74">
            <v>0</v>
          </cell>
          <cell r="S74" t="str">
            <v>1 PERSONA NATURAL</v>
          </cell>
          <cell r="T74" t="str">
            <v>3 CÉDULA DE CIUDADANÍA</v>
          </cell>
          <cell r="U74">
            <v>93437545</v>
          </cell>
          <cell r="V74" t="str">
            <v>N-A</v>
          </cell>
          <cell r="W74" t="str">
            <v>11 NO SE DILIGENCIA INFORMACIÓN PARA ESTE FORMULARIO EN ESTE PERÍODO DE REPORTE</v>
          </cell>
          <cell r="Y74" t="str">
            <v>EDWARD DEYVID OCAMPO TELLEZ</v>
          </cell>
          <cell r="Z74" t="str">
            <v>1 PÓLIZA</v>
          </cell>
          <cell r="AA74" t="str">
            <v>12 SEGUROS DEL ESTADO</v>
          </cell>
          <cell r="AB74" t="str">
            <v>2 CUMPLIMIENTO</v>
          </cell>
          <cell r="AC74">
            <v>44236</v>
          </cell>
          <cell r="AD74" t="str">
            <v>37-46-101002476</v>
          </cell>
          <cell r="AE74" t="str">
            <v>OFICINA DE GESTION DEL RIESGO</v>
          </cell>
          <cell r="AF74" t="str">
            <v>2 SUPERVISOR</v>
          </cell>
          <cell r="AG74" t="str">
            <v>3 CÉDULA DE CIUDADANÍA</v>
          </cell>
          <cell r="AH74">
            <v>80157210</v>
          </cell>
          <cell r="AI74" t="str">
            <v>JUAN DE DIOS DUARTE SANCHEZ</v>
          </cell>
          <cell r="AJ74">
            <v>240</v>
          </cell>
          <cell r="AK74" t="str">
            <v>3 NO PACTADOS</v>
          </cell>
          <cell r="AL74">
            <v>44236</v>
          </cell>
          <cell r="AM74">
            <v>44236</v>
          </cell>
          <cell r="AN74" t="str">
            <v>3 ADICIÓN EN VALOR y EN TIEMPO</v>
          </cell>
          <cell r="AO74">
            <v>1</v>
          </cell>
          <cell r="AP74">
            <v>15121682.866666667</v>
          </cell>
          <cell r="AQ74">
            <v>44470</v>
          </cell>
          <cell r="AR74">
            <v>82</v>
          </cell>
          <cell r="AS74">
            <v>44470</v>
          </cell>
          <cell r="AT74">
            <v>44236</v>
          </cell>
          <cell r="AU74">
            <v>44560</v>
          </cell>
          <cell r="AW74" t="str">
            <v>2. NO</v>
          </cell>
          <cell r="AZ74" t="str">
            <v>2. NO</v>
          </cell>
          <cell r="BA74">
            <v>0</v>
          </cell>
          <cell r="BD74" t="str">
            <v>FECHA DE TERMINACIÓN INICIAL 08/10/2021</v>
          </cell>
          <cell r="BE74" t="str">
            <v>2021420501000072E</v>
          </cell>
          <cell r="BF74">
            <v>59380266.866666667</v>
          </cell>
          <cell r="BG74" t="str">
            <v>FELIPE ANDRES ZORRO VILLAREAL</v>
          </cell>
          <cell r="BH74" t="str">
            <v>https://www.secop.gov.co/CO1BusinessLine/Tendering/BuyerWorkArea/Index?docUniqueIdentifier=CO1.BDOS.1748440</v>
          </cell>
          <cell r="BI74" t="str">
            <v>VIGENTE</v>
          </cell>
          <cell r="BK74" t="str">
            <v xml:space="preserve">https://community.secop.gov.co/Public/Tendering/OpportunityDetail/Index?noticeUID=CO1.NTC.1745462&amp;isFromPublicArea=True&amp;isModal=False
</v>
          </cell>
        </row>
        <row r="75">
          <cell r="A75" t="str">
            <v>CPS-073-2021</v>
          </cell>
          <cell r="B75" t="str">
            <v>2 NACIONAL</v>
          </cell>
          <cell r="C75" t="str">
            <v>CD-NC-055-2021</v>
          </cell>
          <cell r="D75">
            <v>73</v>
          </cell>
          <cell r="E75" t="str">
            <v>XIMENA CAROLINA CUBILLOS VARGAS</v>
          </cell>
          <cell r="F75">
            <v>44236</v>
          </cell>
          <cell r="G75" t="str">
            <v>Prestación de servicios profesionales para realizar la orientación técnica del componente de fortalecimiento organizativo, asociativo y empresarial de las comunidades beneficiadas por el Apoyo Presupuestario para el Desarrollo Local Sostenible de Parques nacionales financiado por la Unión Europea para la vigencia 2021.</v>
          </cell>
          <cell r="H75" t="str">
            <v>2 CONTRATACIÓN DIRECTA</v>
          </cell>
          <cell r="I75" t="str">
            <v>14 PRESTACIÓN DE SERVICIOS</v>
          </cell>
          <cell r="J75" t="str">
            <v>N/A</v>
          </cell>
          <cell r="K75">
            <v>9621</v>
          </cell>
          <cell r="L75">
            <v>13421</v>
          </cell>
          <cell r="N75">
            <v>44236</v>
          </cell>
          <cell r="P75">
            <v>6120628</v>
          </cell>
          <cell r="Q75">
            <v>65694741</v>
          </cell>
          <cell r="R75">
            <v>0.46666666865348816</v>
          </cell>
          <cell r="S75" t="str">
            <v>1 PERSONA NATURAL</v>
          </cell>
          <cell r="T75" t="str">
            <v>3 CÉDULA DE CIUDADANÍA</v>
          </cell>
          <cell r="U75">
            <v>1116781543</v>
          </cell>
          <cell r="V75" t="str">
            <v>N-A</v>
          </cell>
          <cell r="W75" t="str">
            <v>11 NO SE DILIGENCIA INFORMACIÓN PARA ESTE FORMULARIO EN ESTE PERÍODO DE REPORTE</v>
          </cell>
          <cell r="Y75" t="str">
            <v>XIMENA CAROLINA CUBILLOS VARGAS</v>
          </cell>
          <cell r="Z75" t="str">
            <v>1 PÓLIZA</v>
          </cell>
          <cell r="AA75" t="str">
            <v>12 SEGUROS DEL ESTADO</v>
          </cell>
          <cell r="AB75" t="str">
            <v>2 CUMPLIMIENTO</v>
          </cell>
          <cell r="AC75">
            <v>44236</v>
          </cell>
          <cell r="AD75" t="str">
            <v>37-46-101002473</v>
          </cell>
          <cell r="AE75" t="str">
            <v>SUBDIRECCIÓN DE GESTIÓN Y MANEJO DE AREAS PROTEGIDAS</v>
          </cell>
          <cell r="AF75" t="str">
            <v>2 SUPERVISOR</v>
          </cell>
          <cell r="AG75" t="str">
            <v>3 CÉDULA DE CIUDADANÍA</v>
          </cell>
          <cell r="AH75">
            <v>52197050</v>
          </cell>
          <cell r="AI75" t="str">
            <v>EDNA MARIA CAROLINA JARRO FAJARDO</v>
          </cell>
          <cell r="AJ75">
            <v>322</v>
          </cell>
          <cell r="AK75" t="str">
            <v>3 NO PACTADOS</v>
          </cell>
          <cell r="AL75">
            <v>44236</v>
          </cell>
          <cell r="AM75">
            <v>44236</v>
          </cell>
          <cell r="AN75" t="str">
            <v>4 NO SE HA ADICIONADO NI EN VALOR y EN TIEMPO</v>
          </cell>
          <cell r="AO75">
            <v>0</v>
          </cell>
          <cell r="AP75">
            <v>0</v>
          </cell>
          <cell r="AR75">
            <v>0</v>
          </cell>
          <cell r="AT75">
            <v>44236</v>
          </cell>
          <cell r="AU75">
            <v>44560</v>
          </cell>
          <cell r="AW75" t="str">
            <v>2. NO</v>
          </cell>
          <cell r="AZ75" t="str">
            <v>2. NO</v>
          </cell>
          <cell r="BA75">
            <v>0</v>
          </cell>
          <cell r="BE75" t="str">
            <v>2021420501000073E</v>
          </cell>
          <cell r="BF75">
            <v>65694741</v>
          </cell>
          <cell r="BG75" t="str">
            <v>FELIPE ANDRES ZORRO VILLAREAL</v>
          </cell>
          <cell r="BH75" t="str">
            <v>https://www.secop.gov.co/CO1BusinessLine/Tendering/BuyerWorkArea/Index?docUniqueIdentifier=CO1.BDOS.1730945</v>
          </cell>
          <cell r="BI75" t="str">
            <v>VIGENTE</v>
          </cell>
          <cell r="BK75" t="str">
            <v xml:space="preserve">https://community.secop.gov.co/Public/Tendering/OpportunityDetail/Index?noticeUID=CO1.NTC.1744662&amp;isFromPublicArea=True&amp;isModal=False
</v>
          </cell>
        </row>
        <row r="76">
          <cell r="A76" t="str">
            <v>CPS-074-2021</v>
          </cell>
          <cell r="B76" t="str">
            <v>2 NACIONAL</v>
          </cell>
          <cell r="C76" t="str">
            <v>CD-NC-083-2021</v>
          </cell>
          <cell r="D76">
            <v>74</v>
          </cell>
          <cell r="E76" t="str">
            <v>NICOLAS ANTONIO AVILA PUENTES.</v>
          </cell>
          <cell r="F76">
            <v>44236</v>
          </cell>
          <cell r="G76" t="str">
            <v>Prestación de servicios profesionales para la Oficina de Gestión del Riesgo de la Dirección General para el procesamiento de la información correspondiente a las dinámicas ilegales que generan riesgo sobre las áreas protegidas del Sistema de Parques Nacionales Naturales, así como apoyar técnicamente en los asuntos propios de la Oficina.</v>
          </cell>
          <cell r="H76" t="str">
            <v>2 CONTRATACIÓN DIRECTA</v>
          </cell>
          <cell r="I76" t="str">
            <v>14 PRESTACIÓN DE SERVICIOS</v>
          </cell>
          <cell r="J76" t="str">
            <v>N/A</v>
          </cell>
          <cell r="K76">
            <v>12421</v>
          </cell>
          <cell r="L76">
            <v>13521</v>
          </cell>
          <cell r="N76">
            <v>44236</v>
          </cell>
          <cell r="P76">
            <v>3235673</v>
          </cell>
          <cell r="Q76">
            <v>25885384</v>
          </cell>
          <cell r="R76">
            <v>0</v>
          </cell>
          <cell r="S76" t="str">
            <v>1 PERSONA NATURAL</v>
          </cell>
          <cell r="T76" t="str">
            <v>3 CÉDULA DE CIUDADANÍA</v>
          </cell>
          <cell r="U76">
            <v>1010229854</v>
          </cell>
          <cell r="V76" t="str">
            <v>N-A</v>
          </cell>
          <cell r="W76" t="str">
            <v>11 NO SE DILIGENCIA INFORMACIÓN PARA ESTE FORMULARIO EN ESTE PERÍODO DE REPORTE</v>
          </cell>
          <cell r="Y76" t="str">
            <v>NICOLAS ANTONIO AVILA PUENTES.</v>
          </cell>
          <cell r="Z76" t="str">
            <v>6 NO CONSTITUYÓ GARANTÍAS</v>
          </cell>
          <cell r="AB76" t="str">
            <v>N-A</v>
          </cell>
          <cell r="AC76" t="str">
            <v>N-A</v>
          </cell>
          <cell r="AD76" t="str">
            <v>N-A</v>
          </cell>
          <cell r="AE76" t="str">
            <v>OFICINA DE GESTION DEL RIESGO</v>
          </cell>
          <cell r="AF76" t="str">
            <v>2 SUPERVISOR</v>
          </cell>
          <cell r="AG76" t="str">
            <v>3 CÉDULA DE CIUDADANÍA</v>
          </cell>
          <cell r="AH76">
            <v>80157210</v>
          </cell>
          <cell r="AI76" t="str">
            <v>JUAN DE DIOS DUARTE SANCHEZ</v>
          </cell>
          <cell r="AJ76">
            <v>240</v>
          </cell>
          <cell r="AK76" t="str">
            <v>3 NO PACTADOS</v>
          </cell>
          <cell r="AL76" t="str">
            <v>N-A</v>
          </cell>
          <cell r="AM76">
            <v>44236</v>
          </cell>
          <cell r="AN76" t="str">
            <v>3 ADICIÓN EN VALOR y EN TIEMPO</v>
          </cell>
          <cell r="AO76">
            <v>1</v>
          </cell>
          <cell r="AP76">
            <v>8844172.8666666672</v>
          </cell>
          <cell r="AQ76" t="str">
            <v>01-04/10/2021</v>
          </cell>
          <cell r="AR76">
            <v>82</v>
          </cell>
          <cell r="AS76" t="str">
            <v>01-04/10/2021</v>
          </cell>
          <cell r="AT76">
            <v>44236</v>
          </cell>
          <cell r="AU76">
            <v>44560</v>
          </cell>
          <cell r="AW76" t="str">
            <v>2. NO</v>
          </cell>
          <cell r="AZ76" t="str">
            <v>2. NO</v>
          </cell>
          <cell r="BA76">
            <v>0</v>
          </cell>
          <cell r="BD76" t="str">
            <v>FECHA DE TERMINACIÓN INICIAL 08/10/2021</v>
          </cell>
          <cell r="BE76" t="str">
            <v>2021420501000074E</v>
          </cell>
          <cell r="BF76">
            <v>34729556.866666667</v>
          </cell>
          <cell r="BG76" t="str">
            <v>LILA CONCEPCIÓN ZABARAÍN GUERRA</v>
          </cell>
          <cell r="BH76" t="str">
            <v>https://www.secop.gov.co/CO1BusinessLine/Tendering/BuyerWorkArea/Index?docUniqueIdentifier=CO1.BDOS.1749177</v>
          </cell>
          <cell r="BI76" t="str">
            <v>VIGENTE</v>
          </cell>
          <cell r="BK76" t="str">
            <v xml:space="preserve">https://community.secop.gov.co/Public/Tendering/OpportunityDetail/Index?noticeUID=CO1.NTC.1745662&amp;isFromPublicArea=True&amp;isModal=False
</v>
          </cell>
        </row>
        <row r="77">
          <cell r="A77" t="str">
            <v>CPS-075-2021</v>
          </cell>
          <cell r="B77" t="str">
            <v>2 NACIONAL</v>
          </cell>
          <cell r="C77" t="str">
            <v>CD-NC-077-2021</v>
          </cell>
          <cell r="D77">
            <v>75</v>
          </cell>
          <cell r="E77" t="str">
            <v>ANDRES FELIPE VELASCO RIVERA</v>
          </cell>
          <cell r="F77">
            <v>44236</v>
          </cell>
          <cell r="G77" t="str">
            <v>Prestación de servicios profesionales para la Oficina de Gestión del Riesgo de la Dirección General, para asesorar en los aspectos jurídicos que demanden las funciones asignadas a la Oficina de Gestión del Riesgo en el marco de los procesos penales y policivos que se adelanten como víctimas o demandantes</v>
          </cell>
          <cell r="H77" t="str">
            <v>2 CONTRATACIÓN DIRECTA</v>
          </cell>
          <cell r="I77" t="str">
            <v>14 PRESTACIÓN DE SERVICIOS</v>
          </cell>
          <cell r="J77" t="str">
            <v>N/A</v>
          </cell>
          <cell r="K77">
            <v>14121</v>
          </cell>
          <cell r="L77">
            <v>13621</v>
          </cell>
          <cell r="N77">
            <v>44236</v>
          </cell>
          <cell r="P77">
            <v>8711428</v>
          </cell>
          <cell r="Q77">
            <v>93502660</v>
          </cell>
          <cell r="R77">
            <v>-0.53333333134651184</v>
          </cell>
          <cell r="S77" t="str">
            <v>1 PERSONA NATURAL</v>
          </cell>
          <cell r="T77" t="str">
            <v>3 CÉDULA DE CIUDADANÍA</v>
          </cell>
          <cell r="U77">
            <v>1113622677</v>
          </cell>
          <cell r="V77" t="str">
            <v>N-A</v>
          </cell>
          <cell r="W77" t="str">
            <v>11 NO SE DILIGENCIA INFORMACIÓN PARA ESTE FORMULARIO EN ESTE PERÍODO DE REPORTE</v>
          </cell>
          <cell r="Y77" t="str">
            <v>ANDRES FELIPE VELASCO RIVERA</v>
          </cell>
          <cell r="Z77" t="str">
            <v>1 PÓLIZA</v>
          </cell>
          <cell r="AA77" t="str">
            <v>13 SURAMERICANA</v>
          </cell>
          <cell r="AB77" t="str">
            <v>2 CUMPLIMIENTO</v>
          </cell>
          <cell r="AC77">
            <v>44236</v>
          </cell>
          <cell r="AD77" t="str">
            <v>2885639–0</v>
          </cell>
          <cell r="AE77" t="str">
            <v>OFICINA DE GESTION DEL RIESGO</v>
          </cell>
          <cell r="AF77" t="str">
            <v>2 SUPERVISOR</v>
          </cell>
          <cell r="AG77" t="str">
            <v>3 CÉDULA DE CIUDADANÍA</v>
          </cell>
          <cell r="AH77">
            <v>80157210</v>
          </cell>
          <cell r="AI77" t="str">
            <v>JUAN DE DIOS DUARTE SANCHEZ</v>
          </cell>
          <cell r="AJ77">
            <v>322</v>
          </cell>
          <cell r="AK77" t="str">
            <v>3 NO PACTADOS</v>
          </cell>
          <cell r="AL77">
            <v>44236</v>
          </cell>
          <cell r="AM77">
            <v>44236</v>
          </cell>
          <cell r="AN77" t="str">
            <v>4 NO SE HA ADICIONADO NI EN VALOR y EN TIEMPO</v>
          </cell>
          <cell r="AO77">
            <v>0</v>
          </cell>
          <cell r="AP77">
            <v>0</v>
          </cell>
          <cell r="AR77">
            <v>0</v>
          </cell>
          <cell r="AT77">
            <v>44236</v>
          </cell>
          <cell r="AU77">
            <v>44560</v>
          </cell>
          <cell r="AW77" t="str">
            <v>2. NO</v>
          </cell>
          <cell r="AZ77" t="str">
            <v>2. NO</v>
          </cell>
          <cell r="BA77">
            <v>0</v>
          </cell>
          <cell r="BE77" t="str">
            <v>2021420501000075E</v>
          </cell>
          <cell r="BF77">
            <v>93502660</v>
          </cell>
          <cell r="BG77" t="str">
            <v>LUZ JANETH VILLALBA SUAREZ</v>
          </cell>
          <cell r="BH77" t="str">
            <v>https://www.secop.gov.co/CO1BusinessLine/Tendering/BuyerWorkArea/Index?docUniqueIdentifier=CO1.BDOS.1748321</v>
          </cell>
          <cell r="BI77" t="str">
            <v>VIGENTE</v>
          </cell>
          <cell r="BK77" t="str">
            <v xml:space="preserve">https://community.secop.gov.co/Public/Tendering/OpportunityDetail/Index?noticeUID=CO1.NTC.1745038&amp;isFromPublicArea=True&amp;isModal=False
</v>
          </cell>
        </row>
        <row r="78">
          <cell r="A78" t="str">
            <v>CPS-076-2021</v>
          </cell>
          <cell r="B78" t="str">
            <v>2 NACIONAL</v>
          </cell>
          <cell r="C78" t="str">
            <v>CD-NC-066-2021</v>
          </cell>
          <cell r="D78">
            <v>76</v>
          </cell>
          <cell r="E78" t="str">
            <v>KIMBERLY JOHANNA MORRIS RODRIGUEZ</v>
          </cell>
          <cell r="F78">
            <v>44236</v>
          </cell>
          <cell r="G78" t="str">
            <v>Prestar servicios profesionales en la Subdirección de Gestión y Manejo de Áreas Protegidas para apoyar en el cumplimiento de los compromisos enmarcados en el Plan Nacional de Desarrollo y en temas relacionados con el Posconflicto promoviendo que las acciones aporten a la disminución de presiones en las áreas protegidas del Sistema de Parques Nacionales Naturales.</v>
          </cell>
          <cell r="H78" t="str">
            <v>2 CONTRATACIÓN DIRECTA</v>
          </cell>
          <cell r="I78" t="str">
            <v>14 PRESTACIÓN DE SERVICIOS</v>
          </cell>
          <cell r="J78" t="str">
            <v>N/A</v>
          </cell>
          <cell r="K78">
            <v>10121</v>
          </cell>
          <cell r="L78">
            <v>13721</v>
          </cell>
          <cell r="N78">
            <v>44236</v>
          </cell>
          <cell r="P78">
            <v>3654275</v>
          </cell>
          <cell r="Q78">
            <v>39222552</v>
          </cell>
          <cell r="R78">
            <v>0.3333333283662796</v>
          </cell>
          <cell r="S78" t="str">
            <v>1 PERSONA NATURAL</v>
          </cell>
          <cell r="T78" t="str">
            <v>3 CÉDULA DE CIUDADANÍA</v>
          </cell>
          <cell r="U78">
            <v>53090982</v>
          </cell>
          <cell r="V78" t="str">
            <v>N-A</v>
          </cell>
          <cell r="W78" t="str">
            <v>11 NO SE DILIGENCIA INFORMACIÓN PARA ESTE FORMULARIO EN ESTE PERÍODO DE REPORTE</v>
          </cell>
          <cell r="Y78" t="str">
            <v>KIMBERLY JOHANNA MORRIS RODRIGUEZ</v>
          </cell>
          <cell r="Z78" t="str">
            <v>6 NO CONSTITUYÓ GARANTÍAS</v>
          </cell>
          <cell r="AB78" t="str">
            <v>N-A</v>
          </cell>
          <cell r="AC78" t="str">
            <v>N-A</v>
          </cell>
          <cell r="AD78" t="str">
            <v>N-A</v>
          </cell>
          <cell r="AE78" t="str">
            <v>SUBDIRECCIÓN DE GESTIÓN Y MANEJO DE AREAS PROTEGIDAS</v>
          </cell>
          <cell r="AF78" t="str">
            <v>2 SUPERVISOR</v>
          </cell>
          <cell r="AG78" t="str">
            <v>3 CÉDULA DE CIUDADANÍA</v>
          </cell>
          <cell r="AH78">
            <v>52197050</v>
          </cell>
          <cell r="AI78" t="str">
            <v>EDNA MARIA CAROLINA JARRO FAJARDO</v>
          </cell>
          <cell r="AJ78">
            <v>322</v>
          </cell>
          <cell r="AK78" t="str">
            <v>3 NO PACTADOS</v>
          </cell>
          <cell r="AL78" t="str">
            <v>N-A</v>
          </cell>
          <cell r="AM78">
            <v>44236</v>
          </cell>
          <cell r="AN78" t="str">
            <v>4 NO SE HA ADICIONADO NI EN VALOR y EN TIEMPO</v>
          </cell>
          <cell r="AO78">
            <v>0</v>
          </cell>
          <cell r="AP78">
            <v>0</v>
          </cell>
          <cell r="AR78">
            <v>0</v>
          </cell>
          <cell r="AT78">
            <v>44236</v>
          </cell>
          <cell r="AU78">
            <v>44560</v>
          </cell>
          <cell r="AW78" t="str">
            <v>2. NO</v>
          </cell>
          <cell r="AZ78" t="str">
            <v>2. NO</v>
          </cell>
          <cell r="BA78">
            <v>0</v>
          </cell>
          <cell r="BE78" t="str">
            <v>2021420501000076E</v>
          </cell>
          <cell r="BF78">
            <v>39222552</v>
          </cell>
          <cell r="BG78" t="str">
            <v>LUZ JANETH VILLALBA SUAREZ</v>
          </cell>
          <cell r="BH78" t="str">
            <v>https://www.secop.gov.co/CO1BusinessLine/Tendering/BuyerWorkArea/Index?docUniqueIdentifier=CO1.BDOS.1733829</v>
          </cell>
          <cell r="BI78" t="str">
            <v>VIGENTE</v>
          </cell>
          <cell r="BK78" t="str">
            <v xml:space="preserve">https://community.secop.gov.co/Public/Tendering/OpportunityDetail/Index?noticeUID=CO1.NTC.1749018&amp;isFromPublicArea=True&amp;isModal=False
</v>
          </cell>
        </row>
        <row r="79">
          <cell r="A79" t="str">
            <v>CPS-077-2021</v>
          </cell>
          <cell r="B79" t="str">
            <v>2 NACIONAL</v>
          </cell>
          <cell r="C79" t="str">
            <v>CD-NC-082-2021</v>
          </cell>
          <cell r="D79">
            <v>77</v>
          </cell>
          <cell r="E79" t="str">
            <v>JOHANNA LIZETH DIAZ POVEDA</v>
          </cell>
          <cell r="F79">
            <v>44236</v>
          </cell>
          <cell r="G79" t="str">
            <v>Prestación de servicios profesionales para realizar la orientación técnica en la construcción y mejoramiento de la capacidad instalada en gestión comercial y de acceso a mercados dentro del componente de fortalecimiento en mercados y comercialización de emprendimientos beneficiadas por el Apoyo Presupuestario para el Desarrollo Local Sostenible de Parques Nacionales financiado por la Unión Europea en la vigencia 2021.</v>
          </cell>
          <cell r="H79" t="str">
            <v>2 CONTRATACIÓN DIRECTA</v>
          </cell>
          <cell r="I79" t="str">
            <v>14 PRESTACIÓN DE SERVICIOS</v>
          </cell>
          <cell r="J79" t="str">
            <v>N/A</v>
          </cell>
          <cell r="K79">
            <v>12821</v>
          </cell>
          <cell r="L79">
            <v>13821</v>
          </cell>
          <cell r="N79">
            <v>44236</v>
          </cell>
          <cell r="P79">
            <v>6120628</v>
          </cell>
          <cell r="Q79">
            <v>65694741</v>
          </cell>
          <cell r="R79">
            <v>0.46666666865348816</v>
          </cell>
          <cell r="S79" t="str">
            <v>1 PERSONA NATURAL</v>
          </cell>
          <cell r="T79" t="str">
            <v>3 CÉDULA DE CIUDADANÍA</v>
          </cell>
          <cell r="U79">
            <v>52812499</v>
          </cell>
          <cell r="V79" t="str">
            <v>N-A</v>
          </cell>
          <cell r="W79" t="str">
            <v>11 NO SE DILIGENCIA INFORMACIÓN PARA ESTE FORMULARIO EN ESTE PERÍODO DE REPORTE</v>
          </cell>
          <cell r="Y79" t="str">
            <v>JOHANNA LIZETH DIAZ POVEDA</v>
          </cell>
          <cell r="Z79" t="str">
            <v>1 PÓLIZA</v>
          </cell>
          <cell r="AA79" t="str">
            <v>12 SEGUROS DEL ESTADO</v>
          </cell>
          <cell r="AB79" t="str">
            <v>2 CUMPLIMIENTO</v>
          </cell>
          <cell r="AC79">
            <v>44236</v>
          </cell>
          <cell r="AD79" t="str">
            <v>37-46-101002477</v>
          </cell>
          <cell r="AE79" t="str">
            <v>SUBDIRECCIÓN DE GESTIÓN Y MANEJO DE AREAS PROTEGIDAS</v>
          </cell>
          <cell r="AF79" t="str">
            <v>2 SUPERVISOR</v>
          </cell>
          <cell r="AG79" t="str">
            <v>3 CÉDULA DE CIUDADANÍA</v>
          </cell>
          <cell r="AH79">
            <v>52197050</v>
          </cell>
          <cell r="AI79" t="str">
            <v>EDNA MARIA CAROLINA JARRO FAJARDO</v>
          </cell>
          <cell r="AJ79">
            <v>322</v>
          </cell>
          <cell r="AK79" t="str">
            <v>3 NO PACTADOS</v>
          </cell>
          <cell r="AL79">
            <v>44236</v>
          </cell>
          <cell r="AM79">
            <v>44236</v>
          </cell>
          <cell r="AN79" t="str">
            <v>4 NO SE HA ADICIONADO NI EN VALOR y EN TIEMPO</v>
          </cell>
          <cell r="AO79">
            <v>0</v>
          </cell>
          <cell r="AP79">
            <v>0</v>
          </cell>
          <cell r="AR79">
            <v>0</v>
          </cell>
          <cell r="AT79">
            <v>44236</v>
          </cell>
          <cell r="AU79">
            <v>44560</v>
          </cell>
          <cell r="AW79" t="str">
            <v>2. NO</v>
          </cell>
          <cell r="AZ79" t="str">
            <v>2. NO</v>
          </cell>
          <cell r="BA79">
            <v>0</v>
          </cell>
          <cell r="BE79" t="str">
            <v>2021420501000077E</v>
          </cell>
          <cell r="BF79">
            <v>65694741</v>
          </cell>
          <cell r="BG79" t="str">
            <v>FELIPE ANDRES ZORRO VILLAREAL</v>
          </cell>
          <cell r="BH79" t="str">
            <v>https://www.secop.gov.co/CO1BusinessLine/Tendering/BuyerWorkArea/Index?docUniqueIdentifier=CO1.BDOS.1749351</v>
          </cell>
          <cell r="BI79" t="str">
            <v>VIGENTE</v>
          </cell>
          <cell r="BK79" t="str">
            <v xml:space="preserve">https://community.secop.gov.co/Public/Tendering/OpportunityDetail/Index?noticeUID=CO1.NTC.1746408&amp;isFromPublicArea=True&amp;isModal=False
</v>
          </cell>
        </row>
        <row r="80">
          <cell r="A80" t="str">
            <v>CPS-078-2021</v>
          </cell>
          <cell r="B80" t="str">
            <v>2 NACIONAL</v>
          </cell>
          <cell r="C80" t="str">
            <v>CD-NC-081-2021</v>
          </cell>
          <cell r="D80">
            <v>78</v>
          </cell>
          <cell r="E80" t="str">
            <v>JUAN ANDRES LOPEZ SILVA</v>
          </cell>
          <cell r="F80">
            <v>44237</v>
          </cell>
          <cell r="G80" t="str">
            <v>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v>
          </cell>
          <cell r="H80" t="str">
            <v>2 CONTRATACIÓN DIRECTA</v>
          </cell>
          <cell r="I80" t="str">
            <v>14 PRESTACIÓN DE SERVICIOS</v>
          </cell>
          <cell r="J80" t="str">
            <v>N/A</v>
          </cell>
          <cell r="K80">
            <v>9721</v>
          </cell>
          <cell r="L80">
            <v>14021</v>
          </cell>
          <cell r="N80">
            <v>44237</v>
          </cell>
          <cell r="P80">
            <v>7353804</v>
          </cell>
          <cell r="Q80">
            <v>51476628</v>
          </cell>
          <cell r="R80">
            <v>0</v>
          </cell>
          <cell r="S80" t="str">
            <v>1 PERSONA NATURAL</v>
          </cell>
          <cell r="T80" t="str">
            <v>3 CÉDULA DE CIUDADANÍA</v>
          </cell>
          <cell r="U80">
            <v>80407748</v>
          </cell>
          <cell r="V80" t="str">
            <v>N-A</v>
          </cell>
          <cell r="W80" t="str">
            <v>11 NO SE DILIGENCIA INFORMACIÓN PARA ESTE FORMULARIO EN ESTE PERÍODO DE REPORTE</v>
          </cell>
          <cell r="Y80" t="str">
            <v>JUAN ANDRES LOPEZ SILVA</v>
          </cell>
          <cell r="Z80" t="str">
            <v>1 PÓLIZA</v>
          </cell>
          <cell r="AA80" t="str">
            <v>13 SURAMERICANA</v>
          </cell>
          <cell r="AB80" t="str">
            <v>2 CUMPLIMIENTO</v>
          </cell>
          <cell r="AC80">
            <v>44237</v>
          </cell>
          <cell r="AD80" t="str">
            <v>2887207–1</v>
          </cell>
          <cell r="AE80" t="str">
            <v>SUBDIRECCIÓN DE SOSTENIBILIDAD Y NEGOCIOS AMBIENTALES</v>
          </cell>
          <cell r="AF80" t="str">
            <v>2 SUPERVISOR</v>
          </cell>
          <cell r="AG80" t="str">
            <v>3 CÉDULA DE CIUDADANÍA</v>
          </cell>
          <cell r="AH80">
            <v>37329045</v>
          </cell>
          <cell r="AI80" t="str">
            <v>MERLY XIOMARA PACHECO</v>
          </cell>
          <cell r="AJ80">
            <v>210</v>
          </cell>
          <cell r="AK80" t="str">
            <v>3 NO PACTADOS</v>
          </cell>
          <cell r="AL80">
            <v>44238</v>
          </cell>
          <cell r="AM80">
            <v>44237</v>
          </cell>
          <cell r="AN80" t="str">
            <v>4 NO SE HA ADICIONADO NI EN VALOR y EN TIEMPO</v>
          </cell>
          <cell r="AO80">
            <v>0</v>
          </cell>
          <cell r="AP80">
            <v>0</v>
          </cell>
          <cell r="AR80">
            <v>0</v>
          </cell>
          <cell r="AT80">
            <v>44238</v>
          </cell>
          <cell r="AU80">
            <v>44449</v>
          </cell>
          <cell r="AW80" t="str">
            <v>2. NO</v>
          </cell>
          <cell r="AZ80" t="str">
            <v>2. NO</v>
          </cell>
          <cell r="BA80">
            <v>0</v>
          </cell>
          <cell r="BE80" t="str">
            <v>2021420501000078E</v>
          </cell>
          <cell r="BF80">
            <v>51476628</v>
          </cell>
          <cell r="BG80" t="str">
            <v>ANDRES MAURICIO VILLEGAS NAVARRO</v>
          </cell>
          <cell r="BH80" t="str">
            <v>https://www.secop.gov.co/CO1BusinessLine/Tendering/BuyerWorkArea/Index?docUniqueIdentifier=CO1.BDOS.1748639</v>
          </cell>
          <cell r="BI80" t="str">
            <v>TERMINADO NORMALMENTE</v>
          </cell>
          <cell r="BK80" t="str">
            <v xml:space="preserve">https://community.secop.gov.co/Public/Tendering/OpportunityDetail/Index?noticeUID=CO1.NTC.1746224&amp;isFromPublicArea=True&amp;isModal=False
</v>
          </cell>
        </row>
        <row r="81">
          <cell r="A81" t="str">
            <v>CPS-079-2021</v>
          </cell>
          <cell r="B81" t="str">
            <v>2 NACIONAL</v>
          </cell>
          <cell r="C81" t="str">
            <v>CD-NC-084-2021</v>
          </cell>
          <cell r="D81">
            <v>79</v>
          </cell>
          <cell r="E81" t="str">
            <v>MARTHA INES FERNANDEZ PACHECO</v>
          </cell>
          <cell r="F81">
            <v>44237</v>
          </cell>
          <cell r="G81" t="str">
            <v>Prestar servicios profesionales especializados para adelantar la implementación del Sistema de Control Interno en la Entidad, a través de los Seguimientos y las Auditorías Internas, fomento de la Cultura del Autocontrol, con enfoque en del Sistema de Gestión Integrado, Calidad y Modelo Integrado de Planeación y Gestión a los tres niveles de decisión de Parques Nacionales Naturales de Colombia, de igual forma apoyar a la Coordinación del Grupo de Control Interno en el desarrollo y cumplimiento del Plan Anual de Auditorías 2021 y demás obligaciones asignadas.</v>
          </cell>
          <cell r="H81" t="str">
            <v>2 CONTRATACIÓN DIRECTA</v>
          </cell>
          <cell r="I81" t="str">
            <v>14 PRESTACIÓN DE SERVICIOS</v>
          </cell>
          <cell r="J81" t="str">
            <v>N/A</v>
          </cell>
          <cell r="K81">
            <v>8821</v>
          </cell>
          <cell r="L81">
            <v>14121</v>
          </cell>
          <cell r="N81">
            <v>44237</v>
          </cell>
          <cell r="P81">
            <v>6471348</v>
          </cell>
          <cell r="Q81">
            <v>51770784</v>
          </cell>
          <cell r="R81">
            <v>0</v>
          </cell>
          <cell r="S81" t="str">
            <v>1 PERSONA NATURAL</v>
          </cell>
          <cell r="T81" t="str">
            <v>3 CÉDULA DE CIUDADANÍA</v>
          </cell>
          <cell r="U81">
            <v>41767903</v>
          </cell>
          <cell r="V81" t="str">
            <v>N-A</v>
          </cell>
          <cell r="W81" t="str">
            <v>11 NO SE DILIGENCIA INFORMACIÓN PARA ESTE FORMULARIO EN ESTE PERÍODO DE REPORTE</v>
          </cell>
          <cell r="Y81" t="str">
            <v>MARTHA INES FERNANDEZ PACHECO</v>
          </cell>
          <cell r="Z81" t="str">
            <v>1 PÓLIZA</v>
          </cell>
          <cell r="AA81" t="str">
            <v>12 SEGUROS DEL ESTADO</v>
          </cell>
          <cell r="AB81" t="str">
            <v>2 CUMPLIMIENTO</v>
          </cell>
          <cell r="AC81">
            <v>44237</v>
          </cell>
          <cell r="AD81" t="str">
            <v>37-46-101002483</v>
          </cell>
          <cell r="AE81" t="str">
            <v>GRUPO DE CONTROL INTERNO</v>
          </cell>
          <cell r="AF81" t="str">
            <v>2 SUPERVISOR</v>
          </cell>
          <cell r="AG81" t="str">
            <v>3 CÉDULA DE CIUDADANÍA</v>
          </cell>
          <cell r="AH81">
            <v>51819216</v>
          </cell>
          <cell r="AI81" t="str">
            <v>GLADYS ESPITIA PEÑA</v>
          </cell>
          <cell r="AJ81">
            <v>240</v>
          </cell>
          <cell r="AK81" t="str">
            <v>3 NO PACTADOS</v>
          </cell>
          <cell r="AL81">
            <v>44237</v>
          </cell>
          <cell r="AM81">
            <v>44237</v>
          </cell>
          <cell r="AN81" t="str">
            <v>4 NO SE HA ADICIONADO NI EN VALOR y EN TIEMPO</v>
          </cell>
          <cell r="AO81">
            <v>0</v>
          </cell>
          <cell r="AP81">
            <v>0</v>
          </cell>
          <cell r="AR81">
            <v>0</v>
          </cell>
          <cell r="AT81">
            <v>44237</v>
          </cell>
          <cell r="AU81">
            <v>44478</v>
          </cell>
          <cell r="AW81" t="str">
            <v>2. NO</v>
          </cell>
          <cell r="AZ81" t="str">
            <v>2. NO</v>
          </cell>
          <cell r="BA81">
            <v>0</v>
          </cell>
          <cell r="BE81" t="str">
            <v>2021420501000079E</v>
          </cell>
          <cell r="BF81">
            <v>51770784</v>
          </cell>
          <cell r="BG81" t="str">
            <v>ANDRES MAURICIO VILLEGAS NAVARRO</v>
          </cell>
          <cell r="BH81" t="str">
            <v>https://www.secop.gov.co/CO1BusinessLine/Tendering/BuyerWorkArea/Index?docUniqueIdentifier=CO1.BDOS.1752441</v>
          </cell>
          <cell r="BI81" t="str">
            <v>TERMINADO NORMALMENTE</v>
          </cell>
          <cell r="BK81" t="str">
            <v>https://community.secop.gov.co/Public/Tendering/OpportunityDetail/Index?noticeUID=CO1.NTC.1749460&amp;isFromPublicArea=True&amp;isModal=False</v>
          </cell>
        </row>
        <row r="82">
          <cell r="A82" t="str">
            <v>CPS-080-2021</v>
          </cell>
          <cell r="B82" t="str">
            <v>2 NACIONAL</v>
          </cell>
          <cell r="C82" t="str">
            <v>CD-NC-079-2021</v>
          </cell>
          <cell r="D82">
            <v>80</v>
          </cell>
          <cell r="E82" t="str">
            <v>JOSE JOAQUIN BENAVIDES ARRIETA</v>
          </cell>
          <cell r="F82">
            <v>44237</v>
          </cell>
          <cell r="G82" t="str">
            <v>Prestación de servicios profesionales para la Oficina de Gestión del Riesgo de la Dirección General para adelantar los análisis geográficos correspondientes a las actividades no permitidas en las áreas protegidas del Sistema de Parques Nacionales Naturales, y apoyar la gestión de la planeación institucional de la Oficina de Gestión del Riesgo.</v>
          </cell>
          <cell r="H82" t="str">
            <v>2 CONTRATACIÓN DIRECTA</v>
          </cell>
          <cell r="I82" t="str">
            <v>14 PRESTACIÓN DE SERVICIOS</v>
          </cell>
          <cell r="J82" t="str">
            <v>N/A</v>
          </cell>
          <cell r="K82">
            <v>12521</v>
          </cell>
          <cell r="L82">
            <v>14221</v>
          </cell>
          <cell r="N82">
            <v>44237</v>
          </cell>
          <cell r="P82">
            <v>5532323</v>
          </cell>
          <cell r="Q82">
            <v>44258584</v>
          </cell>
          <cell r="R82">
            <v>0</v>
          </cell>
          <cell r="S82" t="str">
            <v>1 PERSONA NATURAL</v>
          </cell>
          <cell r="T82" t="str">
            <v>3 CÉDULA DE CIUDADANÍA</v>
          </cell>
          <cell r="U82">
            <v>1071348647</v>
          </cell>
          <cell r="V82" t="str">
            <v>N-A</v>
          </cell>
          <cell r="W82" t="str">
            <v>11 NO SE DILIGENCIA INFORMACIÓN PARA ESTE FORMULARIO EN ESTE PERÍODO DE REPORTE</v>
          </cell>
          <cell r="Y82" t="str">
            <v>JOSE JOAQUIN BENAVIDES ARRIETA</v>
          </cell>
          <cell r="Z82" t="str">
            <v>1 PÓLIZA</v>
          </cell>
          <cell r="AA82" t="str">
            <v>13 SURAMERICANA</v>
          </cell>
          <cell r="AB82" t="str">
            <v>2 CUMPLIMIENTO</v>
          </cell>
          <cell r="AC82">
            <v>44237</v>
          </cell>
          <cell r="AD82" t="str">
            <v>2886778–0</v>
          </cell>
          <cell r="AE82" t="str">
            <v>OFICINA DE GESTION DEL RIESGO</v>
          </cell>
          <cell r="AF82" t="str">
            <v>2 SUPERVISOR</v>
          </cell>
          <cell r="AG82" t="str">
            <v>3 CÉDULA DE CIUDADANÍA</v>
          </cell>
          <cell r="AH82">
            <v>80157210</v>
          </cell>
          <cell r="AI82" t="str">
            <v>JUAN DE DIOS DUARTE SANCHEZ</v>
          </cell>
          <cell r="AJ82">
            <v>240</v>
          </cell>
          <cell r="AK82" t="str">
            <v>3 NO PACTADOS</v>
          </cell>
          <cell r="AL82">
            <v>44237</v>
          </cell>
          <cell r="AM82">
            <v>44237</v>
          </cell>
          <cell r="AN82" t="str">
            <v>3 ADICIÓN EN VALOR y EN TIEMPO</v>
          </cell>
          <cell r="AO82">
            <v>1</v>
          </cell>
          <cell r="AP82">
            <v>14937272.1</v>
          </cell>
          <cell r="AQ82">
            <v>44468</v>
          </cell>
          <cell r="AR82">
            <v>81</v>
          </cell>
          <cell r="AS82">
            <v>44468</v>
          </cell>
          <cell r="AT82">
            <v>44237</v>
          </cell>
          <cell r="AU82">
            <v>44560</v>
          </cell>
          <cell r="AW82" t="str">
            <v>2. NO</v>
          </cell>
          <cell r="AZ82" t="str">
            <v>2. NO</v>
          </cell>
          <cell r="BA82">
            <v>0</v>
          </cell>
          <cell r="BD82" t="str">
            <v>FEC-TER INICIAL 09/10/2021</v>
          </cell>
          <cell r="BE82" t="str">
            <v>2021420501000080E</v>
          </cell>
          <cell r="BF82">
            <v>59195856.100000001</v>
          </cell>
          <cell r="BG82" t="str">
            <v>NELSON CADENA GARCÍA</v>
          </cell>
          <cell r="BH82" t="str">
            <v>https://www.secop.gov.co/CO1BusinessLine/Tendering/BuyerWorkArea/Index?docUniqueIdentifier=CO1.BDOS.1748330</v>
          </cell>
          <cell r="BI82" t="str">
            <v>VIGENTE</v>
          </cell>
          <cell r="BK82" t="str">
            <v xml:space="preserve">https://community.secop.gov.co/Public/Tendering/OpportunityDetail/Index?noticeUID=CO1.NTC.1745890&amp;isFromPublicArea=True&amp;isModal=False
</v>
          </cell>
        </row>
        <row r="83">
          <cell r="A83" t="str">
            <v>CPS-081-2021</v>
          </cell>
          <cell r="B83" t="str">
            <v>2 NACIONAL</v>
          </cell>
          <cell r="C83" t="str">
            <v>CD-NC-088-2021</v>
          </cell>
          <cell r="D83">
            <v>81</v>
          </cell>
          <cell r="E83" t="str">
            <v>ANDRÉS EDUARDO VELÁSQUEZ VARGAS</v>
          </cell>
          <cell r="F83">
            <v>44238</v>
          </cell>
          <cell r="G83" t="str">
            <v>Prestar los servicios profesionales en el área judicial y extrajudicial y de derecho ambiental, asumiendo la defensa y representación de la entidad en los procesos y asuntos en los cuales pueda llegar a hacer parte Parques Nacionales Naturales.</v>
          </cell>
          <cell r="H83" t="str">
            <v>2 CONTRATACIÓN DIRECTA</v>
          </cell>
          <cell r="I83" t="str">
            <v>14 PRESTACIÓN DE SERVICIOS</v>
          </cell>
          <cell r="J83" t="str">
            <v>N/A</v>
          </cell>
          <cell r="K83">
            <v>15621</v>
          </cell>
          <cell r="L83">
            <v>14321</v>
          </cell>
          <cell r="N83">
            <v>44238</v>
          </cell>
          <cell r="P83">
            <v>6595797</v>
          </cell>
          <cell r="Q83">
            <v>59362173</v>
          </cell>
          <cell r="R83">
            <v>0</v>
          </cell>
          <cell r="S83" t="str">
            <v>1 PERSONA NATURAL</v>
          </cell>
          <cell r="T83" t="str">
            <v>3 CÉDULA DE CIUDADANÍA</v>
          </cell>
          <cell r="U83">
            <v>79781725</v>
          </cell>
          <cell r="V83" t="str">
            <v>N-A</v>
          </cell>
          <cell r="W83" t="str">
            <v>11 NO SE DILIGENCIA INFORMACIÓN PARA ESTE FORMULARIO EN ESTE PERÍODO DE REPORTE</v>
          </cell>
          <cell r="Y83" t="str">
            <v>ANDRÉS EDUARDO VELÁSQUEZ VARGAS</v>
          </cell>
          <cell r="Z83" t="str">
            <v>1 PÓLIZA</v>
          </cell>
          <cell r="AA83" t="str">
            <v>12 SEGUROS DEL ESTADO</v>
          </cell>
          <cell r="AB83" t="str">
            <v>2 CUMPLIMIENTO</v>
          </cell>
          <cell r="AC83">
            <v>44238</v>
          </cell>
          <cell r="AD83" t="str">
            <v>11-46-101018845</v>
          </cell>
          <cell r="AE83" t="str">
            <v>OFICINA ASESORA JURIDICA</v>
          </cell>
          <cell r="AF83" t="str">
            <v>2 SUPERVISOR</v>
          </cell>
          <cell r="AG83" t="str">
            <v>3 CÉDULA DE CIUDADANÍA</v>
          </cell>
          <cell r="AH83">
            <v>80157210</v>
          </cell>
          <cell r="AI83" t="str">
            <v>JUAN DE DIOS DUARTE SANCHEZ</v>
          </cell>
          <cell r="AJ83">
            <v>270</v>
          </cell>
          <cell r="AK83" t="str">
            <v>3 NO PACTADOS</v>
          </cell>
          <cell r="AL83">
            <v>44238</v>
          </cell>
          <cell r="AM83">
            <v>44238</v>
          </cell>
          <cell r="AN83" t="str">
            <v>3 ADICIÓN EN VALOR y EN TIEMPO</v>
          </cell>
          <cell r="AO83">
            <v>1</v>
          </cell>
          <cell r="AP83">
            <v>10992995</v>
          </cell>
          <cell r="AQ83" t="str">
            <v>29/10/2021 - 15/12/2021</v>
          </cell>
          <cell r="AR83">
            <v>50</v>
          </cell>
          <cell r="AS83" t="str">
            <v>29/10/2021 - 15/12/2021</v>
          </cell>
          <cell r="AT83">
            <v>44238</v>
          </cell>
          <cell r="AU83">
            <v>44560</v>
          </cell>
          <cell r="AW83" t="str">
            <v>2. NO</v>
          </cell>
          <cell r="AZ83" t="str">
            <v>2. NO</v>
          </cell>
          <cell r="BA83">
            <v>0</v>
          </cell>
          <cell r="BD83" t="str">
            <v>FEC-TER INICIAL 10/11/2021</v>
          </cell>
          <cell r="BE83" t="str">
            <v>2021420501000081E</v>
          </cell>
          <cell r="BF83">
            <v>70355168</v>
          </cell>
          <cell r="BG83" t="str">
            <v>LUZ JANETH VILLALBA SUAREZ</v>
          </cell>
          <cell r="BH83" t="str">
            <v>https://www.secop.gov.co/CO1BusinessLine/Tendering/BuyerWorkArea/Index?docUniqueIdentifier=CO1.BDOS.1760597</v>
          </cell>
          <cell r="BI83" t="str">
            <v>VIGENTE</v>
          </cell>
          <cell r="BK83" t="str">
            <v xml:space="preserve">https://community.secop.gov.co/Public/Tendering/OpportunityDetail/Index?noticeUID=CO1.NTC.1756853&amp;isFromPublicArea=True&amp;isModal=False
</v>
          </cell>
        </row>
        <row r="84">
          <cell r="A84" t="str">
            <v>CPS-082-2021</v>
          </cell>
          <cell r="B84" t="str">
            <v>2 NACIONAL</v>
          </cell>
          <cell r="C84" t="str">
            <v>CD-NC-086-2021</v>
          </cell>
          <cell r="D84">
            <v>82</v>
          </cell>
          <cell r="E84" t="str">
            <v>YURY MERCEDES ARENAS RINCON</v>
          </cell>
          <cell r="F84">
            <v>44239</v>
          </cell>
          <cell r="G84"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84" t="str">
            <v>2 CONTRATACIÓN DIRECTA</v>
          </cell>
          <cell r="I84" t="str">
            <v>14 PRESTACIÓN DE SERVICIOS</v>
          </cell>
          <cell r="J84" t="str">
            <v>N/A</v>
          </cell>
          <cell r="K84">
            <v>15021</v>
          </cell>
          <cell r="L84">
            <v>15121</v>
          </cell>
          <cell r="N84">
            <v>44239</v>
          </cell>
          <cell r="P84">
            <v>4944018</v>
          </cell>
          <cell r="Q84">
            <v>52900993</v>
          </cell>
          <cell r="R84">
            <v>0.39999999850988388</v>
          </cell>
          <cell r="S84" t="str">
            <v>1 PERSONA NATURAL</v>
          </cell>
          <cell r="T84" t="str">
            <v>3 CÉDULA DE CIUDADANÍA</v>
          </cell>
          <cell r="U84">
            <v>53154411</v>
          </cell>
          <cell r="V84" t="str">
            <v>N-A</v>
          </cell>
          <cell r="W84" t="str">
            <v>11 NO SE DILIGENCIA INFORMACIÓN PARA ESTE FORMULARIO EN ESTE PERÍODO DE REPORTE</v>
          </cell>
          <cell r="Y84" t="str">
            <v>YURY MERCEDES ARENAS RINCON</v>
          </cell>
          <cell r="Z84" t="str">
            <v>1 PÓLIZA</v>
          </cell>
          <cell r="AA84" t="str">
            <v>13 SURAMERICANA</v>
          </cell>
          <cell r="AB84" t="str">
            <v>2 CUMPLIMIENTO</v>
          </cell>
          <cell r="AC84">
            <v>44239</v>
          </cell>
          <cell r="AD84" t="str">
            <v>2890697–8</v>
          </cell>
          <cell r="AE84" t="str">
            <v>OFICINA DE CONTROL DISCIPLINARIO INTERNO</v>
          </cell>
          <cell r="AF84" t="str">
            <v>2 SUPERVISOR</v>
          </cell>
          <cell r="AG84" t="str">
            <v>3 CÉDULA DE CIUDADANÍA</v>
          </cell>
          <cell r="AH84">
            <v>51715044</v>
          </cell>
          <cell r="AI84" t="str">
            <v>MARIA DEL PILAR RODRÍGUEZ MATEUS</v>
          </cell>
          <cell r="AJ84">
            <v>321</v>
          </cell>
          <cell r="AK84" t="str">
            <v>3 NO PACTADOS</v>
          </cell>
          <cell r="AL84">
            <v>44239</v>
          </cell>
          <cell r="AM84">
            <v>44239</v>
          </cell>
          <cell r="AN84" t="str">
            <v>4 NO SE HA ADICIONADO NI EN VALOR y EN TIEMPO</v>
          </cell>
          <cell r="AO84">
            <v>0</v>
          </cell>
          <cell r="AP84">
            <v>0</v>
          </cell>
          <cell r="AR84">
            <v>0</v>
          </cell>
          <cell r="AT84">
            <v>44239</v>
          </cell>
          <cell r="AU84">
            <v>44560</v>
          </cell>
          <cell r="AW84" t="str">
            <v>2. NO</v>
          </cell>
          <cell r="AZ84" t="str">
            <v>2. NO</v>
          </cell>
          <cell r="BA84">
            <v>0</v>
          </cell>
          <cell r="BE84" t="str">
            <v>2021420501000082E</v>
          </cell>
          <cell r="BF84">
            <v>52900993</v>
          </cell>
          <cell r="BG84" t="str">
            <v>ANDRES MAURICIO VILLEGAS NAVARRO</v>
          </cell>
          <cell r="BH84" t="str">
            <v>https://www.secop.gov.co/CO1BusinessLine/Tendering/BuyerWorkArea/Index?docUniqueIdentifier=CO1.BDOS.1758032</v>
          </cell>
          <cell r="BI84" t="str">
            <v>VIGENTE</v>
          </cell>
          <cell r="BK84" t="str">
            <v xml:space="preserve">https://community.secop.gov.co/Public/Tendering/OpportunityDetail/Index?noticeUID=CO1.NTC.1754177&amp;isFromPublicArea=True&amp;isModal=False
</v>
          </cell>
        </row>
        <row r="85">
          <cell r="A85" t="str">
            <v>CPS-083-2021</v>
          </cell>
          <cell r="B85" t="str">
            <v>2 NACIONAL</v>
          </cell>
          <cell r="C85" t="str">
            <v>CD-NC-098-2021</v>
          </cell>
          <cell r="D85">
            <v>83</v>
          </cell>
          <cell r="E85" t="str">
            <v>JOHANA MILENA VALBUENA VELANDIA</v>
          </cell>
          <cell r="F85">
            <v>44239</v>
          </cell>
          <cell r="G85" t="str">
            <v>Prestar servicios profesionales para acompañar técnicamente a las áreas protegidas relacionadas con territorios de grupos étnicos, en procesos participativos de planeación, fortalecimiento de procesos consultivos y seguimiento a los acuerdos.</v>
          </cell>
          <cell r="H85" t="str">
            <v>2 CONTRATACIÓN DIRECTA</v>
          </cell>
          <cell r="I85" t="str">
            <v>14 PRESTACIÓN DE SERVICIOS</v>
          </cell>
          <cell r="J85" t="str">
            <v>N/A</v>
          </cell>
          <cell r="K85">
            <v>16521</v>
          </cell>
          <cell r="L85">
            <v>15221</v>
          </cell>
          <cell r="N85">
            <v>44239</v>
          </cell>
          <cell r="P85">
            <v>6120628</v>
          </cell>
          <cell r="Q85">
            <v>65082678</v>
          </cell>
          <cell r="R85">
            <v>0.26666667312383652</v>
          </cell>
          <cell r="S85" t="str">
            <v>1 PERSONA NATURAL</v>
          </cell>
          <cell r="T85" t="str">
            <v>3 CÉDULA DE CIUDADANÍA</v>
          </cell>
          <cell r="U85">
            <v>52440992</v>
          </cell>
          <cell r="V85" t="str">
            <v>N-A</v>
          </cell>
          <cell r="W85" t="str">
            <v>11 NO SE DILIGENCIA INFORMACIÓN PARA ESTE FORMULARIO EN ESTE PERÍODO DE REPORTE</v>
          </cell>
          <cell r="Y85" t="str">
            <v>JOHANA MILENA VALBUENA VELANDIA</v>
          </cell>
          <cell r="Z85" t="str">
            <v>1 PÓLIZA</v>
          </cell>
          <cell r="AA85" t="str">
            <v>12 SEGUROS DEL ESTADO</v>
          </cell>
          <cell r="AB85" t="str">
            <v>2 CUMPLIMIENTO</v>
          </cell>
          <cell r="AC85">
            <v>44239</v>
          </cell>
          <cell r="AD85" t="str">
            <v>18-46-101008971</v>
          </cell>
          <cell r="AE85" t="str">
            <v>GRUPO DE PLANEACIÓN Y MANEJO</v>
          </cell>
          <cell r="AF85" t="str">
            <v>2 SUPERVISOR</v>
          </cell>
          <cell r="AG85" t="str">
            <v>3 CÉDULA DE CIUDADANÍA</v>
          </cell>
          <cell r="AH85">
            <v>52854468</v>
          </cell>
          <cell r="AI85" t="str">
            <v>ADRIANA MARGARITA ROZO MELO</v>
          </cell>
          <cell r="AJ85">
            <v>319</v>
          </cell>
          <cell r="AK85" t="str">
            <v>3 NO PACTADOS</v>
          </cell>
          <cell r="AL85">
            <v>44239</v>
          </cell>
          <cell r="AM85">
            <v>44239</v>
          </cell>
          <cell r="AN85" t="str">
            <v>4 NO SE HA ADICIONADO NI EN VALOR y EN TIEMPO</v>
          </cell>
          <cell r="AO85">
            <v>0</v>
          </cell>
          <cell r="AP85">
            <v>0</v>
          </cell>
          <cell r="AR85">
            <v>0</v>
          </cell>
          <cell r="AT85">
            <v>44239</v>
          </cell>
          <cell r="AU85">
            <v>44560</v>
          </cell>
          <cell r="AW85" t="str">
            <v>2. NO</v>
          </cell>
          <cell r="AZ85" t="str">
            <v>2. NO</v>
          </cell>
          <cell r="BA85">
            <v>0</v>
          </cell>
          <cell r="BE85" t="str">
            <v>2021420501000083E</v>
          </cell>
          <cell r="BF85">
            <v>65082678</v>
          </cell>
          <cell r="BG85" t="str">
            <v>LUZ JANETH VILLALBA SUAREZ</v>
          </cell>
          <cell r="BH85" t="str">
            <v>https://www.secop.gov.co/CO1BusinessLine/Tendering/BuyerWorkArea/Index?docUniqueIdentifier=CO1.BDOS.1765487</v>
          </cell>
          <cell r="BI85" t="str">
            <v>VIGENTE</v>
          </cell>
          <cell r="BK85" t="str">
            <v xml:space="preserve">https://community.secop.gov.co/Public/Tendering/OpportunityDetail/Index?noticeUID=CO1.NTC.1761351&amp;isFromPublicArea=True&amp;isModal=False
</v>
          </cell>
        </row>
        <row r="86">
          <cell r="A86" t="str">
            <v>CPS-084-2021</v>
          </cell>
          <cell r="B86" t="str">
            <v>2 NACIONAL</v>
          </cell>
          <cell r="C86" t="str">
            <v>CD-NC-091-2021</v>
          </cell>
          <cell r="D86">
            <v>84</v>
          </cell>
          <cell r="E86" t="str">
            <v>YANLICER ENRIQUE PEREZ HERNANDEZ</v>
          </cell>
          <cell r="F86">
            <v>44239</v>
          </cell>
          <cell r="G86" t="str">
            <v>Prestar servicios profesionales para el seguimiento al proceso de cierre de la Fase I y la implementación de la Fase II según los lineamientos establecidos en el manual operativo del Programa Áreas Protegidas y Diversidad Biológica</v>
          </cell>
          <cell r="H86" t="str">
            <v>2 CONTRATACIÓN DIRECTA</v>
          </cell>
          <cell r="I86" t="str">
            <v>14 PRESTACIÓN DE SERVICIOS</v>
          </cell>
          <cell r="J86" t="str">
            <v>N/A</v>
          </cell>
          <cell r="K86">
            <v>14721</v>
          </cell>
          <cell r="L86">
            <v>15321</v>
          </cell>
          <cell r="N86">
            <v>44239</v>
          </cell>
          <cell r="P86">
            <v>9311047</v>
          </cell>
          <cell r="Q86">
            <v>99007466</v>
          </cell>
          <cell r="R86">
            <v>-0.43333333730697632</v>
          </cell>
          <cell r="S86" t="str">
            <v>1 PERSONA NATURAL</v>
          </cell>
          <cell r="T86" t="str">
            <v>3 CÉDULA DE CIUDADANÍA</v>
          </cell>
          <cell r="U86">
            <v>72003137</v>
          </cell>
          <cell r="V86" t="str">
            <v>N-A</v>
          </cell>
          <cell r="W86" t="str">
            <v>11 NO SE DILIGENCIA INFORMACIÓN PARA ESTE FORMULARIO EN ESTE PERÍODO DE REPORTE</v>
          </cell>
          <cell r="Y86" t="str">
            <v>YANLICER ENRIQUE PEREZ HERNANDEZ</v>
          </cell>
          <cell r="Z86" t="str">
            <v>1 PÓLIZA</v>
          </cell>
          <cell r="AA86" t="str">
            <v>12 SEGUROS DEL ESTADO</v>
          </cell>
          <cell r="AB86" t="str">
            <v>2 CUMPLIMIENTO</v>
          </cell>
          <cell r="AC86">
            <v>44242</v>
          </cell>
          <cell r="AD86" t="str">
            <v>15-46-101020174</v>
          </cell>
          <cell r="AE86" t="str">
            <v>DIRECCIÓN GENERAL</v>
          </cell>
          <cell r="AF86" t="str">
            <v>2 SUPERVISOR</v>
          </cell>
          <cell r="AG86" t="str">
            <v>3 CÉDULA DE CIUDADANÍA</v>
          </cell>
          <cell r="AH86">
            <v>52821677</v>
          </cell>
          <cell r="AI86" t="str">
            <v>ANDREA DEL PILAR MORENO HERNANDEZ</v>
          </cell>
          <cell r="AJ86">
            <v>319</v>
          </cell>
          <cell r="AK86" t="str">
            <v>3 NO PACTADOS</v>
          </cell>
          <cell r="AL86">
            <v>44242</v>
          </cell>
          <cell r="AM86">
            <v>44239</v>
          </cell>
          <cell r="AN86" t="str">
            <v>4 NO SE HA ADICIONADO NI EN VALOR y EN TIEMPO</v>
          </cell>
          <cell r="AO86">
            <v>0</v>
          </cell>
          <cell r="AP86">
            <v>0</v>
          </cell>
          <cell r="AR86">
            <v>0</v>
          </cell>
          <cell r="AT86">
            <v>44242</v>
          </cell>
          <cell r="AU86">
            <v>44560</v>
          </cell>
          <cell r="AW86" t="str">
            <v>2. NO</v>
          </cell>
          <cell r="AZ86" t="str">
            <v>2. NO</v>
          </cell>
          <cell r="BA86">
            <v>0</v>
          </cell>
          <cell r="BE86" t="str">
            <v>2021420501000084E</v>
          </cell>
          <cell r="BF86">
            <v>99007466</v>
          </cell>
          <cell r="BG86" t="str">
            <v>LUZ JANETH VILLALBA SUAREZ</v>
          </cell>
          <cell r="BH86" t="str">
            <v>https://www.secop.gov.co/CO1BusinessLine/Tendering/BuyerWorkArea/Index?docUniqueIdentifier=CO1.BDOS.1762190</v>
          </cell>
          <cell r="BI86" t="str">
            <v>VIGENTE</v>
          </cell>
          <cell r="BJ86" t="str">
            <v>KFW</v>
          </cell>
          <cell r="BK86" t="str">
            <v xml:space="preserve">https://community.secop.gov.co/Public/Tendering/OpportunityDetail/Index?noticeUID=CO1.NTC.1760068&amp;isFromPublicArea=True&amp;isModal=False
</v>
          </cell>
        </row>
        <row r="87">
          <cell r="A87" t="str">
            <v>CPS-085-2021</v>
          </cell>
          <cell r="B87" t="str">
            <v>2 NACIONAL</v>
          </cell>
          <cell r="C87" t="str">
            <v>CD-NC-090-2021</v>
          </cell>
          <cell r="D87">
            <v>85</v>
          </cell>
          <cell r="E87" t="str">
            <v>DANIEL HUMBERTO RODRIGUEZ CARDENAS</v>
          </cell>
          <cell r="F87">
            <v>44239</v>
          </cell>
          <cell r="G87" t="str">
            <v>Prestación de servicios profesionales para realizar la consolidación del sistema de información geográfico de la entidad, actualización de las aplicaciones y apoyo a las aplicaciones geográficas existentes en el marco de la implementación del programa de apoyo local sostenible de la Unión Europea.</v>
          </cell>
          <cell r="H87" t="str">
            <v>2 CONTRATACIÓN DIRECTA</v>
          </cell>
          <cell r="I87" t="str">
            <v>14 PRESTACIÓN DE SERVICIOS</v>
          </cell>
          <cell r="J87" t="str">
            <v>N/A</v>
          </cell>
          <cell r="K87">
            <v>13321</v>
          </cell>
          <cell r="L87">
            <v>15521</v>
          </cell>
          <cell r="N87">
            <v>44239</v>
          </cell>
          <cell r="P87">
            <v>5532323</v>
          </cell>
          <cell r="Q87">
            <v>58458213</v>
          </cell>
          <cell r="R87">
            <v>-3.3333331346511841E-2</v>
          </cell>
          <cell r="S87" t="str">
            <v>1 PERSONA NATURAL</v>
          </cell>
          <cell r="T87" t="str">
            <v>3 CÉDULA DE CIUDADANÍA</v>
          </cell>
          <cell r="U87">
            <v>80904052</v>
          </cell>
          <cell r="V87" t="str">
            <v>N-A</v>
          </cell>
          <cell r="W87" t="str">
            <v>11 NO SE DILIGENCIA INFORMACIÓN PARA ESTE FORMULARIO EN ESTE PERÍODO DE REPORTE</v>
          </cell>
          <cell r="Y87" t="str">
            <v>DANIEL HUMBERTO RODRIGUEZ CARDENAS</v>
          </cell>
          <cell r="Z87" t="str">
            <v>1 PÓLIZA</v>
          </cell>
          <cell r="AA87" t="str">
            <v>8 MUNDIAL SEGUROS</v>
          </cell>
          <cell r="AB87" t="str">
            <v>2 CUMPLIMIENTO</v>
          </cell>
          <cell r="AC87">
            <v>44239</v>
          </cell>
          <cell r="AD87" t="str">
            <v>NB-100153217</v>
          </cell>
          <cell r="AE87" t="str">
            <v>GRUPO SISTEMAS DE INFORMACIÓN Y RADIOCOMUNICACIONES</v>
          </cell>
          <cell r="AF87" t="str">
            <v>2 SUPERVISOR</v>
          </cell>
          <cell r="AG87" t="str">
            <v>3 CÉDULA DE CIUDADANÍA</v>
          </cell>
          <cell r="AH87">
            <v>51723033</v>
          </cell>
          <cell r="AI87" t="str">
            <v>LUZ MILA SOTELO DELGADILLO</v>
          </cell>
          <cell r="AJ87">
            <v>317</v>
          </cell>
          <cell r="AK87" t="str">
            <v>3 NO PACTADOS</v>
          </cell>
          <cell r="AL87">
            <v>44239</v>
          </cell>
          <cell r="AM87">
            <v>44239</v>
          </cell>
          <cell r="AN87" t="str">
            <v>4 NO SE HA ADICIONADO NI EN VALOR y EN TIEMPO</v>
          </cell>
          <cell r="AO87">
            <v>0</v>
          </cell>
          <cell r="AP87">
            <v>0</v>
          </cell>
          <cell r="AR87">
            <v>0</v>
          </cell>
          <cell r="AT87">
            <v>44239</v>
          </cell>
          <cell r="AU87">
            <v>44558</v>
          </cell>
          <cell r="AW87" t="str">
            <v>2. NO</v>
          </cell>
          <cell r="AZ87" t="str">
            <v>2. NO</v>
          </cell>
          <cell r="BA87">
            <v>0</v>
          </cell>
          <cell r="BE87" t="str">
            <v>2021420501000085E</v>
          </cell>
          <cell r="BF87">
            <v>58458213</v>
          </cell>
          <cell r="BG87" t="str">
            <v>NELSON CADENA GARCÍA</v>
          </cell>
          <cell r="BH87" t="str">
            <v>https://www.secop.gov.co/CO1BusinessLine/Tendering/BuyerWorkArea/Index?docUniqueIdentifier=CO1.BDOS.1762218</v>
          </cell>
          <cell r="BI87" t="str">
            <v>VIGENTE</v>
          </cell>
          <cell r="BK87" t="str">
            <v xml:space="preserve">https://community.secop.gov.co/Public/Tendering/OpportunityDetail/Index?noticeUID=CO1.NTC.1758098&amp;isFromPublicArea=True&amp;isModal=False
</v>
          </cell>
        </row>
        <row r="88">
          <cell r="A88" t="str">
            <v>CPS-086-2021</v>
          </cell>
          <cell r="B88" t="str">
            <v>2 NACIONAL</v>
          </cell>
          <cell r="C88" t="str">
            <v>CD-NC-096-2021</v>
          </cell>
          <cell r="D88">
            <v>86</v>
          </cell>
          <cell r="E88" t="str">
            <v>LIBIA ANDREA BUITRAGO MARTINEZ</v>
          </cell>
          <cell r="F88">
            <v>44239</v>
          </cell>
          <cell r="G88" t="str">
            <v>Prestar los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y el apoyo en gestiones administrativas de la Oficina Asesora Jurídica.</v>
          </cell>
          <cell r="H88" t="str">
            <v>2 CONTRATACIÓN DIRECTA</v>
          </cell>
          <cell r="I88" t="str">
            <v>14 PRESTACIÓN DE SERVICIOS</v>
          </cell>
          <cell r="J88" t="str">
            <v>N/A</v>
          </cell>
          <cell r="K88">
            <v>17521</v>
          </cell>
          <cell r="L88">
            <v>15421</v>
          </cell>
          <cell r="N88">
            <v>44239</v>
          </cell>
          <cell r="P88">
            <v>2730447</v>
          </cell>
          <cell r="Q88">
            <v>27304470</v>
          </cell>
          <cell r="R88">
            <v>0</v>
          </cell>
          <cell r="S88" t="str">
            <v>1 PERSONA NATURAL</v>
          </cell>
          <cell r="T88" t="str">
            <v>3 CÉDULA DE CIUDADANÍA</v>
          </cell>
          <cell r="U88">
            <v>52539990</v>
          </cell>
          <cell r="V88" t="str">
            <v>N-A</v>
          </cell>
          <cell r="W88" t="str">
            <v>11 NO SE DILIGENCIA INFORMACIÓN PARA ESTE FORMULARIO EN ESTE PERÍODO DE REPORTE</v>
          </cell>
          <cell r="Y88" t="str">
            <v>LIBIA ANDREA BUITRAGO MARTINEZ</v>
          </cell>
          <cell r="Z88" t="str">
            <v>6 NO CONSTITUYÓ GARANTÍAS</v>
          </cell>
          <cell r="AB88" t="str">
            <v>N-A</v>
          </cell>
          <cell r="AC88" t="str">
            <v>N-A</v>
          </cell>
          <cell r="AD88" t="str">
            <v>N-A</v>
          </cell>
          <cell r="AE88" t="str">
            <v>GRUPO DE PREDIOS</v>
          </cell>
          <cell r="AF88" t="str">
            <v>2 SUPERVISOR</v>
          </cell>
          <cell r="AG88" t="str">
            <v>3 CÉDULA DE CIUDADANÍA</v>
          </cell>
          <cell r="AH88">
            <v>80857647</v>
          </cell>
          <cell r="AI88" t="str">
            <v>LUIS ALBERTO BAUTISTA PEÑA</v>
          </cell>
          <cell r="AJ88">
            <v>300</v>
          </cell>
          <cell r="AK88" t="str">
            <v>3 NO PACTADOS</v>
          </cell>
          <cell r="AL88" t="str">
            <v>N-A</v>
          </cell>
          <cell r="AM88">
            <v>44239</v>
          </cell>
          <cell r="AN88" t="str">
            <v>4 NO SE HA ADICIONADO NI EN VALOR y EN TIEMPO</v>
          </cell>
          <cell r="AO88">
            <v>0</v>
          </cell>
          <cell r="AP88">
            <v>0</v>
          </cell>
          <cell r="AR88">
            <v>0</v>
          </cell>
          <cell r="AT88">
            <v>44239</v>
          </cell>
          <cell r="AU88">
            <v>44541</v>
          </cell>
          <cell r="AW88" t="str">
            <v>2. NO</v>
          </cell>
          <cell r="AZ88" t="str">
            <v>2. NO</v>
          </cell>
          <cell r="BA88">
            <v>0</v>
          </cell>
          <cell r="BE88" t="str">
            <v>2021420501000086E</v>
          </cell>
          <cell r="BF88">
            <v>27304470</v>
          </cell>
          <cell r="BG88" t="str">
            <v>ANDRES MAURICIO VILLEGAS NAVARRO</v>
          </cell>
          <cell r="BH88" t="str">
            <v>https://www.secop.gov.co/CO1BusinessLine/Tendering/BuyerWorkArea/Index?docUniqueIdentifier=CO1.BDOS.1765706</v>
          </cell>
          <cell r="BI88" t="str">
            <v>TERMINADO NORMALMENTE</v>
          </cell>
          <cell r="BK88" t="str">
            <v xml:space="preserve">https://community.secop.gov.co/Public/Tendering/OpportunityDetail/Index?noticeUID=CO1.NTC.1761560&amp;isFromPublicArea=True&amp;isModal=False
</v>
          </cell>
        </row>
        <row r="89">
          <cell r="A89" t="str">
            <v>CPS-087-2021</v>
          </cell>
          <cell r="B89" t="str">
            <v>2 NACIONAL</v>
          </cell>
          <cell r="C89" t="str">
            <v>CD-NC-095-2021</v>
          </cell>
          <cell r="D89">
            <v>87</v>
          </cell>
          <cell r="E89" t="str">
            <v xml:space="preserve">GLORIA JOHANNA GONZALEZ LOPEZ </v>
          </cell>
          <cell r="F89">
            <v>44242</v>
          </cell>
          <cell r="G89" t="str">
            <v>Prestación de servicios profesionales para tramitar los permisos relacionados con investigaciones científicas, solicitados ante Parques Nacionales Naturales, en el marco del proceso de Autoridad Ambiental</v>
          </cell>
          <cell r="H89" t="str">
            <v>2 CONTRATACIÓN DIRECTA</v>
          </cell>
          <cell r="I89" t="str">
            <v>14 PRESTACIÓN DE SERVICIOS</v>
          </cell>
          <cell r="J89" t="str">
            <v>N/A</v>
          </cell>
          <cell r="K89">
            <v>16021</v>
          </cell>
          <cell r="L89">
            <v>15621</v>
          </cell>
          <cell r="N89">
            <v>44242</v>
          </cell>
          <cell r="P89">
            <v>3948428</v>
          </cell>
          <cell r="Q89">
            <v>41458494</v>
          </cell>
          <cell r="R89">
            <v>0</v>
          </cell>
          <cell r="S89" t="str">
            <v>1 PERSONA NATURAL</v>
          </cell>
          <cell r="T89" t="str">
            <v>3 CÉDULA DE CIUDADANÍA</v>
          </cell>
          <cell r="U89">
            <v>1010163614</v>
          </cell>
          <cell r="V89" t="str">
            <v>N-A</v>
          </cell>
          <cell r="W89" t="str">
            <v>11 NO SE DILIGENCIA INFORMACIÓN PARA ESTE FORMULARIO EN ESTE PERÍODO DE REPORTE</v>
          </cell>
          <cell r="Y89" t="str">
            <v xml:space="preserve">GLORIA JOHANNA GONZALEZ LOPEZ </v>
          </cell>
          <cell r="Z89" t="str">
            <v>1 PÓLIZA</v>
          </cell>
          <cell r="AA89" t="str">
            <v>12 SEGUROS DEL ESTADO</v>
          </cell>
          <cell r="AB89" t="str">
            <v>2 CUMPLIMIENTO</v>
          </cell>
          <cell r="AC89">
            <v>44242</v>
          </cell>
          <cell r="AD89" t="str">
            <v>37-46-101002502</v>
          </cell>
          <cell r="AE89" t="str">
            <v>GRUPO DE TRÁMITES Y EVALUACIÓN AMBIENTAL</v>
          </cell>
          <cell r="AF89" t="str">
            <v>2 SUPERVISOR</v>
          </cell>
          <cell r="AG89" t="str">
            <v>3 CÉDULA DE CIUDADANÍA</v>
          </cell>
          <cell r="AH89">
            <v>79690000</v>
          </cell>
          <cell r="AI89" t="str">
            <v>GULLERMOS ALBERTO SANTOS CEBALLOS</v>
          </cell>
          <cell r="AJ89">
            <v>315</v>
          </cell>
          <cell r="AK89" t="str">
            <v>3 NO PACTADOS</v>
          </cell>
          <cell r="AL89">
            <v>44242</v>
          </cell>
          <cell r="AM89">
            <v>44242</v>
          </cell>
          <cell r="AN89" t="str">
            <v>4 NO SE HA ADICIONADO NI EN VALOR y EN TIEMPO</v>
          </cell>
          <cell r="AO89">
            <v>0</v>
          </cell>
          <cell r="AP89">
            <v>0</v>
          </cell>
          <cell r="AR89">
            <v>0</v>
          </cell>
          <cell r="AT89">
            <v>44242</v>
          </cell>
          <cell r="AU89">
            <v>44559</v>
          </cell>
          <cell r="AW89" t="str">
            <v>2. NO</v>
          </cell>
          <cell r="AZ89" t="str">
            <v>2. NO</v>
          </cell>
          <cell r="BA89">
            <v>0</v>
          </cell>
          <cell r="BE89" t="str">
            <v>2021420501000087E</v>
          </cell>
          <cell r="BF89">
            <v>41458494</v>
          </cell>
          <cell r="BG89" t="str">
            <v>NELSON CADENA GARCÍA</v>
          </cell>
          <cell r="BH89" t="str">
            <v>https://www.secop.gov.co/CO1BusinessLine/Tendering/BuyerWorkArea/Index?docUniqueIdentifier=CO1.BDOS.1765140</v>
          </cell>
          <cell r="BI89" t="str">
            <v>VIGENTE</v>
          </cell>
          <cell r="BK89" t="str">
            <v xml:space="preserve">https://community.secop.gov.co/Public/Tendering/OpportunityDetail/Index?noticeUID=CO1.NTC.1761246&amp;isFromPublicArea=True&amp;isModal=False
</v>
          </cell>
        </row>
        <row r="90">
          <cell r="A90" t="str">
            <v>CPS-088-2021</v>
          </cell>
          <cell r="B90" t="str">
            <v>2 NACIONAL</v>
          </cell>
          <cell r="C90" t="str">
            <v>CD-NC-097-2021</v>
          </cell>
          <cell r="D90">
            <v>88</v>
          </cell>
          <cell r="E90" t="str">
            <v>JOSE AGUSTIN LOPEZ CHAPARRO</v>
          </cell>
          <cell r="F90">
            <v>44242</v>
          </cell>
          <cell r="G90" t="str">
            <v>Prestación de servicios profesionales para la realización del seguimiento administrativo a los trámites que son competencia de la Subdirección de Gestión y Manejo de Áreas Protegidas y el apoyo técnico y en campo para la evaluación de proyectos y trámites, en el marco de los procesos de Autoridad Ambiental y Coordinación del SINAP.</v>
          </cell>
          <cell r="H90" t="str">
            <v>2 CONTRATACIÓN DIRECTA</v>
          </cell>
          <cell r="I90" t="str">
            <v>14 PRESTACIÓN DE SERVICIOS</v>
          </cell>
          <cell r="J90" t="str">
            <v>N/A</v>
          </cell>
          <cell r="K90">
            <v>16421</v>
          </cell>
          <cell r="L90">
            <v>15721</v>
          </cell>
          <cell r="N90">
            <v>44242</v>
          </cell>
          <cell r="P90">
            <v>3654275</v>
          </cell>
          <cell r="Q90">
            <v>38369887</v>
          </cell>
          <cell r="R90">
            <v>-0.5</v>
          </cell>
          <cell r="S90" t="str">
            <v>1 PERSONA NATURAL</v>
          </cell>
          <cell r="T90" t="str">
            <v>3 CÉDULA DE CIUDADANÍA</v>
          </cell>
          <cell r="U90">
            <v>1019016083</v>
          </cell>
          <cell r="V90" t="str">
            <v>N-A</v>
          </cell>
          <cell r="W90" t="str">
            <v>11 NO SE DILIGENCIA INFORMACIÓN PARA ESTE FORMULARIO EN ESTE PERÍODO DE REPORTE</v>
          </cell>
          <cell r="Y90" t="str">
            <v>JOSE AGUSTIN LOPEZ CHAPARRO</v>
          </cell>
          <cell r="Z90" t="str">
            <v>6 NO CONSTITUYÓ GARANTÍAS</v>
          </cell>
          <cell r="AB90" t="str">
            <v>N-A</v>
          </cell>
          <cell r="AC90" t="str">
            <v>N-A</v>
          </cell>
          <cell r="AD90" t="str">
            <v>N-A</v>
          </cell>
          <cell r="AE90" t="str">
            <v>GRUPO DE TRÁMITES Y EVALUACIÓN AMBIENTAL</v>
          </cell>
          <cell r="AF90" t="str">
            <v>2 SUPERVISOR</v>
          </cell>
          <cell r="AG90" t="str">
            <v>3 CÉDULA DE CIUDADANÍA</v>
          </cell>
          <cell r="AH90">
            <v>79690000</v>
          </cell>
          <cell r="AI90" t="str">
            <v>GULLERMOS ALBERTO SANTOS CEBALLOS</v>
          </cell>
          <cell r="AJ90">
            <v>315</v>
          </cell>
          <cell r="AK90" t="str">
            <v>3 NO PACTADOS</v>
          </cell>
          <cell r="AL90" t="str">
            <v>N-A</v>
          </cell>
          <cell r="AM90">
            <v>44242</v>
          </cell>
          <cell r="AN90" t="str">
            <v>4 NO SE HA ADICIONADO NI EN VALOR y EN TIEMPO</v>
          </cell>
          <cell r="AO90">
            <v>0</v>
          </cell>
          <cell r="AP90">
            <v>0</v>
          </cell>
          <cell r="AR90">
            <v>0</v>
          </cell>
          <cell r="AT90">
            <v>44242</v>
          </cell>
          <cell r="AU90">
            <v>44559</v>
          </cell>
          <cell r="AW90" t="str">
            <v>2. NO</v>
          </cell>
          <cell r="AZ90" t="str">
            <v>2. NO</v>
          </cell>
          <cell r="BA90">
            <v>0</v>
          </cell>
          <cell r="BE90" t="str">
            <v>2021420501000088E</v>
          </cell>
          <cell r="BF90">
            <v>38369887</v>
          </cell>
          <cell r="BG90" t="str">
            <v>LILA CONCEPCIÓN ZABARAÍN GUERRA</v>
          </cell>
          <cell r="BH90" t="str">
            <v>https://www.secop.gov.co/CO1BusinessLine/Tendering/BuyerWorkArea/Index?docUniqueIdentifier=CO1.BDOS.1765271</v>
          </cell>
          <cell r="BI90" t="str">
            <v>VIGENTE</v>
          </cell>
          <cell r="BK90" t="str">
            <v>https://community.secop.gov.co/Public/Tendering/OpportunityDetail/Index?noticeUID=CO1.NTC.1762112&amp;isFromPublicArea=True&amp;isModal=False</v>
          </cell>
        </row>
        <row r="91">
          <cell r="A91" t="str">
            <v>CPS-089-2021</v>
          </cell>
          <cell r="B91" t="str">
            <v>2 NACIONAL</v>
          </cell>
          <cell r="C91" t="str">
            <v>CD-NC-087-2021</v>
          </cell>
          <cell r="D91">
            <v>89</v>
          </cell>
          <cell r="E91" t="str">
            <v>AQUA FINANCIAL AND ACCOUNTING SERVICES SAS</v>
          </cell>
          <cell r="F91">
            <v>44242</v>
          </cell>
          <cell r="G91" t="str">
            <v>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v>
          </cell>
          <cell r="H91" t="str">
            <v>2 CONTRATACIÓN DIRECTA</v>
          </cell>
          <cell r="I91" t="str">
            <v>14 PRESTACIÓN DE SERVICIOS</v>
          </cell>
          <cell r="J91" t="str">
            <v>N/A</v>
          </cell>
          <cell r="K91">
            <v>10221</v>
          </cell>
          <cell r="L91">
            <v>15821</v>
          </cell>
          <cell r="N91">
            <v>44242</v>
          </cell>
          <cell r="P91">
            <v>8000000</v>
          </cell>
          <cell r="Q91">
            <v>69600000</v>
          </cell>
          <cell r="R91">
            <v>0</v>
          </cell>
          <cell r="S91" t="str">
            <v>1 PERSONA NATURAL</v>
          </cell>
          <cell r="T91" t="str">
            <v>3 CÉDULA DE CIUDADANÍA</v>
          </cell>
          <cell r="U91" t="str">
            <v>N-A</v>
          </cell>
          <cell r="V91">
            <v>900871374</v>
          </cell>
          <cell r="W91" t="str">
            <v>1 DV 0</v>
          </cell>
          <cell r="Y91" t="str">
            <v>AQUA FINANCIAL AND ACCOUNTING SERVICES SAS</v>
          </cell>
          <cell r="Z91" t="str">
            <v>1 PÓLIZA</v>
          </cell>
          <cell r="AA91" t="str">
            <v>12 SEGUROS DEL ESTADO</v>
          </cell>
          <cell r="AB91" t="str">
            <v>2 CUMPLIMIENTO</v>
          </cell>
          <cell r="AC91">
            <v>44242</v>
          </cell>
          <cell r="AD91" t="str">
            <v>11-46-101018943</v>
          </cell>
          <cell r="AE91" t="str">
            <v>GRUPO DE GESTIÓN FINANCIERA</v>
          </cell>
          <cell r="AF91" t="str">
            <v>2 SUPERVISOR</v>
          </cell>
          <cell r="AG91" t="str">
            <v>3 CÉDULA DE CIUDADANÍA</v>
          </cell>
          <cell r="AH91">
            <v>52260278</v>
          </cell>
          <cell r="AI91" t="str">
            <v>LUZ MYRIAM ENRIQUEZ GUAVITA</v>
          </cell>
          <cell r="AJ91">
            <v>261</v>
          </cell>
          <cell r="AK91" t="str">
            <v>3 NO PACTADOS</v>
          </cell>
          <cell r="AL91">
            <v>44242</v>
          </cell>
          <cell r="AM91" t="str">
            <v>N-A</v>
          </cell>
          <cell r="AN91" t="str">
            <v>3 ADICIÓN EN VALOR y EN TIEMPO</v>
          </cell>
          <cell r="AO91">
            <v>1</v>
          </cell>
          <cell r="AP91">
            <v>14666666.666666668</v>
          </cell>
          <cell r="AQ91">
            <v>44505</v>
          </cell>
          <cell r="AR91">
            <v>55</v>
          </cell>
          <cell r="AS91">
            <v>44505</v>
          </cell>
          <cell r="AT91">
            <v>44242</v>
          </cell>
          <cell r="AU91">
            <v>44560</v>
          </cell>
          <cell r="AW91" t="str">
            <v>2. NO</v>
          </cell>
          <cell r="AZ91" t="str">
            <v>2. NO</v>
          </cell>
          <cell r="BA91">
            <v>0</v>
          </cell>
          <cell r="BD91" t="str">
            <v>AyP: fECHA TERMINACIÓN INICIAL - 05/11/2021</v>
          </cell>
          <cell r="BE91" t="str">
            <v>2021420501000089E</v>
          </cell>
          <cell r="BF91">
            <v>84266666.666666672</v>
          </cell>
          <cell r="BG91" t="str">
            <v>LILA CONCEPCIÓN ZABARAÍN GUERRA</v>
          </cell>
          <cell r="BH91" t="str">
            <v>https://www.secop.gov.co/CO1BusinessLine/Tendering/BuyerWorkArea/Index?docUniqueIdentifier=CO1.BDOS.1760561</v>
          </cell>
          <cell r="BI91" t="str">
            <v>VIGENTE</v>
          </cell>
          <cell r="BK91" t="str">
            <v xml:space="preserve">https://community.secop.gov.co/Public/Tendering/OpportunityDetail/Index?noticeUID=CO1.NTC.1758709&amp;isFromPublicArea=True&amp;isModal=False
</v>
          </cell>
        </row>
        <row r="92">
          <cell r="A92" t="str">
            <v>CPS-090C-2021</v>
          </cell>
          <cell r="B92" t="str">
            <v>2 NACIONAL</v>
          </cell>
          <cell r="C92" t="str">
            <v>CD-NC-089-2021</v>
          </cell>
          <cell r="D92" t="str">
            <v>90C</v>
          </cell>
          <cell r="E92" t="str">
            <v>JENNIFFER ACENETH RIVERA BUSTOS</v>
          </cell>
          <cell r="F92">
            <v>44242</v>
          </cell>
          <cell r="G92"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92" t="str">
            <v>2 CONTRATACIÓN DIRECTA</v>
          </cell>
          <cell r="I92" t="str">
            <v>14 PRESTACIÓN DE SERVICIOS</v>
          </cell>
          <cell r="J92" t="str">
            <v>N/A</v>
          </cell>
          <cell r="K92">
            <v>15121</v>
          </cell>
          <cell r="L92">
            <v>15921</v>
          </cell>
          <cell r="N92">
            <v>44242</v>
          </cell>
          <cell r="P92">
            <v>4944018</v>
          </cell>
          <cell r="Q92">
            <v>52900993</v>
          </cell>
          <cell r="R92">
            <v>0.39999999850988388</v>
          </cell>
          <cell r="S92" t="str">
            <v>1 PERSONA NATURAL</v>
          </cell>
          <cell r="T92" t="str">
            <v>3 CÉDULA DE CIUDADANÍA</v>
          </cell>
          <cell r="U92">
            <v>1010188403</v>
          </cell>
          <cell r="V92" t="str">
            <v>N-A</v>
          </cell>
          <cell r="W92" t="str">
            <v>11 NO SE DILIGENCIA INFORMACIÓN PARA ESTE FORMULARIO EN ESTE PERÍODO DE REPORTE</v>
          </cell>
          <cell r="Y92" t="str">
            <v>JENNIFFER ACENETH RIVERA BUSTOS</v>
          </cell>
          <cell r="Z92" t="str">
            <v>1 PÓLIZA</v>
          </cell>
          <cell r="AA92" t="str">
            <v>12 SEGUROS DEL ESTADO</v>
          </cell>
          <cell r="AB92" t="str">
            <v>2 CUMPLIMIENTO</v>
          </cell>
          <cell r="AC92">
            <v>44243</v>
          </cell>
          <cell r="AD92" t="str">
            <v>12-44-101204459</v>
          </cell>
          <cell r="AE92" t="str">
            <v>OFICINA DE CONTROL DISCIPLINARIO INTERNO</v>
          </cell>
          <cell r="AF92" t="str">
            <v>2 SUPERVISOR</v>
          </cell>
          <cell r="AG92" t="str">
            <v>3 CÉDULA DE CIUDADANÍA</v>
          </cell>
          <cell r="AH92">
            <v>51715044</v>
          </cell>
          <cell r="AI92" t="str">
            <v>MARIA DEL PILAR RODRÍGUEZ MATEUS</v>
          </cell>
          <cell r="AJ92">
            <v>321</v>
          </cell>
          <cell r="AK92" t="str">
            <v>3 NO PACTADOS</v>
          </cell>
          <cell r="AL92">
            <v>44244</v>
          </cell>
          <cell r="AM92">
            <v>44243</v>
          </cell>
          <cell r="AN92" t="str">
            <v>4 NO SE HA ADICIONADO NI EN VALOR y EN TIEMPO</v>
          </cell>
          <cell r="AO92">
            <v>0</v>
          </cell>
          <cell r="AP92">
            <v>0</v>
          </cell>
          <cell r="AR92">
            <v>0</v>
          </cell>
          <cell r="AT92">
            <v>44244</v>
          </cell>
          <cell r="AU92">
            <v>44441</v>
          </cell>
          <cell r="AW92" t="str">
            <v>2. NO</v>
          </cell>
          <cell r="AZ92" t="str">
            <v>2. NO</v>
          </cell>
          <cell r="BA92">
            <v>0</v>
          </cell>
          <cell r="BE92" t="str">
            <v>2021420501000090E</v>
          </cell>
          <cell r="BF92">
            <v>52900993</v>
          </cell>
          <cell r="BG92" t="str">
            <v>NELSON CADENA GARCÍA</v>
          </cell>
          <cell r="BH92" t="str">
            <v>https://www.secop.gov.co/CO1BusinessLine/Tendering/BuyerWorkArea/Index?docUniqueIdentifier=CO1.BDOS.1762654</v>
          </cell>
          <cell r="BI92" t="str">
            <v>CEDIDO</v>
          </cell>
          <cell r="BK92" t="str">
            <v xml:space="preserve">https://community.secop.gov.co/Public/Tendering/OpportunityDetail/Index?noticeUID=CO1.NTC.1758191&amp;isFromPublicArea=True&amp;isModal=False
</v>
          </cell>
        </row>
        <row r="93">
          <cell r="A93" t="str">
            <v>CPS-090-2021</v>
          </cell>
          <cell r="B93" t="str">
            <v>2 NACIONAL</v>
          </cell>
          <cell r="C93" t="str">
            <v>CD-NC-089-2021</v>
          </cell>
          <cell r="D93">
            <v>90</v>
          </cell>
          <cell r="E93" t="str">
            <v>HECTOR ARMANDO OSPINA OSPINA</v>
          </cell>
          <cell r="F93">
            <v>44442</v>
          </cell>
          <cell r="G93"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93" t="str">
            <v>2 CONTRATACIÓN DIRECTA</v>
          </cell>
          <cell r="I93" t="str">
            <v>14 PRESTACIÓN DE SERVICIOS</v>
          </cell>
          <cell r="J93" t="str">
            <v>N/A</v>
          </cell>
          <cell r="K93">
            <v>15121</v>
          </cell>
          <cell r="L93">
            <v>15921</v>
          </cell>
          <cell r="N93" t="str">
            <v>CESION</v>
          </cell>
          <cell r="P93">
            <v>4944018</v>
          </cell>
          <cell r="Q93">
            <v>19446470.800000001</v>
          </cell>
          <cell r="R93">
            <v>4614416.8</v>
          </cell>
          <cell r="S93" t="str">
            <v>1 PERSONA NATURAL</v>
          </cell>
          <cell r="T93" t="str">
            <v>3 CÉDULA DE CIUDADANÍA</v>
          </cell>
          <cell r="U93">
            <v>80772125</v>
          </cell>
          <cell r="V93" t="str">
            <v>N-A</v>
          </cell>
          <cell r="W93" t="str">
            <v>11 NO SE DILIGENCIA INFORMACIÓN PARA ESTE FORMULARIO EN ESTE PERÍODO DE REPORTE</v>
          </cell>
          <cell r="Z93" t="str">
            <v>6 NO CONSTITUYÓ GARANTÍAS</v>
          </cell>
          <cell r="AB93" t="str">
            <v>N-A</v>
          </cell>
          <cell r="AC93" t="str">
            <v>N-A</v>
          </cell>
          <cell r="AD93" t="str">
            <v>N-A</v>
          </cell>
          <cell r="AE93" t="str">
            <v>OFICINA DE CONTROL DISCIPLINARIO INTERNO</v>
          </cell>
          <cell r="AF93" t="str">
            <v>2 SUPERVISOR</v>
          </cell>
          <cell r="AG93" t="str">
            <v>3 CÉDULA DE CIUDADANÍA</v>
          </cell>
          <cell r="AH93">
            <v>51715044</v>
          </cell>
          <cell r="AI93" t="str">
            <v>MARIA DEL PILAR RODRÍGUEZ MATEUS</v>
          </cell>
          <cell r="AJ93">
            <v>118</v>
          </cell>
          <cell r="AK93" t="str">
            <v>3 NO PACTADOS</v>
          </cell>
          <cell r="AL93" t="str">
            <v>N-A</v>
          </cell>
          <cell r="AM93">
            <v>44442</v>
          </cell>
          <cell r="AN93" t="str">
            <v>4 NO SE HA ADICIONADO NI EN VALOR y EN TIEMPO</v>
          </cell>
          <cell r="AO93">
            <v>0</v>
          </cell>
          <cell r="AP93">
            <v>0</v>
          </cell>
          <cell r="AR93">
            <v>0</v>
          </cell>
          <cell r="AT93">
            <v>44442</v>
          </cell>
          <cell r="AU93">
            <v>44560</v>
          </cell>
          <cell r="AW93" t="str">
            <v>2. NO</v>
          </cell>
          <cell r="AZ93" t="str">
            <v>2. NO</v>
          </cell>
          <cell r="BA93">
            <v>0</v>
          </cell>
          <cell r="BE93" t="str">
            <v>2021420501000090E</v>
          </cell>
          <cell r="BF93">
            <v>19446470.800000001</v>
          </cell>
          <cell r="BG93" t="str">
            <v>ANDRES MAURICIO VILLEGAS NAVARRO</v>
          </cell>
          <cell r="BH93" t="str">
            <v>https://www.secop.gov.co/CO1BusinessLine/Tendering/BuyerWorkArea/Index?docUniqueIdentifier=CO1.BDOS.1762654</v>
          </cell>
          <cell r="BI93" t="str">
            <v>VIGENTE</v>
          </cell>
          <cell r="BK93" t="str">
            <v xml:space="preserve">https://community.secop.gov.co/Public/Tendering/OpportunityDetail/Index?noticeUID=CO1.NTC.1758191&amp;isFromPublicArea=True&amp;isModal=False
</v>
          </cell>
        </row>
        <row r="94">
          <cell r="A94" t="str">
            <v>CPS-091-2021</v>
          </cell>
          <cell r="B94" t="str">
            <v>2 NACIONAL</v>
          </cell>
          <cell r="C94" t="str">
            <v>CD-NC-099-2021</v>
          </cell>
          <cell r="D94">
            <v>91</v>
          </cell>
          <cell r="E94" t="str">
            <v>FABIAN EUGENIO BASTOS ALVAREZ</v>
          </cell>
          <cell r="F94">
            <v>44242</v>
          </cell>
          <cell r="G94" t="str">
            <v>Prestar servicios profesionales para fortalecer la calidad en la operación y prestación de servicios turísticos en las áreas priorizadas, acordes los lineamientos e instrumentos de planeación institucionales.</v>
          </cell>
          <cell r="H94" t="str">
            <v>2 CONTRATACIÓN DIRECTA</v>
          </cell>
          <cell r="I94" t="str">
            <v>14 PRESTACIÓN DE SERVICIOS</v>
          </cell>
          <cell r="J94" t="str">
            <v>N/A</v>
          </cell>
          <cell r="K94">
            <v>15421</v>
          </cell>
          <cell r="L94">
            <v>16021</v>
          </cell>
          <cell r="N94">
            <v>44242</v>
          </cell>
          <cell r="P94">
            <v>4944018</v>
          </cell>
          <cell r="Q94">
            <v>52076990</v>
          </cell>
          <cell r="R94">
            <v>1845766.72</v>
          </cell>
          <cell r="S94" t="str">
            <v>1 PERSONA NATURAL</v>
          </cell>
          <cell r="T94" t="str">
            <v>3 CÉDULA DE CIUDADANÍA</v>
          </cell>
          <cell r="U94">
            <v>79779467</v>
          </cell>
          <cell r="V94" t="str">
            <v>N-A</v>
          </cell>
          <cell r="W94" t="str">
            <v>11 NO SE DILIGENCIA INFORMACIÓN PARA ESTE FORMULARIO EN ESTE PERÍODO DE REPORTE</v>
          </cell>
          <cell r="Y94" t="str">
            <v>FABIAN EUGENIO BASTOS ALVAREZ</v>
          </cell>
          <cell r="Z94" t="str">
            <v>1 PÓLIZA</v>
          </cell>
          <cell r="AA94" t="str">
            <v>12 SEGUROS DEL ESTADO</v>
          </cell>
          <cell r="AB94" t="str">
            <v>2 CUMPLIMIENTO</v>
          </cell>
          <cell r="AC94">
            <v>44242</v>
          </cell>
          <cell r="AD94" t="str">
            <v xml:space="preserve">	18-46-101009000</v>
          </cell>
          <cell r="AE94" t="str">
            <v>GRUPO DE PLANEACIÓN Y MANEJO</v>
          </cell>
          <cell r="AF94" t="str">
            <v>2 SUPERVISOR</v>
          </cell>
          <cell r="AG94" t="str">
            <v>3 CÉDULA DE CIUDADANÍA</v>
          </cell>
          <cell r="AH94">
            <v>52197050</v>
          </cell>
          <cell r="AI94" t="str">
            <v>EDNA MARIA CAROLINA JARRO FAJARDO</v>
          </cell>
          <cell r="AJ94">
            <v>316</v>
          </cell>
          <cell r="AK94" t="str">
            <v>3 NO PACTADOS</v>
          </cell>
          <cell r="AL94">
            <v>44242</v>
          </cell>
          <cell r="AM94">
            <v>44242</v>
          </cell>
          <cell r="AN94" t="str">
            <v>4 NO SE HA ADICIONADO NI EN VALOR y EN TIEMPO</v>
          </cell>
          <cell r="AO94">
            <v>0</v>
          </cell>
          <cell r="AP94">
            <v>0</v>
          </cell>
          <cell r="AR94">
            <v>0</v>
          </cell>
          <cell r="AT94">
            <v>44242</v>
          </cell>
          <cell r="AU94">
            <v>44560</v>
          </cell>
          <cell r="AW94" t="str">
            <v>2. NO</v>
          </cell>
          <cell r="AZ94" t="str">
            <v>2. NO</v>
          </cell>
          <cell r="BA94">
            <v>0</v>
          </cell>
          <cell r="BE94" t="str">
            <v>2021420501000091E</v>
          </cell>
          <cell r="BF94">
            <v>52076990</v>
          </cell>
          <cell r="BG94" t="str">
            <v>ANDRES MAURICIO VILLEGAS NAVARRO</v>
          </cell>
          <cell r="BH94" t="str">
            <v>https://www.secop.gov.co/CO1BusinessLine/Tendering/BuyerWorkArea/Index?docUniqueIdentifier=CO1.BDOS.1768247</v>
          </cell>
          <cell r="BI94" t="str">
            <v>VIGENTE</v>
          </cell>
          <cell r="BK94" t="str">
            <v>https://community.secop.gov.co/Public/Tendering/OpportunityDetail/Index?noticeUID=CO1.NTC.1764050&amp;isFromPublicArea=True&amp;isModal=False</v>
          </cell>
        </row>
        <row r="95">
          <cell r="A95" t="str">
            <v>CPS-092-2021</v>
          </cell>
          <cell r="B95" t="str">
            <v>2 NACIONAL</v>
          </cell>
          <cell r="C95" t="str">
            <v>CD-NC-085-2021</v>
          </cell>
          <cell r="D95">
            <v>92</v>
          </cell>
          <cell r="E95" t="str">
            <v>MAYRA ALEJANDRA GONZALEZ ARCHILA</v>
          </cell>
          <cell r="F95">
            <v>44242</v>
          </cell>
          <cell r="G95" t="str">
            <v>Prestación de servicios profesionales para adelantar la valoración de servicios ecosistémicos, principalmente hidrológicos, en las áreas protegidas de Parques Nacionales Naturales y apoyar los procesos de relacionamiento y gestión con comunidades y sectores beneficiarios de recurso hídrico, así como el desarrollo de incentivos a la conservación de ecosistemas estratégicos.</v>
          </cell>
          <cell r="H95" t="str">
            <v>2 CONTRATACIÓN DIRECTA</v>
          </cell>
          <cell r="I95" t="str">
            <v>14 PRESTACIÓN DE SERVICIOS</v>
          </cell>
          <cell r="J95" t="str">
            <v>N/A</v>
          </cell>
          <cell r="K95">
            <v>11221</v>
          </cell>
          <cell r="L95">
            <v>16121</v>
          </cell>
          <cell r="N95">
            <v>44242</v>
          </cell>
          <cell r="P95">
            <v>4944018</v>
          </cell>
          <cell r="Q95">
            <v>34608126</v>
          </cell>
          <cell r="R95">
            <v>0</v>
          </cell>
          <cell r="S95" t="str">
            <v>1 PERSONA NATURAL</v>
          </cell>
          <cell r="T95" t="str">
            <v>3 CÉDULA DE CIUDADANÍA</v>
          </cell>
          <cell r="U95">
            <v>1022378338</v>
          </cell>
          <cell r="V95" t="str">
            <v>N-A</v>
          </cell>
          <cell r="W95" t="str">
            <v>11 NO SE DILIGENCIA INFORMACIÓN PARA ESTE FORMULARIO EN ESTE PERÍODO DE REPORTE</v>
          </cell>
          <cell r="Y95" t="str">
            <v>MAYRA ALEJANDRA GONZALEZ ARCHILA</v>
          </cell>
          <cell r="Z95" t="str">
            <v>6 NO CONSTITUYÓ GARANTÍAS</v>
          </cell>
          <cell r="AB95" t="str">
            <v>N-A</v>
          </cell>
          <cell r="AC95" t="str">
            <v>N-A</v>
          </cell>
          <cell r="AD95" t="str">
            <v>N-A</v>
          </cell>
          <cell r="AE95" t="str">
            <v>SUBDIRECCIÓN DE SOSTENIBILIDAD Y NEGOCIOS AMBIENTALES</v>
          </cell>
          <cell r="AF95" t="str">
            <v>2 SUPERVISOR</v>
          </cell>
          <cell r="AG95" t="str">
            <v>3 CÉDULA DE CIUDADANÍA</v>
          </cell>
          <cell r="AH95">
            <v>37329045</v>
          </cell>
          <cell r="AI95" t="str">
            <v>MERLY XIOMARA PACHECO</v>
          </cell>
          <cell r="AJ95">
            <v>210</v>
          </cell>
          <cell r="AK95" t="str">
            <v>3 NO PACTADOS</v>
          </cell>
          <cell r="AL95" t="str">
            <v>N-A</v>
          </cell>
          <cell r="AM95">
            <v>44242</v>
          </cell>
          <cell r="AN95" t="str">
            <v>3 ADICIÓN EN VALOR y EN TIEMPO</v>
          </cell>
          <cell r="AO95">
            <v>1</v>
          </cell>
          <cell r="AP95">
            <v>17304063</v>
          </cell>
          <cell r="AQ95">
            <v>44453</v>
          </cell>
          <cell r="AR95">
            <v>105</v>
          </cell>
          <cell r="AS95">
            <v>44453</v>
          </cell>
          <cell r="AT95">
            <v>44242</v>
          </cell>
          <cell r="AU95">
            <v>44559</v>
          </cell>
          <cell r="AW95" t="str">
            <v>2. NO</v>
          </cell>
          <cell r="AZ95" t="str">
            <v>2. NO</v>
          </cell>
          <cell r="BA95">
            <v>0</v>
          </cell>
          <cell r="BD95" t="str">
            <v>Ayp:FECAH TERMINA CION INICIAL:14/09/2021</v>
          </cell>
          <cell r="BE95" t="str">
            <v>2021420501000092E</v>
          </cell>
          <cell r="BF95">
            <v>51912189</v>
          </cell>
          <cell r="BG95" t="str">
            <v>NELSON CADENA GARCÍA</v>
          </cell>
          <cell r="BH95" t="str">
            <v>https://www.secop.gov.co/CO1BusinessLine/Tendering/BuyerWorkArea/Index?docUniqueIdentifier=CO1.BDOS.1758041</v>
          </cell>
          <cell r="BI95" t="str">
            <v>VIGENTE</v>
          </cell>
          <cell r="BK95" t="str">
            <v>https://community.secop.gov.co/Public/Tendering/OpportunityDetail/Index?noticeUID=CO1.NTC.1760924&amp;isFromPublicArea=True&amp;isModal=False</v>
          </cell>
        </row>
        <row r="96">
          <cell r="A96" t="str">
            <v>CPS-093-2021</v>
          </cell>
          <cell r="B96" t="str">
            <v>2 NACIONAL</v>
          </cell>
          <cell r="C96" t="str">
            <v>CD-NC-094-2021</v>
          </cell>
          <cell r="D96">
            <v>93</v>
          </cell>
          <cell r="E96" t="str">
            <v>MARLEY ROJAS GUTIERREZ</v>
          </cell>
          <cell r="F96">
            <v>44243</v>
          </cell>
          <cell r="G96" t="str">
            <v>Prestación de servicios en ingeniería civil, para evaluar estudios y proyectos de infraestructura y apoyar el seguimiento ambiental de proyectos en marcha o previstos dentro de las áreas del Sistema de Parques Nacionales Naturales, en el marco del proceso de Autoridad Ambiental.</v>
          </cell>
          <cell r="H96" t="str">
            <v>2 CONTRATACIÓN DIRECTA</v>
          </cell>
          <cell r="I96" t="str">
            <v>14 PRESTACIÓN DE SERVICIOS</v>
          </cell>
          <cell r="J96" t="str">
            <v>N/A</v>
          </cell>
          <cell r="K96">
            <v>16221</v>
          </cell>
          <cell r="L96">
            <v>16221</v>
          </cell>
          <cell r="N96">
            <v>44243</v>
          </cell>
          <cell r="P96">
            <v>6120628</v>
          </cell>
          <cell r="Q96">
            <v>64266594</v>
          </cell>
          <cell r="R96">
            <v>0</v>
          </cell>
          <cell r="S96" t="str">
            <v>1 PERSONA NATURAL</v>
          </cell>
          <cell r="T96" t="str">
            <v>3 CÉDULA DE CIUDADANÍA</v>
          </cell>
          <cell r="U96">
            <v>28541768</v>
          </cell>
          <cell r="V96" t="str">
            <v>N-A</v>
          </cell>
          <cell r="W96" t="str">
            <v>11 NO SE DILIGENCIA INFORMACIÓN PARA ESTE FORMULARIO EN ESTE PERÍODO DE REPORTE</v>
          </cell>
          <cell r="Y96" t="str">
            <v>MARLEY ROJAS GUTIERREZ</v>
          </cell>
          <cell r="Z96" t="str">
            <v>1 PÓLIZA</v>
          </cell>
          <cell r="AA96" t="str">
            <v>12 SEGUROS DEL ESTADO</v>
          </cell>
          <cell r="AB96" t="str">
            <v>2 CUMPLIMIENTO</v>
          </cell>
          <cell r="AC96">
            <v>44243</v>
          </cell>
          <cell r="AD96" t="str">
            <v>37-46-101002506</v>
          </cell>
          <cell r="AE96" t="str">
            <v>GRUPO DE TRÁMITES Y EVALUACIÓN AMBIENTAL</v>
          </cell>
          <cell r="AF96" t="str">
            <v>2 SUPERVISOR</v>
          </cell>
          <cell r="AG96" t="str">
            <v>3 CÉDULA DE CIUDADANÍA</v>
          </cell>
          <cell r="AH96">
            <v>79690000</v>
          </cell>
          <cell r="AI96" t="str">
            <v>GULLERMOS ALBERTO SANTOS CEBALLOS</v>
          </cell>
          <cell r="AJ96">
            <v>315</v>
          </cell>
          <cell r="AK96" t="str">
            <v>3 NO PACTADOS</v>
          </cell>
          <cell r="AL96">
            <v>44243</v>
          </cell>
          <cell r="AM96">
            <v>44243</v>
          </cell>
          <cell r="AN96" t="str">
            <v>4 NO SE HA ADICIONADO NI EN VALOR y EN TIEMPO</v>
          </cell>
          <cell r="AO96">
            <v>0</v>
          </cell>
          <cell r="AP96">
            <v>0</v>
          </cell>
          <cell r="AR96">
            <v>0</v>
          </cell>
          <cell r="AT96">
            <v>44243</v>
          </cell>
          <cell r="AU96">
            <v>44560</v>
          </cell>
          <cell r="AW96" t="str">
            <v>2. NO</v>
          </cell>
          <cell r="AZ96" t="str">
            <v>2. NO</v>
          </cell>
          <cell r="BA96">
            <v>0</v>
          </cell>
          <cell r="BE96" t="str">
            <v>2021420501000093E</v>
          </cell>
          <cell r="BF96">
            <v>64266594</v>
          </cell>
          <cell r="BG96" t="str">
            <v>FELIPE ANDRES ZORRO VILLAREAL</v>
          </cell>
          <cell r="BH96" t="str">
            <v>https://www.secop.gov.co/CO1BusinessLine/Tendering/BuyerWorkArea/Index?docUniqueIdentifier=CO1.BDOS.1767160</v>
          </cell>
          <cell r="BI96" t="str">
            <v>VIGENTE</v>
          </cell>
          <cell r="BK96" t="str">
            <v xml:space="preserve">https://community.secop.gov.co/Public/Tendering/OpportunityDetail/Index?noticeUID=CO1.NTC.1765336&amp;isFromPublicArea=True&amp;isModal=False
</v>
          </cell>
        </row>
        <row r="97">
          <cell r="A97" t="str">
            <v>CPS-094-2021</v>
          </cell>
          <cell r="B97" t="str">
            <v>2 NACIONAL</v>
          </cell>
          <cell r="C97" t="str">
            <v>CD-NC-093-2021</v>
          </cell>
          <cell r="D97">
            <v>94</v>
          </cell>
          <cell r="E97" t="str">
            <v>NUBIA DIEZ MAYORGA</v>
          </cell>
          <cell r="F97">
            <v>44243</v>
          </cell>
          <cell r="G97" t="str">
            <v>Prestación de servicios profesionales para apoyar la formulación, diseño, evaluación y seguimiento de proyectos y obras de infraestructura en las áreas del Sistema de Parques Nacionales Naturales, en el marco del proceso de Autoridad Ambiental.</v>
          </cell>
          <cell r="H97" t="str">
            <v>2 CONTRATACIÓN DIRECTA</v>
          </cell>
          <cell r="I97" t="str">
            <v>14 PRESTACIÓN DE SERVICIOS</v>
          </cell>
          <cell r="J97" t="str">
            <v>N/A</v>
          </cell>
          <cell r="K97">
            <v>15521</v>
          </cell>
          <cell r="L97">
            <v>16521</v>
          </cell>
          <cell r="N97">
            <v>44243</v>
          </cell>
          <cell r="P97">
            <v>6120628</v>
          </cell>
          <cell r="Q97">
            <v>65082678</v>
          </cell>
          <cell r="R97">
            <v>0.26666667312383652</v>
          </cell>
          <cell r="S97" t="str">
            <v>1 PERSONA NATURAL</v>
          </cell>
          <cell r="T97" t="str">
            <v>3 CÉDULA DE CIUDADANÍA</v>
          </cell>
          <cell r="U97">
            <v>52786971</v>
          </cell>
          <cell r="V97" t="str">
            <v>N-A</v>
          </cell>
          <cell r="W97" t="str">
            <v>11 NO SE DILIGENCIA INFORMACIÓN PARA ESTE FORMULARIO EN ESTE PERÍODO DE REPORTE</v>
          </cell>
          <cell r="Y97" t="str">
            <v>NUBIA DIEZ MAYORGA</v>
          </cell>
          <cell r="Z97" t="str">
            <v>1 PÓLIZA</v>
          </cell>
          <cell r="AA97" t="str">
            <v>12 SEGUROS DEL ESTADO</v>
          </cell>
          <cell r="AB97" t="str">
            <v>2 CUMPLIMIENTO</v>
          </cell>
          <cell r="AC97">
            <v>44243</v>
          </cell>
          <cell r="AD97" t="str">
            <v>33-46-101030403</v>
          </cell>
          <cell r="AE97" t="str">
            <v>GRUPO DE TRÁMITES Y EVALUACIÓN AMBIENTAL</v>
          </cell>
          <cell r="AF97" t="str">
            <v>2 SUPERVISOR</v>
          </cell>
          <cell r="AG97" t="str">
            <v>3 CÉDULA DE CIUDADANÍA</v>
          </cell>
          <cell r="AH97">
            <v>79690000</v>
          </cell>
          <cell r="AI97" t="str">
            <v>GULLERMOS ALBERTO SANTOS CEBALLOS</v>
          </cell>
          <cell r="AJ97">
            <v>319</v>
          </cell>
          <cell r="AK97" t="str">
            <v>3 NO PACTADOS</v>
          </cell>
          <cell r="AL97">
            <v>44243</v>
          </cell>
          <cell r="AM97">
            <v>44243</v>
          </cell>
          <cell r="AN97" t="str">
            <v>4 NO SE HA ADICIONADO NI EN VALOR y EN TIEMPO</v>
          </cell>
          <cell r="AO97">
            <v>0</v>
          </cell>
          <cell r="AP97">
            <v>0</v>
          </cell>
          <cell r="AR97">
            <v>0</v>
          </cell>
          <cell r="AT97">
            <v>44243</v>
          </cell>
          <cell r="AU97">
            <v>44560</v>
          </cell>
          <cell r="AW97" t="str">
            <v>2. NO</v>
          </cell>
          <cell r="AZ97" t="str">
            <v>2. NO</v>
          </cell>
          <cell r="BA97">
            <v>0</v>
          </cell>
          <cell r="BE97" t="str">
            <v>2021420501000094E</v>
          </cell>
          <cell r="BF97">
            <v>65082678</v>
          </cell>
          <cell r="BG97" t="str">
            <v>LUZ JANETH VILLALBA SUAREZ</v>
          </cell>
          <cell r="BH97" t="str">
            <v>https://www.secop.gov.co/CO1BusinessLine/Tendering/BuyerWorkArea/Index?docUniqueIdentifier=CO1.BDOS.1764288</v>
          </cell>
          <cell r="BI97" t="str">
            <v>VIGENTE</v>
          </cell>
          <cell r="BK97" t="str">
            <v xml:space="preserve">https://community.secop.gov.co/Public/Tendering/OpportunityDetail/Index?noticeUID=CO1.NTC.1760827&amp;isFromPublicArea=True&amp;isModal=False
</v>
          </cell>
        </row>
        <row r="98">
          <cell r="A98" t="str">
            <v>CPS-095-2021</v>
          </cell>
          <cell r="B98" t="str">
            <v>2 NACIONAL</v>
          </cell>
          <cell r="C98" t="str">
            <v>CD-NC-105-2021</v>
          </cell>
          <cell r="D98">
            <v>95</v>
          </cell>
          <cell r="E98" t="str">
            <v>GERMAN ANDRES ACOSTA RUGE</v>
          </cell>
          <cell r="F98">
            <v>44243</v>
          </cell>
          <cell r="G98" t="str">
            <v>Prestación de Servicios Profesionales, para la integración de los sistemas de radiocomunicaciones, para facilitar la comunicación entre áreas protegidas.</v>
          </cell>
          <cell r="H98" t="str">
            <v>2 CONTRATACIÓN DIRECTA</v>
          </cell>
          <cell r="I98" t="str">
            <v>14 PRESTACIÓN DE SERVICIOS</v>
          </cell>
          <cell r="J98" t="str">
            <v>N/A</v>
          </cell>
          <cell r="K98">
            <v>16921</v>
          </cell>
          <cell r="L98">
            <v>16421</v>
          </cell>
          <cell r="N98">
            <v>44243</v>
          </cell>
          <cell r="P98">
            <v>5532323</v>
          </cell>
          <cell r="Q98">
            <v>58089391</v>
          </cell>
          <cell r="R98">
            <v>-0.5</v>
          </cell>
          <cell r="S98" t="str">
            <v>1 PERSONA NATURAL</v>
          </cell>
          <cell r="T98" t="str">
            <v>3 CÉDULA DE CIUDADANÍA</v>
          </cell>
          <cell r="U98">
            <v>80931479</v>
          </cell>
          <cell r="V98" t="str">
            <v>N-A</v>
          </cell>
          <cell r="W98" t="str">
            <v>11 NO SE DILIGENCIA INFORMACIÓN PARA ESTE FORMULARIO EN ESTE PERÍODO DE REPORTE</v>
          </cell>
          <cell r="Y98" t="str">
            <v>GERMAN ANDRES ACOSTA RUGE</v>
          </cell>
          <cell r="Z98" t="str">
            <v>1 PÓLIZA</v>
          </cell>
          <cell r="AA98" t="str">
            <v>12 SEGUROS DEL ESTADO</v>
          </cell>
          <cell r="AB98" t="str">
            <v>2 CUMPLIMIENTO</v>
          </cell>
          <cell r="AC98">
            <v>44243</v>
          </cell>
          <cell r="AD98" t="str">
            <v>21-46-101023075</v>
          </cell>
          <cell r="AE98" t="str">
            <v>GRUPO SISTEMAS DE INFORMACIÓN Y RADIOCOMUNICACIONES</v>
          </cell>
          <cell r="AF98" t="str">
            <v>2 SUPERVISOR</v>
          </cell>
          <cell r="AG98" t="str">
            <v>3 CÉDULA DE CIUDADANÍA</v>
          </cell>
          <cell r="AH98">
            <v>51723033</v>
          </cell>
          <cell r="AI98" t="str">
            <v>LUZ MILA SOTELO DELGADILLO</v>
          </cell>
          <cell r="AJ98">
            <v>315</v>
          </cell>
          <cell r="AK98" t="str">
            <v>3 NO PACTADOS</v>
          </cell>
          <cell r="AL98">
            <v>44243</v>
          </cell>
          <cell r="AM98">
            <v>44243</v>
          </cell>
          <cell r="AN98" t="str">
            <v>4 NO SE HA ADICIONADO NI EN VALOR y EN TIEMPO</v>
          </cell>
          <cell r="AO98">
            <v>0</v>
          </cell>
          <cell r="AP98">
            <v>0</v>
          </cell>
          <cell r="AR98">
            <v>0</v>
          </cell>
          <cell r="AT98">
            <v>44243</v>
          </cell>
          <cell r="AU98">
            <v>44560</v>
          </cell>
          <cell r="AW98" t="str">
            <v>2. NO</v>
          </cell>
          <cell r="AZ98" t="str">
            <v>2. NO</v>
          </cell>
          <cell r="BA98">
            <v>0</v>
          </cell>
          <cell r="BE98" t="str">
            <v>2021420501000095E</v>
          </cell>
          <cell r="BF98">
            <v>58089391</v>
          </cell>
          <cell r="BG98" t="str">
            <v>LUZ JANETH VILLALBA SUAREZ</v>
          </cell>
          <cell r="BH98" t="str">
            <v>https://www.secop.gov.co/CO1BusinessLine/Tendering/BuyerWorkArea/Index?docUniqueIdentifier=CO1.BDOS.1772542</v>
          </cell>
          <cell r="BI98" t="str">
            <v>VIGENTE</v>
          </cell>
          <cell r="BK98" t="str">
            <v xml:space="preserve">https://community.secop.gov.co/Public/Tendering/OpportunityDetail/Index?noticeUID=CO1.NTC.1770310&amp;isFromPublicArea=True&amp;isModal=False
</v>
          </cell>
        </row>
        <row r="99">
          <cell r="A99" t="str">
            <v>CPS-096-2021</v>
          </cell>
          <cell r="B99" t="str">
            <v>2 NACIONAL</v>
          </cell>
          <cell r="C99" t="str">
            <v>CD-NC-104-2021</v>
          </cell>
          <cell r="D99">
            <v>96</v>
          </cell>
          <cell r="E99" t="str">
            <v>MARTHA PATRICIA LOPEZ PEREZ</v>
          </cell>
          <cell r="F99">
            <v>44243</v>
          </cell>
          <cell r="G99" t="str">
            <v>Prestación de Servicios Profesionales para llevar a cabo las actividades propias del proceso de Gestión Contractual especialmente el tema de convenios liderados por la Dirección General o la Subdirección Administrativa y Financiera</v>
          </cell>
          <cell r="H99" t="str">
            <v>2 CONTRATACIÓN DIRECTA</v>
          </cell>
          <cell r="I99" t="str">
            <v>14 PRESTACIÓN DE SERVICIOS</v>
          </cell>
          <cell r="J99" t="str">
            <v>N/A</v>
          </cell>
          <cell r="K99">
            <v>17721</v>
          </cell>
          <cell r="L99">
            <v>16621</v>
          </cell>
          <cell r="N99">
            <v>44243</v>
          </cell>
          <cell r="P99">
            <v>6120628</v>
          </cell>
          <cell r="Q99">
            <v>64470615</v>
          </cell>
          <cell r="R99">
            <v>2448251.2000000002</v>
          </cell>
          <cell r="S99" t="str">
            <v>1 PERSONA NATURAL</v>
          </cell>
          <cell r="T99" t="str">
            <v>3 CÉDULA DE CIUDADANÍA</v>
          </cell>
          <cell r="U99">
            <v>43035809</v>
          </cell>
          <cell r="V99" t="str">
            <v>N-A</v>
          </cell>
          <cell r="W99" t="str">
            <v>11 NO SE DILIGENCIA INFORMACIÓN PARA ESTE FORMULARIO EN ESTE PERÍODO DE REPORTE</v>
          </cell>
          <cell r="Y99" t="str">
            <v>MARTHA PATRICIA LOPEZ PEREZ</v>
          </cell>
          <cell r="Z99" t="str">
            <v>1 PÓLIZA</v>
          </cell>
          <cell r="AA99" t="str">
            <v>13 SURAMERICANA</v>
          </cell>
          <cell r="AB99" t="str">
            <v>2 CUMPLIMIENTO</v>
          </cell>
          <cell r="AC99">
            <v>44243</v>
          </cell>
          <cell r="AD99" t="str">
            <v>2893624-4</v>
          </cell>
          <cell r="AE99" t="str">
            <v>GRUPO DE CONTRATOS</v>
          </cell>
          <cell r="AF99" t="str">
            <v>2 SUPERVISOR</v>
          </cell>
          <cell r="AG99" t="str">
            <v>3 CÉDULA DE CIUDADANÍA</v>
          </cell>
          <cell r="AH99">
            <v>51717059</v>
          </cell>
          <cell r="AI99" t="str">
            <v>LILA C ZABARAIN GUERRA</v>
          </cell>
          <cell r="AJ99">
            <v>316</v>
          </cell>
          <cell r="AK99" t="str">
            <v>3 NO PACTADOS</v>
          </cell>
          <cell r="AL99">
            <v>44243</v>
          </cell>
          <cell r="AM99">
            <v>44243</v>
          </cell>
          <cell r="AN99" t="str">
            <v>4 NO SE HA ADICIONADO NI EN VALOR y EN TIEMPO</v>
          </cell>
          <cell r="AO99">
            <v>0</v>
          </cell>
          <cell r="AP99">
            <v>0</v>
          </cell>
          <cell r="AR99">
            <v>0</v>
          </cell>
          <cell r="AT99">
            <v>44243</v>
          </cell>
          <cell r="AU99">
            <v>44560</v>
          </cell>
          <cell r="AW99" t="str">
            <v>2. NO</v>
          </cell>
          <cell r="AZ99" t="str">
            <v>2. NO</v>
          </cell>
          <cell r="BA99">
            <v>0</v>
          </cell>
          <cell r="BE99" t="str">
            <v>2021420501000096E</v>
          </cell>
          <cell r="BF99">
            <v>64470615</v>
          </cell>
          <cell r="BG99" t="str">
            <v>LUZ JANETH VILLALBA SUAREZ</v>
          </cell>
          <cell r="BH99" t="str">
            <v>https://www.secop.gov.co/CO1BusinessLine/Tendering/BuyerWorkArea/Index?docUniqueIdentifier=CO1.BDOS.1772094</v>
          </cell>
          <cell r="BI99" t="str">
            <v>VIGENTE</v>
          </cell>
          <cell r="BK99" t="str">
            <v xml:space="preserve">https://community.secop.gov.co/Public/Tendering/OpportunityDetail/Index?noticeUID=CO1.NTC.1770280&amp;isFromPublicArea=True&amp;isModal=False
</v>
          </cell>
        </row>
        <row r="100">
          <cell r="A100" t="str">
            <v>CPS-097-2021</v>
          </cell>
          <cell r="B100" t="str">
            <v>2 NACIONAL</v>
          </cell>
          <cell r="C100" t="str">
            <v>CD-NC-106-2021</v>
          </cell>
          <cell r="D100">
            <v>97</v>
          </cell>
          <cell r="E100" t="str">
            <v>ANDRES FELIPE FONSECA MOSQUERA</v>
          </cell>
          <cell r="F100">
            <v>44243</v>
          </cell>
          <cell r="G100" t="str">
            <v>Prestación de servicios técnicos para brindar soporte tecnológico a través de la mesa de ayuda y apoyar la estrategia de backups de información de la entidad.</v>
          </cell>
          <cell r="H100" t="str">
            <v>2 CONTRATACIÓN DIRECTA</v>
          </cell>
          <cell r="I100" t="str">
            <v>14 PRESTACIÓN DE SERVICIOS</v>
          </cell>
          <cell r="J100" t="str">
            <v>N/A</v>
          </cell>
          <cell r="K100">
            <v>16821</v>
          </cell>
          <cell r="L100">
            <v>16721</v>
          </cell>
          <cell r="N100">
            <v>44243</v>
          </cell>
          <cell r="P100">
            <v>2730447</v>
          </cell>
          <cell r="Q100">
            <v>28669693</v>
          </cell>
          <cell r="R100">
            <v>-0.5</v>
          </cell>
          <cell r="S100" t="str">
            <v>1 PERSONA NATURAL</v>
          </cell>
          <cell r="T100" t="str">
            <v>3 CÉDULA DE CIUDADANÍA</v>
          </cell>
          <cell r="U100">
            <v>1014274506</v>
          </cell>
          <cell r="V100" t="str">
            <v>N-A</v>
          </cell>
          <cell r="W100" t="str">
            <v>11 NO SE DILIGENCIA INFORMACIÓN PARA ESTE FORMULARIO EN ESTE PERÍODO DE REPORTE</v>
          </cell>
          <cell r="Y100" t="str">
            <v>ANDRES FELIPE FONSECA MOSQUERA</v>
          </cell>
          <cell r="Z100" t="str">
            <v>6 NO CONSTITUYÓ GARANTÍAS</v>
          </cell>
          <cell r="AB100" t="str">
            <v>N-A</v>
          </cell>
          <cell r="AC100" t="str">
            <v>N-A</v>
          </cell>
          <cell r="AD100" t="str">
            <v>N-A</v>
          </cell>
          <cell r="AE100" t="str">
            <v>GRUPO SISTEMAS DE INFORMACIÓN Y RADIOCOMUNICACIONES</v>
          </cell>
          <cell r="AF100" t="str">
            <v>2 SUPERVISOR</v>
          </cell>
          <cell r="AG100" t="str">
            <v>3 CÉDULA DE CIUDADANÍA</v>
          </cell>
          <cell r="AH100">
            <v>51723033</v>
          </cell>
          <cell r="AI100" t="str">
            <v>LUZ MILA SOTELO DELGADILLO</v>
          </cell>
          <cell r="AJ100">
            <v>315</v>
          </cell>
          <cell r="AK100" t="str">
            <v>3 NO PACTADOS</v>
          </cell>
          <cell r="AL100" t="str">
            <v>N-A</v>
          </cell>
          <cell r="AM100">
            <v>44243</v>
          </cell>
          <cell r="AN100" t="str">
            <v>4 NO SE HA ADICIONADO NI EN VALOR y EN TIEMPO</v>
          </cell>
          <cell r="AO100">
            <v>0</v>
          </cell>
          <cell r="AP100">
            <v>0</v>
          </cell>
          <cell r="AR100">
            <v>0</v>
          </cell>
          <cell r="AT100">
            <v>44243</v>
          </cell>
          <cell r="AU100">
            <v>44560</v>
          </cell>
          <cell r="AW100" t="str">
            <v>2. NO</v>
          </cell>
          <cell r="AZ100" t="str">
            <v>2. NO</v>
          </cell>
          <cell r="BA100">
            <v>0</v>
          </cell>
          <cell r="BE100" t="str">
            <v>2021420501000097E</v>
          </cell>
          <cell r="BF100">
            <v>28669693</v>
          </cell>
          <cell r="BG100" t="str">
            <v>ANDRES MAURICIO VILLEGAS NAVARRO</v>
          </cell>
          <cell r="BH100" t="str">
            <v>https://www.secop.gov.co/CO1BusinessLine/Tendering/BuyerWorkArea/Index?docUniqueIdentifier=CO1.BDOS.1773250</v>
          </cell>
          <cell r="BI100" t="str">
            <v>VIGENTE</v>
          </cell>
          <cell r="BK100" t="str">
            <v xml:space="preserve">https://community.secop.gov.co/Public/Tendering/OpportunityDetail/Index?noticeUID=CO1.NTC.1770411&amp;isFromPublicArea=True&amp;isModal=False
</v>
          </cell>
        </row>
        <row r="101">
          <cell r="A101" t="str">
            <v>CPS-098-2021</v>
          </cell>
          <cell r="B101" t="str">
            <v>2 NACIONAL</v>
          </cell>
          <cell r="C101" t="str">
            <v>CD-NC-100-2021</v>
          </cell>
          <cell r="D101">
            <v>98</v>
          </cell>
          <cell r="E101" t="str">
            <v>JUAN MANUEL GARCIA OCAMPO</v>
          </cell>
          <cell r="F101">
            <v>44243</v>
          </cell>
          <cell r="G101" t="str">
            <v>Prestación de servicios profesionales para realizar la orientación técnica en el manejo y aprovechamiento de residuos generados por las comunidades locales y grupos étnicos que habitan en las áreas protegidas en el marco de la segunda fase del Programa de Desarrollo Local Sostenible Financiado por la UE vigencia 2021.</v>
          </cell>
          <cell r="H101" t="str">
            <v>2 CONTRATACIÓN DIRECTA</v>
          </cell>
          <cell r="I101" t="str">
            <v>14 PRESTACIÓN DE SERVICIOS</v>
          </cell>
          <cell r="J101" t="str">
            <v>N/A</v>
          </cell>
          <cell r="K101">
            <v>15821</v>
          </cell>
          <cell r="L101">
            <v>16821</v>
          </cell>
          <cell r="N101">
            <v>44243</v>
          </cell>
          <cell r="P101">
            <v>4944018</v>
          </cell>
          <cell r="Q101">
            <v>51912189</v>
          </cell>
          <cell r="R101">
            <v>0</v>
          </cell>
          <cell r="S101" t="str">
            <v>1 PERSONA NATURAL</v>
          </cell>
          <cell r="T101" t="str">
            <v>3 CÉDULA DE CIUDADANÍA</v>
          </cell>
          <cell r="U101">
            <v>10004569</v>
          </cell>
          <cell r="V101" t="str">
            <v>N-A</v>
          </cell>
          <cell r="W101" t="str">
            <v>11 NO SE DILIGENCIA INFORMACIÓN PARA ESTE FORMULARIO EN ESTE PERÍODO DE REPORTE</v>
          </cell>
          <cell r="Y101" t="str">
            <v>JUAN MANUEL GARCIA OCAMPO</v>
          </cell>
          <cell r="Z101" t="str">
            <v>1 PÓLIZA</v>
          </cell>
          <cell r="AA101" t="str">
            <v>12 SEGUROS DEL ESTADO</v>
          </cell>
          <cell r="AB101" t="str">
            <v>2 CUMPLIMIENTO</v>
          </cell>
          <cell r="AC101">
            <v>44243</v>
          </cell>
          <cell r="AD101" t="str">
            <v>37-46-101002510</v>
          </cell>
          <cell r="AE101" t="str">
            <v>GRUPO DE TRÁMITES Y EVALUACIÓN AMBIENTAL</v>
          </cell>
          <cell r="AF101" t="str">
            <v>2 SUPERVISOR</v>
          </cell>
          <cell r="AG101" t="str">
            <v>3 CÉDULA DE CIUDADANÍA</v>
          </cell>
          <cell r="AH101">
            <v>79690000</v>
          </cell>
          <cell r="AI101" t="str">
            <v>GULLERMOS ALBERTO SANTOS CEBALLOS</v>
          </cell>
          <cell r="AJ101">
            <v>315</v>
          </cell>
          <cell r="AK101" t="str">
            <v>3 NO PACTADOS</v>
          </cell>
          <cell r="AL101">
            <v>44243</v>
          </cell>
          <cell r="AM101">
            <v>44243</v>
          </cell>
          <cell r="AN101" t="str">
            <v>4 NO SE HA ADICIONADO NI EN VALOR y EN TIEMPO</v>
          </cell>
          <cell r="AO101">
            <v>0</v>
          </cell>
          <cell r="AP101">
            <v>0</v>
          </cell>
          <cell r="AR101">
            <v>0</v>
          </cell>
          <cell r="AT101">
            <v>44243</v>
          </cell>
          <cell r="AU101">
            <v>44560</v>
          </cell>
          <cell r="AW101" t="str">
            <v>2. NO</v>
          </cell>
          <cell r="AZ101" t="str">
            <v>2. NO</v>
          </cell>
          <cell r="BA101">
            <v>0</v>
          </cell>
          <cell r="BE101" t="str">
            <v>2021420501000098E</v>
          </cell>
          <cell r="BF101">
            <v>51912189</v>
          </cell>
          <cell r="BG101" t="str">
            <v>NELSON CADENA GARCÍA</v>
          </cell>
          <cell r="BH101" t="str">
            <v>https://www.secop.gov.co/CO1BusinessLine/Tendering/BuyerWorkArea/Index?docUniqueIdentifier=CO1.BDOS.1771060</v>
          </cell>
          <cell r="BI101" t="str">
            <v>VIGENTE</v>
          </cell>
          <cell r="BK101" t="str">
            <v>https://community.secop.gov.co/Public/Tendering/OpportunityDetail/Index?noticeUID=CO1.NTC.1769727&amp;isFromPublicArea=True&amp;isModal=False</v>
          </cell>
        </row>
        <row r="102">
          <cell r="A102" t="str">
            <v>CPS-099-2021</v>
          </cell>
          <cell r="B102" t="str">
            <v>2 NACIONAL</v>
          </cell>
          <cell r="C102" t="str">
            <v>CD-NC-101-2021</v>
          </cell>
          <cell r="D102">
            <v>99</v>
          </cell>
          <cell r="E102" t="str">
            <v>ANGELA MARIA CASTAÑEDA IBAÑEZ</v>
          </cell>
          <cell r="F102">
            <v>44243</v>
          </cell>
          <cell r="G102" t="str">
            <v>Prestación de servicios profesionales, para la administración temática, seguimiento a la plataforma SIPREDIAL - certificador del Sistema de Parques Nacionales Naturales de Colombia y temas relacionados con la gestión predial en oficina al interior de las áreas del SPNN.</v>
          </cell>
          <cell r="H102" t="str">
            <v>2 CONTRATACIÓN DIRECTA</v>
          </cell>
          <cell r="I102" t="str">
            <v>14 PRESTACIÓN DE SERVICIOS</v>
          </cell>
          <cell r="J102" t="str">
            <v>N/A</v>
          </cell>
          <cell r="K102">
            <v>16321</v>
          </cell>
          <cell r="L102">
            <v>16921</v>
          </cell>
          <cell r="N102">
            <v>44243</v>
          </cell>
          <cell r="P102">
            <v>4536731</v>
          </cell>
          <cell r="Q102">
            <v>47635675</v>
          </cell>
          <cell r="R102">
            <v>-0.5</v>
          </cell>
          <cell r="S102" t="str">
            <v>1 PERSONA NATURAL</v>
          </cell>
          <cell r="T102" t="str">
            <v>3 CÉDULA DE CIUDADANÍA</v>
          </cell>
          <cell r="U102">
            <v>53139862</v>
          </cell>
          <cell r="V102" t="str">
            <v>N-A</v>
          </cell>
          <cell r="W102" t="str">
            <v>11 NO SE DILIGENCIA INFORMACIÓN PARA ESTE FORMULARIO EN ESTE PERÍODO DE REPORTE</v>
          </cell>
          <cell r="Y102" t="str">
            <v>ANGELA MARIA CASTAÑEDA IBAÑEZ</v>
          </cell>
          <cell r="Z102" t="str">
            <v>1 PÓLIZA</v>
          </cell>
          <cell r="AA102" t="str">
            <v>12 SEGUROS DEL ESTADO</v>
          </cell>
          <cell r="AB102" t="str">
            <v>2 CUMPLIMIENTO</v>
          </cell>
          <cell r="AC102">
            <v>44243</v>
          </cell>
          <cell r="AD102" t="str">
            <v>17-46-101017678</v>
          </cell>
          <cell r="AE102" t="str">
            <v>GRUPO SISTEMAS DE INFORMACIÓN Y RADIOCOMUNICACIONES</v>
          </cell>
          <cell r="AF102" t="str">
            <v>2 SUPERVISOR</v>
          </cell>
          <cell r="AG102" t="str">
            <v>3 CÉDULA DE CIUDADANÍA</v>
          </cell>
          <cell r="AH102">
            <v>51723033</v>
          </cell>
          <cell r="AI102" t="str">
            <v>LUZ MILA SOTELO DELGADILLO</v>
          </cell>
          <cell r="AJ102">
            <v>315</v>
          </cell>
          <cell r="AK102" t="str">
            <v>3 NO PACTADOS</v>
          </cell>
          <cell r="AL102">
            <v>44243</v>
          </cell>
          <cell r="AM102">
            <v>44243</v>
          </cell>
          <cell r="AN102" t="str">
            <v>4 NO SE HA ADICIONADO NI EN VALOR y EN TIEMPO</v>
          </cell>
          <cell r="AO102">
            <v>0</v>
          </cell>
          <cell r="AP102">
            <v>0</v>
          </cell>
          <cell r="AR102">
            <v>0</v>
          </cell>
          <cell r="AT102">
            <v>44243</v>
          </cell>
          <cell r="AU102">
            <v>44560</v>
          </cell>
          <cell r="AW102" t="str">
            <v>2. NO</v>
          </cell>
          <cell r="AZ102" t="str">
            <v>2. NO</v>
          </cell>
          <cell r="BA102">
            <v>0</v>
          </cell>
          <cell r="BE102" t="str">
            <v>2021420501000099E</v>
          </cell>
          <cell r="BF102">
            <v>47635675</v>
          </cell>
          <cell r="BG102" t="str">
            <v>NELSON CADENA GARCÍA</v>
          </cell>
          <cell r="BH102" t="str">
            <v>https://www.secop.gov.co/CO1BusinessLine/Tendering/BuyerWorkArea/Index?docUniqueIdentifier=CO1.BDOS.1772122</v>
          </cell>
          <cell r="BI102" t="str">
            <v>VIGENTE</v>
          </cell>
          <cell r="BK102" t="str">
            <v xml:space="preserve">https://community.secop.gov.co/Public/Tendering/OpportunityDetail/Index?noticeUID=CO1.NTC.1769639&amp;isFromPublicArea=True&amp;isModal=False
</v>
          </cell>
        </row>
        <row r="103">
          <cell r="A103" t="str">
            <v>CPS-100-2021</v>
          </cell>
          <cell r="B103" t="str">
            <v>2 NACIONAL</v>
          </cell>
          <cell r="C103" t="str">
            <v>CD-NC-109-2021</v>
          </cell>
          <cell r="D103">
            <v>100</v>
          </cell>
          <cell r="E103" t="str">
            <v>JANNETH LILIANA PINILLA ROJAS</v>
          </cell>
          <cell r="F103">
            <v>44244</v>
          </cell>
          <cell r="G103" t="str">
            <v>Prestar los Servicios Profesionales en el Grupo de Comunicación y Educación Ambiental para apoyar la implementación, diseño y seguimiento de las estrategias de comunicación, su relacionamiento con las Direcciones Territoriales y el sector privado para el posicionamiento de Parques Nacionales Naturales de Colombia.</v>
          </cell>
          <cell r="H103" t="str">
            <v>2 CONTRATACIÓN DIRECTA</v>
          </cell>
          <cell r="I103" t="str">
            <v>14 PRESTACIÓN DE SERVICIOS</v>
          </cell>
          <cell r="J103" t="str">
            <v>N/A</v>
          </cell>
          <cell r="K103">
            <v>17621</v>
          </cell>
          <cell r="L103">
            <v>17121</v>
          </cell>
          <cell r="N103">
            <v>44244</v>
          </cell>
          <cell r="P103">
            <v>6595797</v>
          </cell>
          <cell r="Q103">
            <v>65957970</v>
          </cell>
          <cell r="R103">
            <v>0</v>
          </cell>
          <cell r="S103" t="str">
            <v>1 PERSONA NATURAL</v>
          </cell>
          <cell r="T103" t="str">
            <v>3 CÉDULA DE CIUDADANÍA</v>
          </cell>
          <cell r="U103">
            <v>52912726</v>
          </cell>
          <cell r="V103" t="str">
            <v>N-A</v>
          </cell>
          <cell r="W103" t="str">
            <v>11 NO SE DILIGENCIA INFORMACIÓN PARA ESTE FORMULARIO EN ESTE PERÍODO DE REPORTE</v>
          </cell>
          <cell r="Z103" t="str">
            <v>1 PÓLIZA</v>
          </cell>
          <cell r="AA103" t="str">
            <v>12 SEGUROS DEL ESTADO</v>
          </cell>
          <cell r="AB103" t="str">
            <v>2 CUMPLIMIENTO</v>
          </cell>
          <cell r="AC103">
            <v>44244</v>
          </cell>
          <cell r="AD103" t="str">
            <v>11-46-101019047</v>
          </cell>
          <cell r="AE103" t="str">
            <v>GRUPO DE COMUNICACIONES Y EDUCACION AMBIENTAL</v>
          </cell>
          <cell r="AF103" t="str">
            <v>2 SUPERVISOR</v>
          </cell>
          <cell r="AG103" t="str">
            <v>3 CÉDULA DE CIUDADANÍA</v>
          </cell>
          <cell r="AH103">
            <v>35114738</v>
          </cell>
          <cell r="AI103" t="str">
            <v>KATRIZ CARMINIA CASTELLANOS CARO</v>
          </cell>
          <cell r="AJ103">
            <v>300</v>
          </cell>
          <cell r="AK103" t="str">
            <v>3 NO PACTADOS</v>
          </cell>
          <cell r="AL103">
            <v>44244</v>
          </cell>
          <cell r="AM103">
            <v>44244</v>
          </cell>
          <cell r="AN103" t="str">
            <v>4 NO SE HA ADICIONADO NI EN VALOR y EN TIEMPO</v>
          </cell>
          <cell r="AO103">
            <v>0</v>
          </cell>
          <cell r="AP103">
            <v>0</v>
          </cell>
          <cell r="AR103">
            <v>0</v>
          </cell>
          <cell r="AT103">
            <v>44244</v>
          </cell>
          <cell r="AU103">
            <v>44446</v>
          </cell>
          <cell r="AV103">
            <v>44447</v>
          </cell>
          <cell r="AW103" t="str">
            <v>2. NO</v>
          </cell>
          <cell r="AZ103" t="str">
            <v>2. NO</v>
          </cell>
          <cell r="BA103">
            <v>0</v>
          </cell>
          <cell r="BD103" t="str">
            <v>TERA: FECHA DE TERMINACIÓN INICIAL 16/12/2021</v>
          </cell>
          <cell r="BE103" t="str">
            <v>2021420501000100E</v>
          </cell>
          <cell r="BF103">
            <v>65957970</v>
          </cell>
          <cell r="BG103" t="str">
            <v>LUZ JANETH VILLALBA SUAREZ</v>
          </cell>
          <cell r="BH103" t="str">
            <v>https://www.secop.gov.co/CO1BusinessLine/Tendering/BuyerWorkArea/Index?docUniqueIdentifier=CO1.BDOS.1775694</v>
          </cell>
          <cell r="BI103" t="str">
            <v>LIQUIDADO</v>
          </cell>
          <cell r="BK103" t="str">
            <v>https://community.secop.gov.co/Public/Tendering/OpportunityDetail/Index?noticeUID=CO1.NTC.1774241&amp;isFromPublicArea=True&amp;isModal=False</v>
          </cell>
        </row>
        <row r="104">
          <cell r="A104" t="str">
            <v>CPS-101-2021</v>
          </cell>
          <cell r="B104" t="str">
            <v>2 NACIONAL</v>
          </cell>
          <cell r="C104" t="str">
            <v>CD-NC-103-2021</v>
          </cell>
          <cell r="D104">
            <v>101</v>
          </cell>
          <cell r="E104" t="str">
            <v>CAMILO ERNESTO VINCHIRA PARRA</v>
          </cell>
          <cell r="F104">
            <v>44244</v>
          </cell>
          <cell r="G104" t="str">
            <v>Prestación de servicios profesionales para la implementación del Plan de Bienestar Social e incentivos del Nivel Central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v>
          </cell>
          <cell r="H104" t="str">
            <v>2 CONTRATACIÓN DIRECTA</v>
          </cell>
          <cell r="I104" t="str">
            <v>14 PRESTACIÓN DE SERVICIOS</v>
          </cell>
          <cell r="J104" t="str">
            <v>N/A</v>
          </cell>
          <cell r="K104">
            <v>17921</v>
          </cell>
          <cell r="L104">
            <v>17221</v>
          </cell>
          <cell r="N104">
            <v>44244</v>
          </cell>
          <cell r="P104">
            <v>5532323</v>
          </cell>
          <cell r="Q104">
            <v>55323230</v>
          </cell>
          <cell r="R104">
            <v>0</v>
          </cell>
          <cell r="S104" t="str">
            <v>1 PERSONA NATURAL</v>
          </cell>
          <cell r="T104" t="str">
            <v>3 CÉDULA DE CIUDADANÍA</v>
          </cell>
          <cell r="U104">
            <v>79532167</v>
          </cell>
          <cell r="V104" t="str">
            <v>N-A</v>
          </cell>
          <cell r="W104" t="str">
            <v>11 NO SE DILIGENCIA INFORMACIÓN PARA ESTE FORMULARIO EN ESTE PERÍODO DE REPORTE</v>
          </cell>
          <cell r="Z104" t="str">
            <v>1 PÓLIZA</v>
          </cell>
          <cell r="AA104" t="str">
            <v>12 SEGUROS DEL ESTADO</v>
          </cell>
          <cell r="AB104" t="str">
            <v>2 CUMPLIMIENTO</v>
          </cell>
          <cell r="AC104">
            <v>44244</v>
          </cell>
          <cell r="AD104" t="str">
            <v>37-46-101002513</v>
          </cell>
          <cell r="AE104" t="str">
            <v>GRUPO DE GESTIÓN HUMANA</v>
          </cell>
          <cell r="AF104" t="str">
            <v>2 SUPERVISOR</v>
          </cell>
          <cell r="AG104" t="str">
            <v>3 CÉDULA DE CIUDADANÍA</v>
          </cell>
          <cell r="AH104">
            <v>52767503</v>
          </cell>
          <cell r="AI104" t="str">
            <v>SANDRA VIVIANA PEÑA ARIAS</v>
          </cell>
          <cell r="AJ104">
            <v>300</v>
          </cell>
          <cell r="AK104" t="str">
            <v>3 NO PACTADOS</v>
          </cell>
          <cell r="AL104">
            <v>44244</v>
          </cell>
          <cell r="AM104">
            <v>44244</v>
          </cell>
          <cell r="AN104" t="str">
            <v>4 NO SE HA ADICIONADO NI EN VALOR y EN TIEMPO</v>
          </cell>
          <cell r="AO104">
            <v>0</v>
          </cell>
          <cell r="AP104">
            <v>0</v>
          </cell>
          <cell r="AR104">
            <v>0</v>
          </cell>
          <cell r="AT104">
            <v>44244</v>
          </cell>
          <cell r="AU104">
            <v>44546</v>
          </cell>
          <cell r="AW104" t="str">
            <v>2. NO</v>
          </cell>
          <cell r="AZ104" t="str">
            <v>2. NO</v>
          </cell>
          <cell r="BA104">
            <v>0</v>
          </cell>
          <cell r="BE104" t="str">
            <v>2021420501000101E</v>
          </cell>
          <cell r="BF104">
            <v>55323230</v>
          </cell>
          <cell r="BG104" t="str">
            <v>LUZ JANETH VILLALBA SUAREZ</v>
          </cell>
          <cell r="BH104" t="str">
            <v>https://www.secop.gov.co/CO1BusinessLine/Tendering/BuyerWorkArea/Index?docUniqueIdentifier=CO1.BDOS.1775156</v>
          </cell>
          <cell r="BI104" t="str">
            <v>TERMINADO NORMALMENTE</v>
          </cell>
          <cell r="BK104" t="str">
            <v>https://community.secop.gov.co/Public/Tendering/OpportunityDetail/Index?noticeUID=CO1.NTC.1771722&amp;isFromPublicArea=True&amp;isModal=False</v>
          </cell>
        </row>
        <row r="105">
          <cell r="A105" t="str">
            <v>CPS-102-2021</v>
          </cell>
          <cell r="B105" t="str">
            <v>2 NACIONAL</v>
          </cell>
          <cell r="C105" t="str">
            <v>CD-NC-112-2021</v>
          </cell>
          <cell r="D105">
            <v>102</v>
          </cell>
          <cell r="E105" t="str">
            <v>ANGELA PATRICIA PARRA ROMERO</v>
          </cell>
          <cell r="F105">
            <v>44244</v>
          </cell>
          <cell r="G105" t="str">
            <v>Prestar servicios profesionales para la implementación de acciones relacionadas con la temática de vida silvestre.</v>
          </cell>
          <cell r="H105" t="str">
            <v>2 CONTRATACIÓN DIRECTA</v>
          </cell>
          <cell r="I105" t="str">
            <v>14 PRESTACIÓN DE SERVICIOS</v>
          </cell>
          <cell r="J105" t="str">
            <v>N/A</v>
          </cell>
          <cell r="K105">
            <v>16721</v>
          </cell>
          <cell r="L105">
            <v>17421</v>
          </cell>
          <cell r="N105">
            <v>44244</v>
          </cell>
          <cell r="P105">
            <v>5532323</v>
          </cell>
          <cell r="Q105">
            <v>57904981</v>
          </cell>
          <cell r="R105">
            <v>0.26666666567325592</v>
          </cell>
          <cell r="S105" t="str">
            <v>1 PERSONA NATURAL</v>
          </cell>
          <cell r="T105" t="str">
            <v>3 CÉDULA DE CIUDADANÍA</v>
          </cell>
          <cell r="U105">
            <v>1026560671</v>
          </cell>
          <cell r="V105" t="str">
            <v>N-A</v>
          </cell>
          <cell r="W105" t="str">
            <v>11 NO SE DILIGENCIA INFORMACIÓN PARA ESTE FORMULARIO EN ESTE PERÍODO DE REPORTE</v>
          </cell>
          <cell r="Z105" t="str">
            <v>1 PÓLIZA</v>
          </cell>
          <cell r="AA105" t="str">
            <v>12 SEGUROS DEL ESTADO</v>
          </cell>
          <cell r="AB105" t="str">
            <v>2 CUMPLIMIENTO</v>
          </cell>
          <cell r="AC105">
            <v>44244</v>
          </cell>
          <cell r="AD105" t="str">
            <v>18-46-101009046</v>
          </cell>
          <cell r="AE105" t="str">
            <v>GRUPO DE PLANEACIÓN Y MANEJO</v>
          </cell>
          <cell r="AF105" t="str">
            <v>2 SUPERVISOR</v>
          </cell>
          <cell r="AG105" t="str">
            <v>3 CÉDULA DE CIUDADANÍA</v>
          </cell>
          <cell r="AH105">
            <v>52964691</v>
          </cell>
          <cell r="AI105" t="str">
            <v>IRENE ACONCHA ABRIL</v>
          </cell>
          <cell r="AJ105">
            <v>314</v>
          </cell>
          <cell r="AK105" t="str">
            <v>3 NO PACTADOS</v>
          </cell>
          <cell r="AL105">
            <v>44244</v>
          </cell>
          <cell r="AM105">
            <v>44244</v>
          </cell>
          <cell r="AN105" t="str">
            <v>4 NO SE HA ADICIONADO NI EN VALOR y EN TIEMPO</v>
          </cell>
          <cell r="AO105">
            <v>0</v>
          </cell>
          <cell r="AP105">
            <v>0</v>
          </cell>
          <cell r="AR105">
            <v>0</v>
          </cell>
          <cell r="AT105">
            <v>44244</v>
          </cell>
          <cell r="AU105">
            <v>44560</v>
          </cell>
          <cell r="AW105" t="str">
            <v>2. NO</v>
          </cell>
          <cell r="AZ105" t="str">
            <v>2. NO</v>
          </cell>
          <cell r="BA105">
            <v>0</v>
          </cell>
          <cell r="BE105" t="str">
            <v>2021420501000102E</v>
          </cell>
          <cell r="BF105">
            <v>57904981</v>
          </cell>
          <cell r="BG105" t="str">
            <v>ANDRES MAURICIO VILLEGAS NAVARRO</v>
          </cell>
          <cell r="BH105" t="str">
            <v>https://www.secop.gov.co/CO1BusinessLine/Tendering/BuyerWorkArea/Index?docUniqueIdentifier=CO1.BDOS.1777238</v>
          </cell>
          <cell r="BI105" t="str">
            <v>VIGENTE</v>
          </cell>
          <cell r="BK105" t="str">
            <v>https://community.secop.gov.co/Public/Tendering/OpportunityDetail/Index?noticeUID=CO1.NTC.1774319&amp;isFromPublicArea=True&amp;isModal=False</v>
          </cell>
        </row>
        <row r="106">
          <cell r="A106" t="str">
            <v>CPS-103-2021</v>
          </cell>
          <cell r="B106" t="str">
            <v>2 NACIONAL</v>
          </cell>
          <cell r="C106" t="str">
            <v>CD-NC-107-2021</v>
          </cell>
          <cell r="D106">
            <v>103</v>
          </cell>
          <cell r="E106" t="str">
            <v>ANAMARIA FUENTES BACA</v>
          </cell>
          <cell r="F106">
            <v>44244</v>
          </cell>
          <cell r="G106" t="str">
            <v xml:space="preserve">Prestar servicios profesionales para la conservación en el relacionamiento con actores para el manejo de las áreas protegidas con visión de sistema”. </v>
          </cell>
          <cell r="H106" t="str">
            <v>2 CONTRATACIÓN DIRECTA</v>
          </cell>
          <cell r="I106" t="str">
            <v>14 PRESTACIÓN DE SERVICIOS</v>
          </cell>
          <cell r="J106" t="str">
            <v>N/A</v>
          </cell>
          <cell r="K106">
            <v>16121</v>
          </cell>
          <cell r="L106">
            <v>17521</v>
          </cell>
          <cell r="N106">
            <v>44244</v>
          </cell>
          <cell r="P106">
            <v>7353804</v>
          </cell>
          <cell r="Q106">
            <v>77214942</v>
          </cell>
          <cell r="R106">
            <v>0</v>
          </cell>
          <cell r="S106" t="str">
            <v>1 PERSONA NATURAL</v>
          </cell>
          <cell r="T106" t="str">
            <v>3 CÉDULA DE CIUDADANÍA</v>
          </cell>
          <cell r="U106">
            <v>51985434</v>
          </cell>
          <cell r="V106" t="str">
            <v>N-A</v>
          </cell>
          <cell r="W106" t="str">
            <v>11 NO SE DILIGENCIA INFORMACIÓN PARA ESTE FORMULARIO EN ESTE PERÍODO DE REPORTE</v>
          </cell>
          <cell r="Z106" t="str">
            <v>1 PÓLIZA</v>
          </cell>
          <cell r="AA106" t="str">
            <v>12 SEGUROS DEL ESTADO</v>
          </cell>
          <cell r="AB106" t="str">
            <v>2 CUMPLIMIENTO</v>
          </cell>
          <cell r="AC106">
            <v>44244</v>
          </cell>
          <cell r="AD106" t="str">
            <v>18-46-101009047</v>
          </cell>
          <cell r="AE106" t="str">
            <v>GRUPO DE PLANEACIÓN Y MANEJO</v>
          </cell>
          <cell r="AF106" t="str">
            <v>2 SUPERVISOR</v>
          </cell>
          <cell r="AG106" t="str">
            <v>3 CÉDULA DE CIUDADANÍA</v>
          </cell>
          <cell r="AH106">
            <v>52197050</v>
          </cell>
          <cell r="AI106" t="str">
            <v>EDNA MARIA CAROLINA JARRO FAJARDO</v>
          </cell>
          <cell r="AJ106">
            <v>315</v>
          </cell>
          <cell r="AK106" t="str">
            <v>3 NO PACTADOS</v>
          </cell>
          <cell r="AL106">
            <v>44244</v>
          </cell>
          <cell r="AM106">
            <v>44244</v>
          </cell>
          <cell r="AN106" t="str">
            <v>4 NO SE HA ADICIONADO NI EN VALOR y EN TIEMPO</v>
          </cell>
          <cell r="AO106">
            <v>0</v>
          </cell>
          <cell r="AP106">
            <v>0</v>
          </cell>
          <cell r="AR106">
            <v>0</v>
          </cell>
          <cell r="AT106">
            <v>44244</v>
          </cell>
          <cell r="AU106">
            <v>44560</v>
          </cell>
          <cell r="AW106" t="str">
            <v>2. NO</v>
          </cell>
          <cell r="AZ106" t="str">
            <v>2. NO</v>
          </cell>
          <cell r="BA106">
            <v>0</v>
          </cell>
          <cell r="BE106" t="str">
            <v>2021420501000103E</v>
          </cell>
          <cell r="BF106">
            <v>77214942</v>
          </cell>
          <cell r="BG106" t="str">
            <v>LILA CONCEPCIÓN ZABARAÍN GUERRA</v>
          </cell>
          <cell r="BH106" t="str">
            <v>https://www.secop.gov.co/CO1BusinessLine/Tendering/BuyerWorkArea/Index?docUniqueIdentifier=CO1.BDOS.1775450</v>
          </cell>
          <cell r="BI106" t="str">
            <v>VIGENTE</v>
          </cell>
          <cell r="BK106" t="str">
            <v>https://community.secop.gov.co/Public/Tendering/OpportunityDetail/Index?noticeUID=CO1.NTC.1772149&amp;isFromPublicArea=True&amp;isModal=False</v>
          </cell>
        </row>
        <row r="107">
          <cell r="A107" t="str">
            <v>CPS-104-2021</v>
          </cell>
          <cell r="B107" t="str">
            <v>2 NACIONAL</v>
          </cell>
          <cell r="C107" t="str">
            <v>CD-NC-114-2021</v>
          </cell>
          <cell r="D107">
            <v>104</v>
          </cell>
          <cell r="E107" t="str">
            <v>ANA MARIA HERNANDEZ ANZOLA</v>
          </cell>
          <cell r="F107">
            <v>44244</v>
          </cell>
          <cell r="G107" t="str">
            <v>Prestación de servicios profesionales, para la recopilación y almacenamiento de imágenes satelitales que apoyen a la estructuración, administración y análisis de la información geográfica institucional.</v>
          </cell>
          <cell r="H107" t="str">
            <v>2 CONTRATACIÓN DIRECTA</v>
          </cell>
          <cell r="I107" t="str">
            <v>14 PRESTACIÓN DE SERVICIOS</v>
          </cell>
          <cell r="J107" t="str">
            <v>N/A</v>
          </cell>
          <cell r="K107">
            <v>17421</v>
          </cell>
          <cell r="L107">
            <v>17621</v>
          </cell>
          <cell r="N107">
            <v>44244</v>
          </cell>
          <cell r="P107">
            <v>5532323</v>
          </cell>
          <cell r="Q107">
            <v>57904981</v>
          </cell>
          <cell r="R107">
            <v>0.26666666567325592</v>
          </cell>
          <cell r="S107" t="str">
            <v>1 PERSONA NATURAL</v>
          </cell>
          <cell r="T107" t="str">
            <v>3 CÉDULA DE CIUDADANÍA</v>
          </cell>
          <cell r="U107">
            <v>1032363869</v>
          </cell>
          <cell r="V107" t="str">
            <v>N-A</v>
          </cell>
          <cell r="W107" t="str">
            <v>11 NO SE DILIGENCIA INFORMACIÓN PARA ESTE FORMULARIO EN ESTE PERÍODO DE REPORTE</v>
          </cell>
          <cell r="Z107" t="str">
            <v>1 PÓLIZA</v>
          </cell>
          <cell r="AA107" t="str">
            <v>8 MUNDIAL SEGUROS</v>
          </cell>
          <cell r="AB107" t="str">
            <v>2 CUMPLIMIENTO</v>
          </cell>
          <cell r="AC107">
            <v>44244</v>
          </cell>
          <cell r="AD107" t="str">
            <v xml:space="preserve">	NB-100153816</v>
          </cell>
          <cell r="AE107" t="str">
            <v>GRUPO SISTEMAS DE INFORMACIÓN Y RADIOCOMUNICACIONES</v>
          </cell>
          <cell r="AF107" t="str">
            <v>2 SUPERVISOR</v>
          </cell>
          <cell r="AG107" t="str">
            <v>3 CÉDULA DE CIUDADANÍA</v>
          </cell>
          <cell r="AH107">
            <v>51723033</v>
          </cell>
          <cell r="AI107" t="str">
            <v>LUZ MILA SOTELO DELGADILLO</v>
          </cell>
          <cell r="AJ107">
            <v>314</v>
          </cell>
          <cell r="AK107" t="str">
            <v>3 NO PACTADOS</v>
          </cell>
          <cell r="AL107">
            <v>44244</v>
          </cell>
          <cell r="AM107">
            <v>44244</v>
          </cell>
          <cell r="AN107" t="str">
            <v>4 NO SE HA ADICIONADO NI EN VALOR y EN TIEMPO</v>
          </cell>
          <cell r="AO107">
            <v>0</v>
          </cell>
          <cell r="AP107">
            <v>0</v>
          </cell>
          <cell r="AR107">
            <v>0</v>
          </cell>
          <cell r="AT107">
            <v>44244</v>
          </cell>
          <cell r="AU107">
            <v>44560</v>
          </cell>
          <cell r="AW107" t="str">
            <v>2. NO</v>
          </cell>
          <cell r="AZ107" t="str">
            <v>2. NO</v>
          </cell>
          <cell r="BA107">
            <v>0</v>
          </cell>
          <cell r="BE107" t="str">
            <v>2021420501000104E</v>
          </cell>
          <cell r="BF107">
            <v>57904981</v>
          </cell>
          <cell r="BG107" t="str">
            <v>ANDRES MAURICIO VILLEGAS NAVARRO</v>
          </cell>
          <cell r="BH107" t="str">
            <v>https://www.secop.gov.co/CO1BusinessLine/Tendering/BuyerWorkArea/Index?docUniqueIdentifier=CO1.BDOS.1778163</v>
          </cell>
          <cell r="BI107" t="str">
            <v>VIGENTE</v>
          </cell>
          <cell r="BK107" t="str">
            <v>https://community.secop.gov.co/Public/Tendering/OpportunityDetail/Index?noticeUID=CO1.NTC.1775093&amp;isFromPublicArea=True&amp;isModal=False</v>
          </cell>
        </row>
        <row r="108">
          <cell r="A108" t="str">
            <v>CPS-105-2021</v>
          </cell>
          <cell r="B108" t="str">
            <v>2 NACIONAL</v>
          </cell>
          <cell r="C108" t="str">
            <v>CD-NC-113-2021</v>
          </cell>
          <cell r="D108">
            <v>105</v>
          </cell>
          <cell r="E108" t="str">
            <v>JAIRO GARCIA RUIZ</v>
          </cell>
          <cell r="F108">
            <v>44244</v>
          </cell>
          <cell r="G108" t="str">
            <v xml:space="preserve">Prestar servicios profesionales en la formulación e implementación del proceso de diálogo con actores relacionados con las áreas protegidas. </v>
          </cell>
          <cell r="H108" t="str">
            <v>2 CONTRATACIÓN DIRECTA</v>
          </cell>
          <cell r="I108" t="str">
            <v>14 PRESTACIÓN DE SERVICIOS</v>
          </cell>
          <cell r="J108" t="str">
            <v>N/A</v>
          </cell>
          <cell r="K108">
            <v>18221</v>
          </cell>
          <cell r="L108">
            <v>17721</v>
          </cell>
          <cell r="N108">
            <v>44244</v>
          </cell>
          <cell r="P108">
            <v>6595797</v>
          </cell>
          <cell r="Q108">
            <v>69255868</v>
          </cell>
          <cell r="R108">
            <v>-0.5</v>
          </cell>
          <cell r="S108" t="str">
            <v>1 PERSONA NATURAL</v>
          </cell>
          <cell r="T108" t="str">
            <v>3 CÉDULA DE CIUDADANÍA</v>
          </cell>
          <cell r="U108">
            <v>79379515</v>
          </cell>
          <cell r="V108" t="str">
            <v>N-A</v>
          </cell>
          <cell r="W108" t="str">
            <v>11 NO SE DILIGENCIA INFORMACIÓN PARA ESTE FORMULARIO EN ESTE PERÍODO DE REPORTE</v>
          </cell>
          <cell r="Z108" t="str">
            <v>1 PÓLIZA</v>
          </cell>
          <cell r="AA108" t="str">
            <v>12 SEGUROS DEL ESTADO</v>
          </cell>
          <cell r="AB108" t="str">
            <v>2 CUMPLIMIENTO</v>
          </cell>
          <cell r="AC108">
            <v>44244</v>
          </cell>
          <cell r="AD108" t="str">
            <v>18-46-101009048</v>
          </cell>
          <cell r="AE108" t="str">
            <v>GRUPO DE PLANEACIÓN Y MANEJO</v>
          </cell>
          <cell r="AF108" t="str">
            <v>2 SUPERVISOR</v>
          </cell>
          <cell r="AG108" t="str">
            <v>3 CÉDULA DE CIUDADANÍA</v>
          </cell>
          <cell r="AH108">
            <v>52197050</v>
          </cell>
          <cell r="AI108" t="str">
            <v>EDNA MARIA CAROLINA JARRO FAJARDO</v>
          </cell>
          <cell r="AJ108">
            <v>315</v>
          </cell>
          <cell r="AK108" t="str">
            <v>3 NO PACTADOS</v>
          </cell>
          <cell r="AL108">
            <v>44244</v>
          </cell>
          <cell r="AM108">
            <v>44244</v>
          </cell>
          <cell r="AN108" t="str">
            <v>4 NO SE HA ADICIONADO NI EN VALOR y EN TIEMPO</v>
          </cell>
          <cell r="AO108">
            <v>0</v>
          </cell>
          <cell r="AP108">
            <v>0</v>
          </cell>
          <cell r="AR108">
            <v>0</v>
          </cell>
          <cell r="AT108">
            <v>44244</v>
          </cell>
          <cell r="AU108">
            <v>44560</v>
          </cell>
          <cell r="AW108" t="str">
            <v>2. NO</v>
          </cell>
          <cell r="AZ108" t="str">
            <v>2. NO</v>
          </cell>
          <cell r="BA108">
            <v>0</v>
          </cell>
          <cell r="BE108" t="str">
            <v>2021420501000105E</v>
          </cell>
          <cell r="BF108">
            <v>69255868</v>
          </cell>
          <cell r="BG108" t="str">
            <v>FELIPE ANDRES ZORRO VILLAREAL</v>
          </cell>
          <cell r="BH108" t="str">
            <v>https://www.secop.gov.co/CO1BusinessLine/Tendering/BuyerWorkArea/Index?docUniqueIdentifier=CO1.BDOS.1777033</v>
          </cell>
          <cell r="BI108" t="str">
            <v>VIGENTE</v>
          </cell>
          <cell r="BK108" t="str">
            <v>https://community.secop.gov.co/Public/Tendering/OpportunityDetail/Index?noticeUID=CO1.NTC.1773000&amp;isFromPublicArea=True&amp;isModal=False</v>
          </cell>
        </row>
        <row r="109">
          <cell r="A109" t="str">
            <v>CPS-106-2021</v>
          </cell>
          <cell r="B109" t="str">
            <v>2 NACIONAL</v>
          </cell>
          <cell r="C109" t="str">
            <v>CD-NC-108-2021</v>
          </cell>
          <cell r="D109">
            <v>106</v>
          </cell>
          <cell r="E109" t="str">
            <v>OMAR JARAMILLO RODRIGUEZ</v>
          </cell>
          <cell r="F109">
            <v>44245</v>
          </cell>
          <cell r="G109" t="str">
            <v xml:space="preserve">Prestación de servicios profesionales en la Subdirección de Gestión y Manejo de Áreas Protegidas en la realización de análisis espaciales, ecológicos y de biogeografía que permitan el seguimiento, análisis y evaluación del estado de la representatividad del SINAP a nivel nacional y del estado de conservación de las áreas protegidas a registrar en el RUNAP; participar y orientar la mesa nacional de prioridades de conservación, y apoyar a los SIRAPs en temas de conectividad y Estructura Ecológica </v>
          </cell>
          <cell r="H109" t="str">
            <v>2 CONTRATACIÓN DIRECTA</v>
          </cell>
          <cell r="I109" t="str">
            <v>14 PRESTACIÓN DE SERVICIOS</v>
          </cell>
          <cell r="J109" t="str">
            <v>N/A</v>
          </cell>
          <cell r="K109">
            <v>17821</v>
          </cell>
          <cell r="L109">
            <v>17921</v>
          </cell>
          <cell r="N109">
            <v>44245</v>
          </cell>
          <cell r="P109">
            <v>5532323</v>
          </cell>
          <cell r="Q109">
            <v>58089392</v>
          </cell>
          <cell r="R109">
            <v>0.5</v>
          </cell>
          <cell r="S109" t="str">
            <v>1 PERSONA NATURAL</v>
          </cell>
          <cell r="T109" t="str">
            <v>3 CÉDULA DE CIUDADANÍA</v>
          </cell>
          <cell r="U109">
            <v>80540287</v>
          </cell>
          <cell r="V109" t="str">
            <v>N-A</v>
          </cell>
          <cell r="W109" t="str">
            <v>11 NO SE DILIGENCIA INFORMACIÓN PARA ESTE FORMULARIO EN ESTE PERÍODO DE REPORTE</v>
          </cell>
          <cell r="Z109" t="str">
            <v>1 PÓLIZA</v>
          </cell>
          <cell r="AA109" t="str">
            <v>13 SURAMERICANA</v>
          </cell>
          <cell r="AB109" t="str">
            <v>2 CUMPLIMIENTO</v>
          </cell>
          <cell r="AC109">
            <v>44245</v>
          </cell>
          <cell r="AD109" t="str">
            <v>2897027–5</v>
          </cell>
          <cell r="AE109" t="str">
            <v>GRUPO DE GESTIÓN E INTEGRACIÓN DEL SINAP</v>
          </cell>
          <cell r="AF109" t="str">
            <v>2 SUPERVISOR</v>
          </cell>
          <cell r="AG109" t="str">
            <v>3 CÉDULA DE CIUDADANÍA</v>
          </cell>
          <cell r="AH109">
            <v>5947992</v>
          </cell>
          <cell r="AI109" t="str">
            <v>LUIS ALBERTO CRUZ COLORADO</v>
          </cell>
          <cell r="AJ109">
            <v>315</v>
          </cell>
          <cell r="AK109" t="str">
            <v>3 NO PACTADOS</v>
          </cell>
          <cell r="AL109">
            <v>44245</v>
          </cell>
          <cell r="AM109">
            <v>44245</v>
          </cell>
          <cell r="AN109" t="str">
            <v>4 NO SE HA ADICIONADO NI EN VALOR y EN TIEMPO</v>
          </cell>
          <cell r="AO109">
            <v>0</v>
          </cell>
          <cell r="AP109">
            <v>0</v>
          </cell>
          <cell r="AR109">
            <v>0</v>
          </cell>
          <cell r="AT109">
            <v>44245</v>
          </cell>
          <cell r="AU109">
            <v>44560</v>
          </cell>
          <cell r="AW109" t="str">
            <v>2. NO</v>
          </cell>
          <cell r="AZ109" t="str">
            <v>2. NO</v>
          </cell>
          <cell r="BA109">
            <v>0</v>
          </cell>
          <cell r="BE109" t="str">
            <v>2021420501000106E</v>
          </cell>
          <cell r="BF109">
            <v>58089392</v>
          </cell>
          <cell r="BG109" t="str">
            <v>FELIPE ANDRES ZORRO VILLAREAL</v>
          </cell>
          <cell r="BH109" t="str">
            <v>https://www.secop.gov.co/CO1BusinessLine/Tendering/BuyerWorkArea/Index?docUniqueIdentifier=CO1.BDOS.1775581</v>
          </cell>
          <cell r="BI109" t="str">
            <v>VIGENTE</v>
          </cell>
          <cell r="BK109" t="str">
            <v>https://community.secop.gov.co/Public/Tendering/OpportunityDetail/Index?noticeUID=CO1.NTC.1773469&amp;isFromPublicArea=True&amp;isModal=False</v>
          </cell>
        </row>
        <row r="110">
          <cell r="A110" t="str">
            <v>CPS-107-2021</v>
          </cell>
          <cell r="B110" t="str">
            <v>2 NACIONAL</v>
          </cell>
          <cell r="C110" t="str">
            <v>CD-NC-116-2021</v>
          </cell>
          <cell r="D110">
            <v>107</v>
          </cell>
          <cell r="E110" t="str">
            <v>EMERSON CRUZ ALDANA</v>
          </cell>
          <cell r="F110">
            <v>44245</v>
          </cell>
          <cell r="G110" t="str">
            <v>Prestación de servicios profesionales para la administración del almacenamiento de la información, institucional según el modelo de seguridad y privacidad de la información de PNNC</v>
          </cell>
          <cell r="H110" t="str">
            <v>2 CONTRATACIÓN DIRECTA</v>
          </cell>
          <cell r="I110" t="str">
            <v>14 PRESTACIÓN DE SERVICIOS</v>
          </cell>
          <cell r="J110" t="str">
            <v>N/A</v>
          </cell>
          <cell r="K110">
            <v>18521</v>
          </cell>
          <cell r="L110">
            <v>18021</v>
          </cell>
          <cell r="N110">
            <v>44245</v>
          </cell>
          <cell r="P110">
            <v>3948428</v>
          </cell>
          <cell r="Q110">
            <v>41195265</v>
          </cell>
          <cell r="R110">
            <v>-0.46666666865348816</v>
          </cell>
          <cell r="S110" t="str">
            <v>1 PERSONA NATURAL</v>
          </cell>
          <cell r="T110" t="str">
            <v>3 CÉDULA DE CIUDADANÍA</v>
          </cell>
          <cell r="U110">
            <v>79771679</v>
          </cell>
          <cell r="V110" t="str">
            <v>N-A</v>
          </cell>
          <cell r="W110" t="str">
            <v>11 NO SE DILIGENCIA INFORMACIÓN PARA ESTE FORMULARIO EN ESTE PERÍODO DE REPORTE</v>
          </cell>
          <cell r="Z110" t="str">
            <v>1 PÓLIZA</v>
          </cell>
          <cell r="AA110" t="str">
            <v>12 SEGUROS DEL ESTADO</v>
          </cell>
          <cell r="AB110" t="str">
            <v>2 CUMPLIMIENTO</v>
          </cell>
          <cell r="AC110">
            <v>44245</v>
          </cell>
          <cell r="AD110" t="str">
            <v>15-46-101020365</v>
          </cell>
          <cell r="AE110" t="str">
            <v>GRUPO SISTEMAS DE INFORMACIÓN Y RADIOCOMUNICACIONES</v>
          </cell>
          <cell r="AF110" t="str">
            <v>2 SUPERVISOR</v>
          </cell>
          <cell r="AG110" t="str">
            <v>3 CÉDULA DE CIUDADANÍA</v>
          </cell>
          <cell r="AH110">
            <v>51723033</v>
          </cell>
          <cell r="AI110" t="str">
            <v>LUZ MILA SOTELO DELGADILLO</v>
          </cell>
          <cell r="AJ110">
            <v>313</v>
          </cell>
          <cell r="AK110" t="str">
            <v>3 NO PACTADOS</v>
          </cell>
          <cell r="AL110">
            <v>44245</v>
          </cell>
          <cell r="AM110">
            <v>44245</v>
          </cell>
          <cell r="AN110" t="str">
            <v>4 NO SE HA ADICIONADO NI EN VALOR y EN TIEMPO</v>
          </cell>
          <cell r="AO110">
            <v>0</v>
          </cell>
          <cell r="AP110">
            <v>0</v>
          </cell>
          <cell r="AR110">
            <v>0</v>
          </cell>
          <cell r="AT110">
            <v>44245</v>
          </cell>
          <cell r="AU110">
            <v>44560</v>
          </cell>
          <cell r="AW110" t="str">
            <v>2. NO</v>
          </cell>
          <cell r="AZ110" t="str">
            <v>2. NO</v>
          </cell>
          <cell r="BA110">
            <v>0</v>
          </cell>
          <cell r="BE110" t="str">
            <v>2021420501000107E</v>
          </cell>
          <cell r="BF110">
            <v>41195265</v>
          </cell>
          <cell r="BG110" t="str">
            <v>LUZ JANETH VILLALBA SUAREZ</v>
          </cell>
          <cell r="BH110" t="str">
            <v>https://www.secop.gov.co/CO1BusinessLine/Tendering/BuyerWorkArea/Index?docUniqueIdentifier=CO1.BDOS.1780817</v>
          </cell>
          <cell r="BI110" t="str">
            <v>VIGENTE</v>
          </cell>
          <cell r="BK110" t="str">
            <v xml:space="preserve">https://community.secop.gov.co/Public/Tendering/OpportunityDetail/Index?noticeUID=CO1.NTC.1777234&amp;isFromPublicArea=True&amp;isModal=False
</v>
          </cell>
        </row>
        <row r="111">
          <cell r="A111" t="str">
            <v>CPS-108-2021</v>
          </cell>
          <cell r="B111" t="str">
            <v>2 NACIONAL</v>
          </cell>
          <cell r="C111" t="str">
            <v>CD-NC-117-2021</v>
          </cell>
          <cell r="D111">
            <v>108</v>
          </cell>
          <cell r="E111" t="str">
            <v>KAREN YADIRA CASALLAS ROJAS</v>
          </cell>
          <cell r="F111">
            <v>44245</v>
          </cell>
          <cell r="G111" t="str">
            <v>Prestar servicios técnicos y de apoyo a la gestión para realizar el seguimiento al mantenimiento, gestión contractual y organización documental del parque automotor del Nivel Central, como el manejo de las matrices y reposición vehicular a Nivel Nacional. Igualmente llevar la actualización de la normatividad de competencia del Grupo de Procesos Corporativos.</v>
          </cell>
          <cell r="H111" t="str">
            <v>2 CONTRATACIÓN DIRECTA</v>
          </cell>
          <cell r="I111" t="str">
            <v>14 PRESTACIÓN DE SERVICIOS</v>
          </cell>
          <cell r="J111" t="str">
            <v>N/A</v>
          </cell>
          <cell r="K111">
            <v>21021</v>
          </cell>
          <cell r="L111">
            <v>18221</v>
          </cell>
          <cell r="N111">
            <v>44245</v>
          </cell>
          <cell r="P111">
            <v>2730447</v>
          </cell>
          <cell r="Q111">
            <v>28487664</v>
          </cell>
          <cell r="R111">
            <v>1183193.7</v>
          </cell>
          <cell r="S111" t="str">
            <v>1 PERSONA NATURAL</v>
          </cell>
          <cell r="T111" t="str">
            <v>3 CÉDULA DE CIUDADANÍA</v>
          </cell>
          <cell r="U111">
            <v>1015457972</v>
          </cell>
          <cell r="V111" t="str">
            <v>N-A</v>
          </cell>
          <cell r="W111" t="str">
            <v>11 NO SE DILIGENCIA INFORMACIÓN PARA ESTE FORMULARIO EN ESTE PERÍODO DE REPORTE</v>
          </cell>
          <cell r="Z111" t="str">
            <v>6 NO CONSTITUYÓ GARANTÍAS</v>
          </cell>
          <cell r="AB111" t="str">
            <v>N-A</v>
          </cell>
          <cell r="AC111" t="str">
            <v>N-A</v>
          </cell>
          <cell r="AD111" t="str">
            <v>N-A</v>
          </cell>
          <cell r="AE111" t="str">
            <v>GRUPO DE PROCESOS CORPORATIVOS</v>
          </cell>
          <cell r="AF111" t="str">
            <v>2 SUPERVISOR</v>
          </cell>
          <cell r="AG111" t="str">
            <v>3 CÉDULA DE CIUDADANÍA</v>
          </cell>
          <cell r="AH111">
            <v>3033010</v>
          </cell>
          <cell r="AI111" t="str">
            <v>ORLANDO LEÓN VERGARA</v>
          </cell>
          <cell r="AJ111">
            <v>313</v>
          </cell>
          <cell r="AK111" t="str">
            <v>3 NO PACTADOS</v>
          </cell>
          <cell r="AL111" t="str">
            <v>N-A</v>
          </cell>
          <cell r="AM111">
            <v>44245</v>
          </cell>
          <cell r="AN111" t="str">
            <v>4 NO SE HA ADICIONADO NI EN VALOR y EN TIEMPO</v>
          </cell>
          <cell r="AO111">
            <v>0</v>
          </cell>
          <cell r="AP111">
            <v>0</v>
          </cell>
          <cell r="AR111">
            <v>0</v>
          </cell>
          <cell r="AT111">
            <v>44245</v>
          </cell>
          <cell r="AU111">
            <v>44560</v>
          </cell>
          <cell r="AW111" t="str">
            <v>2. NO</v>
          </cell>
          <cell r="AZ111" t="str">
            <v>2. NO</v>
          </cell>
          <cell r="BA111">
            <v>0</v>
          </cell>
          <cell r="BE111" t="str">
            <v>2021420501000108E</v>
          </cell>
          <cell r="BF111">
            <v>28487664</v>
          </cell>
          <cell r="BG111" t="str">
            <v>LUZ JANETH VILLALBA SUAREZ</v>
          </cell>
          <cell r="BH111" t="str">
            <v>https://www.secop.gov.co/CO1BusinessLine/Tendering/BuyerWorkArea/Index?docUniqueIdentifier=CO1.BDOS.1780684</v>
          </cell>
          <cell r="BI111" t="str">
            <v>VIGENTE</v>
          </cell>
          <cell r="BK111" t="str">
            <v xml:space="preserve">https://community.secop.gov.co/Public/Tendering/OpportunityDetail/Index?noticeUID=CO1.NTC.1777236&amp;isFromPublicArea=True&amp;isModal=False
</v>
          </cell>
        </row>
        <row r="112">
          <cell r="A112" t="str">
            <v>CPS-109-2021</v>
          </cell>
          <cell r="B112" t="str">
            <v>2 NACIONAL</v>
          </cell>
          <cell r="C112" t="str">
            <v>CD-NC-115-2021</v>
          </cell>
          <cell r="D112">
            <v>109</v>
          </cell>
          <cell r="E112" t="str">
            <v>HEIMUNTH ALEXANDER DUARTE CUBILLOS</v>
          </cell>
          <cell r="F112">
            <v>44245</v>
          </cell>
          <cell r="G112" t="str">
            <v>Prestar servicios profesionales en el diseño de escenarios de diálogo con actores y estrategias de incentivos para la conservación</v>
          </cell>
          <cell r="H112" t="str">
            <v>2 CONTRATACIÓN DIRECTA</v>
          </cell>
          <cell r="I112" t="str">
            <v>14 PRESTACIÓN DE SERVICIOS</v>
          </cell>
          <cell r="J112" t="str">
            <v>N/A</v>
          </cell>
          <cell r="K112">
            <v>16621</v>
          </cell>
          <cell r="L112">
            <v>18121</v>
          </cell>
          <cell r="N112">
            <v>44245</v>
          </cell>
          <cell r="P112">
            <v>6595797</v>
          </cell>
          <cell r="Q112">
            <v>68816149</v>
          </cell>
          <cell r="R112">
            <v>27304470</v>
          </cell>
          <cell r="S112" t="str">
            <v>1 PERSONA NATURAL</v>
          </cell>
          <cell r="T112" t="str">
            <v>3 CÉDULA DE CIUDADANÍA</v>
          </cell>
          <cell r="U112">
            <v>82394159</v>
          </cell>
          <cell r="V112" t="str">
            <v>N-A</v>
          </cell>
          <cell r="W112" t="str">
            <v>11 NO SE DILIGENCIA INFORMACIÓN PARA ESTE FORMULARIO EN ESTE PERÍODO DE REPORTE</v>
          </cell>
          <cell r="Z112" t="str">
            <v>1 PÓLIZA</v>
          </cell>
          <cell r="AA112" t="str">
            <v>12 SEGUROS DEL ESTADO</v>
          </cell>
          <cell r="AB112" t="str">
            <v>2 CUMPLIMIENTO</v>
          </cell>
          <cell r="AC112">
            <v>44245</v>
          </cell>
          <cell r="AD112" t="str">
            <v xml:space="preserve">	18-46-101009076</v>
          </cell>
          <cell r="AE112" t="str">
            <v>GRUPO DE PLANEACIÓN Y MANEJO</v>
          </cell>
          <cell r="AF112" t="str">
            <v>2 SUPERVISOR</v>
          </cell>
          <cell r="AG112" t="str">
            <v>3 CÉDULA DE CIUDADANÍA</v>
          </cell>
          <cell r="AH112">
            <v>52197050</v>
          </cell>
          <cell r="AI112" t="str">
            <v>EDNA MARIA CAROLINA JARRO FAJARDO</v>
          </cell>
          <cell r="AJ112">
            <v>313</v>
          </cell>
          <cell r="AK112" t="str">
            <v>3 NO PACTADOS</v>
          </cell>
          <cell r="AL112">
            <v>44245</v>
          </cell>
          <cell r="AM112">
            <v>44245</v>
          </cell>
          <cell r="AN112" t="str">
            <v>4 NO SE HA ADICIONADO NI EN VALOR y EN TIEMPO</v>
          </cell>
          <cell r="AO112">
            <v>0</v>
          </cell>
          <cell r="AP112">
            <v>0</v>
          </cell>
          <cell r="AR112">
            <v>0</v>
          </cell>
          <cell r="AT112">
            <v>44245</v>
          </cell>
          <cell r="AU112">
            <v>44560</v>
          </cell>
          <cell r="AW112" t="str">
            <v>2. NO</v>
          </cell>
          <cell r="AZ112" t="str">
            <v>2. NO</v>
          </cell>
          <cell r="BA112">
            <v>0</v>
          </cell>
          <cell r="BE112" t="str">
            <v>2021420501000109E</v>
          </cell>
          <cell r="BF112">
            <v>68816149</v>
          </cell>
          <cell r="BG112" t="str">
            <v>NELSON CADENA GARCÍA</v>
          </cell>
          <cell r="BH112" t="str">
            <v>https://www.secop.gov.co/CO1BusinessLine/Tendering/BuyerWorkArea/Index?docUniqueIdentifier=CO1.BDOS.1778800</v>
          </cell>
          <cell r="BI112" t="str">
            <v>VIGENTE</v>
          </cell>
          <cell r="BK112" t="str">
            <v xml:space="preserve">https://community.secop.gov.co/Public/Tendering/OpportunityDetail/Index?noticeUID=CO1.NTC.1777094&amp;isFromPublicArea=True&amp;isModal=False
</v>
          </cell>
        </row>
        <row r="113">
          <cell r="A113" t="str">
            <v>CPS-110-2021</v>
          </cell>
          <cell r="B113" t="str">
            <v>2 NACIONAL</v>
          </cell>
          <cell r="C113" t="str">
            <v>CD-NC-118-2021</v>
          </cell>
          <cell r="D113">
            <v>110</v>
          </cell>
          <cell r="E113" t="str">
            <v>KAREN PAOLA SANCHEZ GARCIA</v>
          </cell>
          <cell r="F113">
            <v>44245</v>
          </cell>
          <cell r="G113" t="str">
            <v>Prestación de servicios técnicos y de apoyo a la gestión administrativa en la Subdirección de Gestión y Manejo de Áreas Protegidas - Grupo de Gestión e Integración del SINAP, el manejo de series documentales, archivo físico, apoyo secretarial y demás labores asistenciales que se requiera en el grupo de Gestion e Integración del SINAP.</v>
          </cell>
          <cell r="H113" t="str">
            <v>2 CONTRATACIÓN DIRECTA</v>
          </cell>
          <cell r="I113" t="str">
            <v>14 PRESTACIÓN DE SERVICIOS</v>
          </cell>
          <cell r="J113" t="str">
            <v>N/A</v>
          </cell>
          <cell r="K113">
            <v>17121</v>
          </cell>
          <cell r="L113">
            <v>18321</v>
          </cell>
          <cell r="N113">
            <v>44245</v>
          </cell>
          <cell r="P113">
            <v>2262044</v>
          </cell>
          <cell r="Q113">
            <v>23600659</v>
          </cell>
          <cell r="R113">
            <v>28487663.699999999</v>
          </cell>
          <cell r="S113" t="str">
            <v>1 PERSONA NATURAL</v>
          </cell>
          <cell r="T113" t="str">
            <v>3 CÉDULA DE CIUDADANÍA</v>
          </cell>
          <cell r="U113">
            <v>1024519301</v>
          </cell>
          <cell r="V113" t="str">
            <v>N-A</v>
          </cell>
          <cell r="W113" t="str">
            <v>11 NO SE DILIGENCIA INFORMACIÓN PARA ESTE FORMULARIO EN ESTE PERÍODO DE REPORTE</v>
          </cell>
          <cell r="Z113" t="str">
            <v>6 NO CONSTITUYÓ GARANTÍAS</v>
          </cell>
          <cell r="AB113" t="str">
            <v>N-A</v>
          </cell>
          <cell r="AC113" t="str">
            <v>N-A</v>
          </cell>
          <cell r="AD113" t="str">
            <v>N-A</v>
          </cell>
          <cell r="AE113" t="str">
            <v>GRUPO DE GESTIÓN E INTEGRACIÓN DEL SINAP</v>
          </cell>
          <cell r="AF113" t="str">
            <v>2 SUPERVISOR</v>
          </cell>
          <cell r="AG113" t="str">
            <v>3 CÉDULA DE CIUDADANÍA</v>
          </cell>
          <cell r="AH113">
            <v>5947992</v>
          </cell>
          <cell r="AI113" t="str">
            <v>LUIS ALBERTO CRUZ COLORADO</v>
          </cell>
          <cell r="AJ113">
            <v>313</v>
          </cell>
          <cell r="AK113" t="str">
            <v>3 NO PACTADOS</v>
          </cell>
          <cell r="AL113" t="str">
            <v>N-A</v>
          </cell>
          <cell r="AM113">
            <v>44245</v>
          </cell>
          <cell r="AN113" t="str">
            <v>4 NO SE HA ADICIONADO NI EN VALOR y EN TIEMPO</v>
          </cell>
          <cell r="AO113">
            <v>0</v>
          </cell>
          <cell r="AP113">
            <v>0</v>
          </cell>
          <cell r="AR113">
            <v>0</v>
          </cell>
          <cell r="AT113">
            <v>44245</v>
          </cell>
          <cell r="AU113">
            <v>44560</v>
          </cell>
          <cell r="AW113" t="str">
            <v>2. NO</v>
          </cell>
          <cell r="AZ113" t="str">
            <v>2. NO</v>
          </cell>
          <cell r="BA113">
            <v>0</v>
          </cell>
          <cell r="BE113" t="str">
            <v>2021420501000110E</v>
          </cell>
          <cell r="BF113">
            <v>23600659</v>
          </cell>
          <cell r="BG113" t="str">
            <v>NELSON CADENA GARCÍA</v>
          </cell>
          <cell r="BH113" t="str">
            <v>https://www.secop.gov.co/CO1BusinessLine/Tendering/BuyerWorkArea/Index?docUniqueIdentifier=CO1.BDOS.1780747</v>
          </cell>
          <cell r="BI113" t="str">
            <v>VIGENTE</v>
          </cell>
          <cell r="BK113" t="str">
            <v xml:space="preserve">https://community.secop.gov.co/Public/Tendering/OpportunityDetail/Index?noticeUID=CO1.NTC.1777253&amp;isFromPublicArea=True&amp;isModal=False
</v>
          </cell>
        </row>
        <row r="114">
          <cell r="A114" t="str">
            <v>CPS-111-2021</v>
          </cell>
          <cell r="B114" t="str">
            <v>2 NACIONAL</v>
          </cell>
          <cell r="C114" t="str">
            <v>CD-NC-110-2021</v>
          </cell>
          <cell r="D114">
            <v>111</v>
          </cell>
          <cell r="E114" t="str">
            <v>JORGE ENRIQUE ROJAS SANCHEZ</v>
          </cell>
          <cell r="F114">
            <v>44246</v>
          </cell>
          <cell r="G114" t="str">
            <v>Prestación de servicios profesionales para el diseño, ajuste e implementación de mecanismos financieros económicos que contribuyan con la sostenibilidad financiera de Parques Nacionales Naturales de Colombia así como en el apoyo para la estructuración e implementación de proyectos de Pagos por Servicios Ambientales (PSA)</v>
          </cell>
          <cell r="H114" t="str">
            <v>2 CONTRATACIÓN DIRECTA</v>
          </cell>
          <cell r="I114" t="str">
            <v>14 PRESTACIÓN DE SERVICIOS</v>
          </cell>
          <cell r="J114" t="str">
            <v>N/A</v>
          </cell>
          <cell r="K114">
            <v>14921</v>
          </cell>
          <cell r="L114">
            <v>18621</v>
          </cell>
          <cell r="N114">
            <v>44246</v>
          </cell>
          <cell r="P114">
            <v>6120628</v>
          </cell>
          <cell r="Q114">
            <v>64266594</v>
          </cell>
          <cell r="R114">
            <v>0</v>
          </cell>
          <cell r="S114" t="str">
            <v>1 PERSONA NATURAL</v>
          </cell>
          <cell r="T114" t="str">
            <v>3 CÉDULA DE CIUDADANÍA</v>
          </cell>
          <cell r="U114">
            <v>1010182072</v>
          </cell>
          <cell r="V114" t="str">
            <v>N-A</v>
          </cell>
          <cell r="W114" t="str">
            <v>11 NO SE DILIGENCIA INFORMACIÓN PARA ESTE FORMULARIO EN ESTE PERÍODO DE REPORTE</v>
          </cell>
          <cell r="Z114" t="str">
            <v>1 PÓLIZA</v>
          </cell>
          <cell r="AA114" t="str">
            <v>12 SEGUROS DEL ESTADO</v>
          </cell>
          <cell r="AB114" t="str">
            <v>2 CUMPLIMIENTO</v>
          </cell>
          <cell r="AC114">
            <v>44245</v>
          </cell>
          <cell r="AD114" t="str">
            <v>18-46-101009086</v>
          </cell>
          <cell r="AE114" t="str">
            <v>SUBDIRECCIÓN DE SOSTENIBILIDAD Y NEGOCIOS AMBIENTALES</v>
          </cell>
          <cell r="AF114" t="str">
            <v>2 SUPERVISOR</v>
          </cell>
          <cell r="AG114" t="str">
            <v>3 CÉDULA DE CIUDADANÍA</v>
          </cell>
          <cell r="AH114">
            <v>79690000</v>
          </cell>
          <cell r="AI114" t="str">
            <v>GULLERMOS ALBERTO SANTOS CEBALLOS</v>
          </cell>
          <cell r="AJ114">
            <v>315</v>
          </cell>
          <cell r="AK114" t="str">
            <v>3 NO PACTADOS</v>
          </cell>
          <cell r="AL114">
            <v>44246</v>
          </cell>
          <cell r="AM114">
            <v>44246</v>
          </cell>
          <cell r="AN114" t="str">
            <v>4 NO SE HA ADICIONADO NI EN VALOR y EN TIEMPO</v>
          </cell>
          <cell r="AO114">
            <v>0</v>
          </cell>
          <cell r="AP114">
            <v>0</v>
          </cell>
          <cell r="AR114">
            <v>0</v>
          </cell>
          <cell r="AT114">
            <v>44246</v>
          </cell>
          <cell r="AU114">
            <v>44319</v>
          </cell>
          <cell r="AV114">
            <v>44320</v>
          </cell>
          <cell r="AW114" t="str">
            <v>2. NO</v>
          </cell>
          <cell r="AZ114" t="str">
            <v>2. NO</v>
          </cell>
          <cell r="BA114">
            <v>0</v>
          </cell>
          <cell r="BD114" t="str">
            <v>TERA:FECHA DE TERMINACION INICIAL 30/12/2021</v>
          </cell>
          <cell r="BE114" t="str">
            <v>2021420501000111E</v>
          </cell>
          <cell r="BF114">
            <v>64266594</v>
          </cell>
          <cell r="BG114" t="str">
            <v>LILA CONCEPCIÓN ZABARAÍN GUERRA</v>
          </cell>
          <cell r="BH114" t="str">
            <v>https://www.secop.gov.co/CO1BusinessLine/Tendering/BuyerWorkArea/Index?docUniqueIdentifier=CO1.BDOS.1775699</v>
          </cell>
          <cell r="BI114" t="str">
            <v>LIQUIDADO</v>
          </cell>
          <cell r="BK114" t="str">
            <v>https://community.secop.gov.co/Public/Tendering/OpportunityDetail/Index?noticeUID=CO1.NTC.1773466&amp;isFromPublicArea=True&amp;isModal=False</v>
          </cell>
        </row>
        <row r="115">
          <cell r="A115" t="str">
            <v>CPS-112-2021</v>
          </cell>
          <cell r="B115" t="str">
            <v>2 NACIONAL</v>
          </cell>
          <cell r="C115" t="str">
            <v>CD-NC-120-2021</v>
          </cell>
          <cell r="D115">
            <v>112</v>
          </cell>
          <cell r="E115" t="str">
            <v>JUAN PABLO CELIS DUARTE</v>
          </cell>
          <cell r="F115">
            <v>44246</v>
          </cell>
          <cell r="G115" t="str">
            <v>Prestación de servicios profesionales en la Subdirección de Gestión y Manejo de Áreas Protegidas, a fin de continuar con la aplicación de criterios socioeconómicos, que contribuyan al desarrollo e implementación de agendas de trabajo con diferentes actores sectoriales, vinculando de manera efectiva la información técnica asociada, que respalden los escenarios de diálogo para concertar decisiones en el marco de la construcción colectiva de territorio en cada uno de los procesos de nuevas áreas y ampliaciones liderados por Parques Nacionales Naturales de Colombia.</v>
          </cell>
          <cell r="H115" t="str">
            <v>2 CONTRATACIÓN DIRECTA</v>
          </cell>
          <cell r="I115" t="str">
            <v>14 PRESTACIÓN DE SERVICIOS</v>
          </cell>
          <cell r="J115" t="str">
            <v>N/A</v>
          </cell>
          <cell r="K115">
            <v>19321</v>
          </cell>
          <cell r="L115">
            <v>18821</v>
          </cell>
          <cell r="N115">
            <v>44246</v>
          </cell>
          <cell r="P115">
            <v>6120628</v>
          </cell>
          <cell r="Q115">
            <v>63654531</v>
          </cell>
          <cell r="R115">
            <v>-0.19999999552965164</v>
          </cell>
          <cell r="S115" t="str">
            <v>1 PERSONA NATURAL</v>
          </cell>
          <cell r="T115" t="str">
            <v>3 CÉDULA DE CIUDADANÍA</v>
          </cell>
          <cell r="U115">
            <v>1015394879</v>
          </cell>
          <cell r="V115" t="str">
            <v>N-A</v>
          </cell>
          <cell r="W115" t="str">
            <v>11 NO SE DILIGENCIA INFORMACIÓN PARA ESTE FORMULARIO EN ESTE PERÍODO DE REPORTE</v>
          </cell>
          <cell r="Z115" t="str">
            <v>1 PÓLIZA</v>
          </cell>
          <cell r="AA115" t="str">
            <v>12 SEGUROS DEL ESTADO</v>
          </cell>
          <cell r="AB115" t="str">
            <v>2 CUMPLIMIENTO</v>
          </cell>
          <cell r="AC115">
            <v>44245</v>
          </cell>
          <cell r="AD115" t="str">
            <v>17-46-101017822</v>
          </cell>
          <cell r="AE115" t="str">
            <v>GRUPO DE GESTIÓN E INTEGRACIÓN DEL SINAP</v>
          </cell>
          <cell r="AF115" t="str">
            <v>2 SUPERVISOR</v>
          </cell>
          <cell r="AG115" t="str">
            <v>3 CÉDULA DE CIUDADANÍA</v>
          </cell>
          <cell r="AH115">
            <v>5947992</v>
          </cell>
          <cell r="AI115" t="str">
            <v>LUIS ALBERTO CRUZ COLORADO</v>
          </cell>
          <cell r="AJ115">
            <v>312</v>
          </cell>
          <cell r="AK115" t="str">
            <v>3 NO PACTADOS</v>
          </cell>
          <cell r="AL115">
            <v>44246</v>
          </cell>
          <cell r="AM115">
            <v>44246</v>
          </cell>
          <cell r="AN115" t="str">
            <v>4 NO SE HA ADICIONADO NI EN VALOR y EN TIEMPO</v>
          </cell>
          <cell r="AO115">
            <v>0</v>
          </cell>
          <cell r="AP115">
            <v>0</v>
          </cell>
          <cell r="AR115">
            <v>0</v>
          </cell>
          <cell r="AT115">
            <v>44246</v>
          </cell>
          <cell r="AU115">
            <v>44560</v>
          </cell>
          <cell r="AW115" t="str">
            <v>2. NO</v>
          </cell>
          <cell r="AZ115" t="str">
            <v>2. NO</v>
          </cell>
          <cell r="BA115">
            <v>0</v>
          </cell>
          <cell r="BE115" t="str">
            <v>2021420501000112E</v>
          </cell>
          <cell r="BF115">
            <v>63654531</v>
          </cell>
          <cell r="BG115" t="str">
            <v>LUZ JANETH VILLALBA SUAREZ</v>
          </cell>
          <cell r="BH115" t="str">
            <v>https://www.secop.gov.co/CO1BusinessLine/Tendering/BuyerWorkArea/Index?docUniqueIdentifier=CO1.BDOS.1782909</v>
          </cell>
          <cell r="BI115" t="str">
            <v>VIGENTE</v>
          </cell>
          <cell r="BK115" t="str">
            <v xml:space="preserve">https://community.secop.gov.co/Public/Tendering/OpportunityDetail/Index?noticeUID=CO1.NTC.1781608&amp;isFromPublicArea=True&amp;isModal=False
</v>
          </cell>
        </row>
        <row r="116">
          <cell r="A116" t="str">
            <v>CPS-113-2021</v>
          </cell>
          <cell r="B116" t="str">
            <v>2 NACIONAL</v>
          </cell>
          <cell r="C116" t="str">
            <v>CD-NC-129-2021</v>
          </cell>
          <cell r="D116">
            <v>113</v>
          </cell>
          <cell r="E116" t="str">
            <v>JOSE EDUARDO DE LA PEÑA MALAMBO</v>
          </cell>
          <cell r="F116">
            <v>44246</v>
          </cell>
          <cell r="G116" t="str">
            <v>Prestación de servicios profesionales en el grupo de comunicaciones y educación ambiental, para la implementación, seguimiento y fortalecimiento de la Estrategia de comunicación y educación para la conservación y disfrute de Parques Nacionales Naturales respecto a los programas pedagógicos, didácticos, de formación, ecoturistico y recreativos de acuerdo con los lineamientos del grupo.</v>
          </cell>
          <cell r="H116" t="str">
            <v>2 CONTRATACIÓN DIRECTA</v>
          </cell>
          <cell r="I116" t="str">
            <v>14 PRESTACIÓN DE SERVICIOS</v>
          </cell>
          <cell r="J116" t="str">
            <v>N/A</v>
          </cell>
          <cell r="K116">
            <v>21221</v>
          </cell>
          <cell r="L116">
            <v>18721</v>
          </cell>
          <cell r="N116">
            <v>44246</v>
          </cell>
          <cell r="P116">
            <v>6120628</v>
          </cell>
          <cell r="Q116">
            <v>61206280</v>
          </cell>
          <cell r="R116">
            <v>0</v>
          </cell>
          <cell r="S116" t="str">
            <v>1 PERSONA NATURAL</v>
          </cell>
          <cell r="T116" t="str">
            <v>3 CÉDULA DE CIUDADANÍA</v>
          </cell>
          <cell r="U116">
            <v>11318957</v>
          </cell>
          <cell r="V116" t="str">
            <v>N-A</v>
          </cell>
          <cell r="W116" t="str">
            <v>11 NO SE DILIGENCIA INFORMACIÓN PARA ESTE FORMULARIO EN ESTE PERÍODO DE REPORTE</v>
          </cell>
          <cell r="Z116" t="str">
            <v>1 PÓLIZA</v>
          </cell>
          <cell r="AA116" t="str">
            <v>12 SEGUROS DEL ESTADO</v>
          </cell>
          <cell r="AB116" t="str">
            <v>2 CUMPLIMIENTO</v>
          </cell>
          <cell r="AC116">
            <v>44246</v>
          </cell>
          <cell r="AD116" t="str">
            <v>11-46-101019141</v>
          </cell>
          <cell r="AE116" t="str">
            <v>GRUPO DE COMUNICACIONES Y EDUCACION AMBIENTAL</v>
          </cell>
          <cell r="AF116" t="str">
            <v>2 SUPERVISOR</v>
          </cell>
          <cell r="AG116" t="str">
            <v>3 CÉDULA DE CIUDADANÍA</v>
          </cell>
          <cell r="AH116">
            <v>35114738</v>
          </cell>
          <cell r="AI116" t="str">
            <v>KATRIZ CARMINIA CASTELLANOS CARO</v>
          </cell>
          <cell r="AJ116">
            <v>300</v>
          </cell>
          <cell r="AK116" t="str">
            <v>3 NO PACTADOS</v>
          </cell>
          <cell r="AL116">
            <v>44246</v>
          </cell>
          <cell r="AM116">
            <v>44246</v>
          </cell>
          <cell r="AN116" t="str">
            <v>4 NO SE HA ADICIONADO NI EN VALOR y EN TIEMPO</v>
          </cell>
          <cell r="AO116">
            <v>0</v>
          </cell>
          <cell r="AP116">
            <v>0</v>
          </cell>
          <cell r="AR116">
            <v>0</v>
          </cell>
          <cell r="AT116">
            <v>44246</v>
          </cell>
          <cell r="AU116">
            <v>44548</v>
          </cell>
          <cell r="AW116" t="str">
            <v>2. NO</v>
          </cell>
          <cell r="AZ116" t="str">
            <v>2. NO</v>
          </cell>
          <cell r="BA116">
            <v>0</v>
          </cell>
          <cell r="BE116" t="str">
            <v>2021420501000113E</v>
          </cell>
          <cell r="BF116">
            <v>61206280</v>
          </cell>
          <cell r="BG116" t="str">
            <v>LUZ JANETH VILLALBA SUAREZ</v>
          </cell>
          <cell r="BH116" t="str">
            <v>https://www.secop.gov.co/CO1BusinessLine/Tendering/BuyerWorkArea/Index?docUniqueIdentifier=CO1.BDOS.1784050</v>
          </cell>
          <cell r="BI116" t="str">
            <v>TERMINADO NORMALMENTE</v>
          </cell>
          <cell r="BK116" t="str">
            <v xml:space="preserve">https://community.secop.gov.co/Public/Tendering/OpportunityDetail/Index?noticeUID=CO1.NTC.1782548&amp;isFromPublicArea=True&amp;isModal=False
</v>
          </cell>
        </row>
        <row r="117">
          <cell r="A117" t="str">
            <v>CPS-114-2021</v>
          </cell>
          <cell r="B117" t="str">
            <v>2 NACIONAL</v>
          </cell>
          <cell r="C117" t="str">
            <v>CD-NC-121-2021</v>
          </cell>
          <cell r="D117">
            <v>114</v>
          </cell>
          <cell r="E117" t="str">
            <v>CLAUDIA ROCIO PERILLA MOLANO</v>
          </cell>
          <cell r="F117">
            <v>44246</v>
          </cell>
          <cell r="G117" t="str">
            <v>Prestación de servicios profesionales para liderar la gestión administrativa y financiera en el proceso de implementación de la segunda fase del Programa Desarrollo Local Sostenible financiado por la Unión Europea para la vigencia 2021, así como el apoyo en los procesos de planeación de la Subdirección de Gestión y Manejo de Áreas Protegidas.</v>
          </cell>
          <cell r="H117" t="str">
            <v>2 CONTRATACIÓN DIRECTA</v>
          </cell>
          <cell r="I117" t="str">
            <v>14 PRESTACIÓN DE SERVICIOS</v>
          </cell>
          <cell r="J117" t="str">
            <v>N/A</v>
          </cell>
          <cell r="K117">
            <v>15321</v>
          </cell>
          <cell r="L117">
            <v>19021</v>
          </cell>
          <cell r="N117">
            <v>44246</v>
          </cell>
          <cell r="P117">
            <v>3235673</v>
          </cell>
          <cell r="Q117">
            <v>33543143</v>
          </cell>
          <cell r="R117">
            <v>-0.43333333358168602</v>
          </cell>
          <cell r="S117" t="str">
            <v>1 PERSONA NATURAL</v>
          </cell>
          <cell r="T117" t="str">
            <v>3 CÉDULA DE CIUDADANÍA</v>
          </cell>
          <cell r="U117">
            <v>1013643913</v>
          </cell>
          <cell r="V117" t="str">
            <v>N-A</v>
          </cell>
          <cell r="W117" t="str">
            <v>11 NO SE DILIGENCIA INFORMACIÓN PARA ESTE FORMULARIO EN ESTE PERÍODO DE REPORTE</v>
          </cell>
          <cell r="Z117" t="str">
            <v>6 NO CONSTITUYÓ GARANTÍAS</v>
          </cell>
          <cell r="AB117" t="str">
            <v>N-A</v>
          </cell>
          <cell r="AC117" t="str">
            <v>N-A</v>
          </cell>
          <cell r="AD117" t="str">
            <v>N-A</v>
          </cell>
          <cell r="AE117" t="str">
            <v>GRUPO DE PLANEACIÓN Y MANEJO</v>
          </cell>
          <cell r="AF117" t="str">
            <v>2 SUPERVISOR</v>
          </cell>
          <cell r="AG117" t="str">
            <v>3 CÉDULA DE CIUDADANÍA</v>
          </cell>
          <cell r="AH117">
            <v>52197050</v>
          </cell>
          <cell r="AI117" t="str">
            <v>EDNA MARIA CAROLINA JARRO FAJARDO</v>
          </cell>
          <cell r="AJ117">
            <v>311</v>
          </cell>
          <cell r="AK117" t="str">
            <v>3 NO PACTADOS</v>
          </cell>
          <cell r="AL117" t="str">
            <v>N-A</v>
          </cell>
          <cell r="AM117">
            <v>44246</v>
          </cell>
          <cell r="AN117" t="str">
            <v>4 NO SE HA ADICIONADO NI EN VALOR y EN TIEMPO</v>
          </cell>
          <cell r="AO117">
            <v>0</v>
          </cell>
          <cell r="AP117">
            <v>0</v>
          </cell>
          <cell r="AR117">
            <v>0</v>
          </cell>
          <cell r="AT117">
            <v>44246</v>
          </cell>
          <cell r="AU117">
            <v>44559</v>
          </cell>
          <cell r="AW117" t="str">
            <v>2. NO</v>
          </cell>
          <cell r="AZ117" t="str">
            <v>2. NO</v>
          </cell>
          <cell r="BA117">
            <v>0</v>
          </cell>
          <cell r="BE117" t="str">
            <v>2021420501000114E</v>
          </cell>
          <cell r="BF117">
            <v>33543143</v>
          </cell>
          <cell r="BG117" t="str">
            <v>ANDRES MAURICIO VILLEGAS NAVARRO</v>
          </cell>
          <cell r="BH117" t="str">
            <v>https://www.secop.gov.co/CO1BusinessLine/Tendering/BuyerWorkArea/Index?docUniqueIdentifier=CO1.BDOS.1783510</v>
          </cell>
          <cell r="BI117" t="str">
            <v>VIGENTE</v>
          </cell>
          <cell r="BK117" t="str">
            <v xml:space="preserve">https://community.secop.gov.co/Public/Tendering/OpportunityDetail/Index?noticeUID=CO1.NTC.1782224&amp;isFromPublicArea=True&amp;isModal=False
</v>
          </cell>
        </row>
        <row r="118">
          <cell r="A118" t="str">
            <v>CPS-115-2021</v>
          </cell>
          <cell r="B118" t="str">
            <v>2 NACIONAL</v>
          </cell>
          <cell r="C118" t="str">
            <v>CD-NC-124-2021</v>
          </cell>
          <cell r="D118">
            <v>115</v>
          </cell>
          <cell r="E118" t="str">
            <v>DIANA MARCELA CLAVIJO TELLEZ</v>
          </cell>
          <cell r="F118">
            <v>44246</v>
          </cell>
          <cell r="G118" t="str">
            <v>Prestar servicios profesionales para adelantar los trámites precontractuales, contractuales, legales y jurídicos conforme las directrices de contratación del Cooperante que sean requeridos para implementar a nivel nacional las Fases I y II del Programa Áreas Protegidas y Diversidad Biológica, cofinanciado por el gobierno alemán a través del KfW.</v>
          </cell>
          <cell r="H118" t="str">
            <v>2 CONTRATACIÓN DIRECTA</v>
          </cell>
          <cell r="I118" t="str">
            <v>14 PRESTACIÓN DE SERVICIOS</v>
          </cell>
          <cell r="J118" t="str">
            <v>N/A</v>
          </cell>
          <cell r="K118">
            <v>18421</v>
          </cell>
          <cell r="L118">
            <v>18921</v>
          </cell>
          <cell r="N118">
            <v>44246</v>
          </cell>
          <cell r="P118">
            <v>5532323</v>
          </cell>
          <cell r="Q118">
            <v>44258584</v>
          </cell>
          <cell r="R118">
            <v>0</v>
          </cell>
          <cell r="S118" t="str">
            <v>1 PERSONA NATURAL</v>
          </cell>
          <cell r="T118" t="str">
            <v>3 CÉDULA DE CIUDADANÍA</v>
          </cell>
          <cell r="U118">
            <v>53911075</v>
          </cell>
          <cell r="V118" t="str">
            <v>N-A</v>
          </cell>
          <cell r="W118" t="str">
            <v>11 NO SE DILIGENCIA INFORMACIÓN PARA ESTE FORMULARIO EN ESTE PERÍODO DE REPORTE</v>
          </cell>
          <cell r="Z118" t="str">
            <v>1 PÓLIZA</v>
          </cell>
          <cell r="AA118" t="str">
            <v>12 SEGUROS DEL ESTADO</v>
          </cell>
          <cell r="AB118" t="str">
            <v>2 CUMPLIMIENTO</v>
          </cell>
          <cell r="AC118">
            <v>44246</v>
          </cell>
          <cell r="AD118" t="str">
            <v>12-46-101046208</v>
          </cell>
          <cell r="AE118" t="str">
            <v>DIRECCIÓN GENERAL</v>
          </cell>
          <cell r="AF118" t="str">
            <v>2 SUPERVISOR</v>
          </cell>
          <cell r="AG118" t="str">
            <v>3 CÉDULA DE CIUDADANÍA</v>
          </cell>
          <cell r="AH118">
            <v>52821677</v>
          </cell>
          <cell r="AI118" t="str">
            <v>ANDREA DEL PILAR MORENO HERNANDEZ</v>
          </cell>
          <cell r="AJ118">
            <v>240</v>
          </cell>
          <cell r="AK118" t="str">
            <v>3 NO PACTADOS</v>
          </cell>
          <cell r="AL118">
            <v>44246</v>
          </cell>
          <cell r="AM118">
            <v>44246</v>
          </cell>
          <cell r="AN118" t="str">
            <v>3 ADICIÓN EN VALOR y EN TIEMPO</v>
          </cell>
          <cell r="AO118">
            <v>1</v>
          </cell>
          <cell r="AP118">
            <v>13277575.199999999</v>
          </cell>
          <cell r="AQ118">
            <v>44484</v>
          </cell>
          <cell r="AR118">
            <v>72</v>
          </cell>
          <cell r="AS118">
            <v>44484</v>
          </cell>
          <cell r="AT118">
            <v>44246</v>
          </cell>
          <cell r="AU118">
            <v>44560</v>
          </cell>
          <cell r="AW118" t="str">
            <v>2. NO</v>
          </cell>
          <cell r="AZ118" t="str">
            <v>2. NO</v>
          </cell>
          <cell r="BA118">
            <v>0</v>
          </cell>
          <cell r="BD118" t="str">
            <v>FEC-TER INICIAL 18/10/2021</v>
          </cell>
          <cell r="BE118" t="str">
            <v>2021420501000115E</v>
          </cell>
          <cell r="BF118">
            <v>57536159.200000003</v>
          </cell>
          <cell r="BG118" t="str">
            <v>NELSON CADENA GARCÍA</v>
          </cell>
          <cell r="BH118" t="str">
            <v>https://www.secop.gov.co/CO1BusinessLine/Tendering/BuyerWorkArea/Index?docUniqueIdentifier=CO1.BDOS.1783862</v>
          </cell>
          <cell r="BI118" t="str">
            <v>VIGENTE</v>
          </cell>
          <cell r="BJ118" t="str">
            <v>KFW</v>
          </cell>
          <cell r="BK118" t="str">
            <v>https://community.secop.gov.co/Public/Tendering/OpportunityDetail/Index?noticeUID=CO1.NTC.1782627&amp;isFromPublicArea=True&amp;isModal=False</v>
          </cell>
        </row>
        <row r="119">
          <cell r="A119" t="str">
            <v>CPS-116-2021</v>
          </cell>
          <cell r="B119" t="str">
            <v>2 NACIONAL</v>
          </cell>
          <cell r="C119" t="str">
            <v>CD-NC-123-2021</v>
          </cell>
          <cell r="D119">
            <v>116</v>
          </cell>
          <cell r="E119" t="str">
            <v>DAIRA EMILCE RECALDE RODRIGUEZ</v>
          </cell>
          <cell r="F119">
            <v>44246</v>
          </cell>
          <cell r="G119" t="str">
            <v>Prestación de servicios profesionales en la Subdirección de Gestión y Manejo de Áreas Protegidas, a fin de continuar la aplicación de los criterios socioeconómicos y culturales, que contribuyan al desarrollo e implementación de agendas de trabajo con diferentes actores sociales, vinculando de manera efectiva la información técnica asociada, que respalden los escenarios de diálogo para concertar decisiones en el marco de la construcción colectiva de territorio en cada uno de los procesos de nuevas áreas y ampliaciones liderados por Parques Nacionales Naturales de Colombia.</v>
          </cell>
          <cell r="H119" t="str">
            <v>2 CONTRATACIÓN DIRECTA</v>
          </cell>
          <cell r="I119" t="str">
            <v>14 PRESTACIÓN DE SERVICIOS</v>
          </cell>
          <cell r="J119" t="str">
            <v>N/A</v>
          </cell>
          <cell r="K119">
            <v>20621</v>
          </cell>
          <cell r="L119">
            <v>19121</v>
          </cell>
          <cell r="N119">
            <v>44246</v>
          </cell>
          <cell r="P119">
            <v>6120628</v>
          </cell>
          <cell r="Q119">
            <v>63654531</v>
          </cell>
          <cell r="R119">
            <v>-0.19999999552965164</v>
          </cell>
          <cell r="S119" t="str">
            <v>1 PERSONA NATURAL</v>
          </cell>
          <cell r="T119" t="str">
            <v>3 CÉDULA DE CIUDADANÍA</v>
          </cell>
          <cell r="U119">
            <v>27080661</v>
          </cell>
          <cell r="V119" t="str">
            <v>N-A</v>
          </cell>
          <cell r="W119" t="str">
            <v>11 NO SE DILIGENCIA INFORMACIÓN PARA ESTE FORMULARIO EN ESTE PERÍODO DE REPORTE</v>
          </cell>
          <cell r="Z119" t="str">
            <v>1 PÓLIZA</v>
          </cell>
          <cell r="AA119" t="str">
            <v>12 SEGUROS DEL ESTADO</v>
          </cell>
          <cell r="AB119" t="str">
            <v>2 CUMPLIMIENTO</v>
          </cell>
          <cell r="AC119">
            <v>44246</v>
          </cell>
          <cell r="AD119" t="str">
            <v>18-46-101009098</v>
          </cell>
          <cell r="AE119" t="str">
            <v>GRUPO DE GESTIÓN E INTEGRACIÓN DEL SINAP</v>
          </cell>
          <cell r="AF119" t="str">
            <v>2 SUPERVISOR</v>
          </cell>
          <cell r="AG119" t="str">
            <v>3 CÉDULA DE CIUDADANÍA</v>
          </cell>
          <cell r="AH119">
            <v>5947992</v>
          </cell>
          <cell r="AI119" t="str">
            <v>LUIS ALBERTO CRUZ COLORADO</v>
          </cell>
          <cell r="AJ119">
            <v>312</v>
          </cell>
          <cell r="AK119" t="str">
            <v>3 NO PACTADOS</v>
          </cell>
          <cell r="AL119">
            <v>44246</v>
          </cell>
          <cell r="AM119">
            <v>44246</v>
          </cell>
          <cell r="AN119" t="str">
            <v>4 NO SE HA ADICIONADO NI EN VALOR y EN TIEMPO</v>
          </cell>
          <cell r="AO119">
            <v>0</v>
          </cell>
          <cell r="AP119">
            <v>0</v>
          </cell>
          <cell r="AR119">
            <v>0</v>
          </cell>
          <cell r="AT119">
            <v>44246</v>
          </cell>
          <cell r="AU119">
            <v>44560</v>
          </cell>
          <cell r="AW119" t="str">
            <v>2. NO</v>
          </cell>
          <cell r="AZ119" t="str">
            <v>2. NO</v>
          </cell>
          <cell r="BA119">
            <v>0</v>
          </cell>
          <cell r="BE119" t="str">
            <v>2021420501000116E</v>
          </cell>
          <cell r="BF119">
            <v>63654531</v>
          </cell>
          <cell r="BG119" t="str">
            <v>NELSON CADENA GARCÍA</v>
          </cell>
          <cell r="BH119" t="str">
            <v>https://www.secop.gov.co/CO1BusinessLine/Tendering/BuyerWorkArea/Index?docUniqueIdentifier=CO1.BDOS.1784012</v>
          </cell>
          <cell r="BI119" t="str">
            <v>VIGENTE</v>
          </cell>
          <cell r="BK119" t="str">
            <v xml:space="preserve">https://community.secop.gov.co/Public/Tendering/OpportunityDetail/Index?noticeUID=CO1.NTC.1781839&amp;isFromPublicArea=True&amp;isModal=False
</v>
          </cell>
        </row>
        <row r="120">
          <cell r="A120" t="str">
            <v>CPS-117C1-2021</v>
          </cell>
          <cell r="B120" t="str">
            <v>2 NACIONAL</v>
          </cell>
          <cell r="C120" t="str">
            <v>CD-NC-125-2021</v>
          </cell>
          <cell r="D120" t="str">
            <v>117C1</v>
          </cell>
          <cell r="E120" t="str">
            <v>RAYSHA CAMILA CLAVIJO VARELA</v>
          </cell>
          <cell r="F120">
            <v>44246</v>
          </cell>
          <cell r="G120" t="str">
            <v>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v>
          </cell>
          <cell r="H120" t="str">
            <v>2 CONTRATACIÓN DIRECTA</v>
          </cell>
          <cell r="I120" t="str">
            <v>14 PRESTACIÓN DE SERVICIOS</v>
          </cell>
          <cell r="J120" t="str">
            <v>N/A</v>
          </cell>
          <cell r="K120">
            <v>20821</v>
          </cell>
          <cell r="L120">
            <v>19221</v>
          </cell>
          <cell r="N120">
            <v>44246</v>
          </cell>
          <cell r="P120">
            <v>3948428</v>
          </cell>
          <cell r="Q120">
            <v>35535852</v>
          </cell>
          <cell r="R120">
            <v>30666124.133333333</v>
          </cell>
          <cell r="S120" t="str">
            <v>1 PERSONA NATURAL</v>
          </cell>
          <cell r="T120" t="str">
            <v>3 CÉDULA DE CIUDADANÍA</v>
          </cell>
          <cell r="U120">
            <v>1032429942</v>
          </cell>
          <cell r="V120" t="str">
            <v>N-A</v>
          </cell>
          <cell r="W120" t="str">
            <v>11 NO SE DILIGENCIA INFORMACIÓN PARA ESTE FORMULARIO EN ESTE PERÍODO DE REPORTE</v>
          </cell>
          <cell r="Z120" t="str">
            <v>6 NO CONSTITUYÓ GARANTÍAS</v>
          </cell>
          <cell r="AB120" t="str">
            <v>N-A</v>
          </cell>
          <cell r="AC120" t="str">
            <v>N-A</v>
          </cell>
          <cell r="AD120" t="str">
            <v>N-A</v>
          </cell>
          <cell r="AE120" t="str">
            <v>GRUPO DE PREDIOS</v>
          </cell>
          <cell r="AF120" t="str">
            <v>2 SUPERVISOR</v>
          </cell>
          <cell r="AG120" t="str">
            <v>3 CÉDULA DE CIUDADANÍA</v>
          </cell>
          <cell r="AH120">
            <v>80857647</v>
          </cell>
          <cell r="AI120" t="str">
            <v>LUIS ALBERTO BAUTISTA PEÑA</v>
          </cell>
          <cell r="AJ120">
            <v>270</v>
          </cell>
          <cell r="AK120" t="str">
            <v>3 NO PACTADOS</v>
          </cell>
          <cell r="AL120" t="str">
            <v>N-A</v>
          </cell>
          <cell r="AM120">
            <v>44246</v>
          </cell>
          <cell r="AN120" t="str">
            <v>4 NO SE HA ADICIONADO NI EN VALOR y EN TIEMPO</v>
          </cell>
          <cell r="AO120">
            <v>0</v>
          </cell>
          <cell r="AP120">
            <v>0</v>
          </cell>
          <cell r="AR120">
            <v>0</v>
          </cell>
          <cell r="AT120">
            <v>44246</v>
          </cell>
          <cell r="AU120">
            <v>44280</v>
          </cell>
          <cell r="AW120" t="str">
            <v>2. NO</v>
          </cell>
          <cell r="AZ120" t="str">
            <v>2. NO</v>
          </cell>
          <cell r="BA120">
            <v>0</v>
          </cell>
          <cell r="BE120" t="str">
            <v>2021420501000117E</v>
          </cell>
          <cell r="BF120">
            <v>35535852</v>
          </cell>
          <cell r="BG120" t="str">
            <v>ANDRES MAURICIO VILLEGAS NAVARRO</v>
          </cell>
          <cell r="BH120" t="str">
            <v>https://www.secop.gov.co/CO1BusinessLine/Tendering/BuyerWorkArea/Index?docUniqueIdentifier=CO1.BDOS.1784801</v>
          </cell>
          <cell r="BI120" t="str">
            <v>CEDIDO</v>
          </cell>
          <cell r="BK120" t="str">
            <v xml:space="preserve">https://community.secop.gov.co/Public/Tendering/OpportunityDetail/Index?noticeUID=CO1.NTC.1782359&amp;isFromPublicArea=True&amp;isModal=False
</v>
          </cell>
        </row>
        <row r="121">
          <cell r="A121" t="str">
            <v>CPS-117C2-2021</v>
          </cell>
          <cell r="B121" t="str">
            <v>2 NACIONAL</v>
          </cell>
          <cell r="C121" t="str">
            <v>CD-NC-125-2021</v>
          </cell>
          <cell r="D121" t="str">
            <v>117C2</v>
          </cell>
          <cell r="E121" t="str">
            <v>CARLOS DANIEL MONCAYO SAMUDIO</v>
          </cell>
          <cell r="F121">
            <v>44281</v>
          </cell>
          <cell r="G121" t="str">
            <v>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v>
          </cell>
          <cell r="H121" t="str">
            <v>2 CONTRATACIÓN DIRECTA</v>
          </cell>
          <cell r="I121" t="str">
            <v>14 PRESTACIÓN DE SERVICIOS</v>
          </cell>
          <cell r="J121" t="str">
            <v>N/A</v>
          </cell>
          <cell r="K121">
            <v>20821</v>
          </cell>
          <cell r="L121">
            <v>31921</v>
          </cell>
          <cell r="N121">
            <v>44281</v>
          </cell>
          <cell r="P121">
            <v>3948428</v>
          </cell>
          <cell r="Q121">
            <v>30666124.133333333</v>
          </cell>
          <cell r="R121">
            <v>0</v>
          </cell>
          <cell r="S121" t="str">
            <v>1 PERSONA NATURAL</v>
          </cell>
          <cell r="T121" t="str">
            <v>3 CÉDULA DE CIUDADANÍA</v>
          </cell>
          <cell r="U121">
            <v>1085272006</v>
          </cell>
          <cell r="V121" t="str">
            <v>N-A</v>
          </cell>
          <cell r="W121" t="str">
            <v>11 NO SE DILIGENCIA INFORMACIÓN PARA ESTE FORMULARIO EN ESTE PERÍODO DE REPORTE</v>
          </cell>
          <cell r="Z121" t="str">
            <v>6 NO CONSTITUYÓ GARANTÍAS</v>
          </cell>
          <cell r="AB121" t="str">
            <v>N-A</v>
          </cell>
          <cell r="AC121" t="str">
            <v>N-A</v>
          </cell>
          <cell r="AD121" t="str">
            <v>N-A</v>
          </cell>
          <cell r="AE121" t="str">
            <v>GRUPO DE PREDIOS</v>
          </cell>
          <cell r="AF121" t="str">
            <v>2 SUPERVISOR</v>
          </cell>
          <cell r="AG121" t="str">
            <v>3 CÉDULA DE CIUDADANÍA</v>
          </cell>
          <cell r="AH121">
            <v>80857647</v>
          </cell>
          <cell r="AI121" t="str">
            <v>LUIS ALBERTO BAUTISTA PEÑA</v>
          </cell>
          <cell r="AJ121">
            <v>233</v>
          </cell>
          <cell r="AK121" t="str">
            <v>3 NO PACTADOS</v>
          </cell>
          <cell r="AL121" t="str">
            <v>N-A</v>
          </cell>
          <cell r="AM121">
            <v>44281</v>
          </cell>
          <cell r="AN121" t="str">
            <v>4 NO SE HA ADICIONADO NI EN VALOR y EN TIEMPO</v>
          </cell>
          <cell r="AO121">
            <v>0</v>
          </cell>
          <cell r="AP121">
            <v>0</v>
          </cell>
          <cell r="AR121">
            <v>0</v>
          </cell>
          <cell r="AT121">
            <v>44281</v>
          </cell>
          <cell r="AU121">
            <v>44425</v>
          </cell>
          <cell r="AW121" t="str">
            <v>2. NO</v>
          </cell>
          <cell r="AZ121" t="str">
            <v>2. NO</v>
          </cell>
          <cell r="BA121">
            <v>0</v>
          </cell>
          <cell r="BE121" t="str">
            <v>2021420501000117E</v>
          </cell>
          <cell r="BF121">
            <v>30666124.133333333</v>
          </cell>
          <cell r="BG121" t="str">
            <v>ANDRES MAURICIO VILLEGAS NAVARRO</v>
          </cell>
          <cell r="BH121" t="str">
            <v>https://www.secop.gov.co/CO1BusinessLine/Tendering/BuyerWorkArea/Index?docUniqueIdentifier=CO1.BDOS.1784801</v>
          </cell>
          <cell r="BI121" t="str">
            <v>CEDIDO</v>
          </cell>
          <cell r="BK121" t="str">
            <v xml:space="preserve">https://community.secop.gov.co/Public/Tendering/OpportunityDetail/Index?noticeUID=CO1.NTC.1782359&amp;isFromPublicArea=True&amp;isModal=False
</v>
          </cell>
        </row>
        <row r="122">
          <cell r="A122" t="str">
            <v>CPS-117-2021</v>
          </cell>
          <cell r="B122" t="str">
            <v>2 NACIONAL</v>
          </cell>
          <cell r="C122" t="str">
            <v>CD-NC-125-2021</v>
          </cell>
          <cell r="D122">
            <v>117</v>
          </cell>
          <cell r="E122" t="str">
            <v>ANGIE NATALIA MORENO</v>
          </cell>
          <cell r="F122">
            <v>44426</v>
          </cell>
          <cell r="G122" t="str">
            <v>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v>
          </cell>
          <cell r="H122" t="str">
            <v>2 CONTRATACIÓN DIRECTA</v>
          </cell>
          <cell r="I122" t="str">
            <v>14 PRESTACIÓN DE SERVICIOS</v>
          </cell>
          <cell r="J122" t="str">
            <v>N/A</v>
          </cell>
          <cell r="K122">
            <v>20821</v>
          </cell>
          <cell r="L122">
            <v>31921</v>
          </cell>
          <cell r="N122">
            <v>44281</v>
          </cell>
          <cell r="P122">
            <v>3948428</v>
          </cell>
          <cell r="Q122">
            <v>11976898.266666666</v>
          </cell>
          <cell r="R122">
            <v>0</v>
          </cell>
          <cell r="S122" t="str">
            <v>1 PERSONA NATURAL</v>
          </cell>
          <cell r="T122" t="str">
            <v>3 CÉDULA DE CIUDADANÍA</v>
          </cell>
          <cell r="U122">
            <v>1030572416</v>
          </cell>
          <cell r="V122" t="str">
            <v>N-A</v>
          </cell>
          <cell r="W122" t="str">
            <v>11 NO SE DILIGENCIA INFORMACIÓN PARA ESTE FORMULARIO EN ESTE PERÍODO DE REPORTE</v>
          </cell>
          <cell r="Z122" t="str">
            <v>6 NO CONSTITUYÓ GARANTÍAS</v>
          </cell>
          <cell r="AB122" t="str">
            <v>N-A</v>
          </cell>
          <cell r="AC122" t="str">
            <v>N-A</v>
          </cell>
          <cell r="AD122" t="str">
            <v>N-A</v>
          </cell>
          <cell r="AE122" t="str">
            <v>GRUPO DE PREDIOS</v>
          </cell>
          <cell r="AF122" t="str">
            <v>2 SUPERVISOR</v>
          </cell>
          <cell r="AG122" t="str">
            <v>3 CÉDULA DE CIUDADANÍA</v>
          </cell>
          <cell r="AH122">
            <v>80857647</v>
          </cell>
          <cell r="AI122" t="str">
            <v>LUIS ALBERTO BAUTISTA PEÑA</v>
          </cell>
          <cell r="AJ122">
            <v>91</v>
          </cell>
          <cell r="AK122" t="str">
            <v>3 NO PACTADOS</v>
          </cell>
          <cell r="AL122" t="str">
            <v>N-A</v>
          </cell>
          <cell r="AM122">
            <v>44426</v>
          </cell>
          <cell r="AN122" t="str">
            <v>3 ADICIÓN EN VALOR y EN TIEMPO</v>
          </cell>
          <cell r="AO122">
            <v>1</v>
          </cell>
          <cell r="AP122">
            <v>3553585.1999999997</v>
          </cell>
          <cell r="AQ122">
            <v>44517</v>
          </cell>
          <cell r="AR122">
            <v>27</v>
          </cell>
          <cell r="AS122">
            <v>44517</v>
          </cell>
          <cell r="AT122">
            <v>44426</v>
          </cell>
          <cell r="AU122">
            <v>44545</v>
          </cell>
          <cell r="AW122" t="str">
            <v>2. NO</v>
          </cell>
          <cell r="AZ122" t="str">
            <v>2. NO</v>
          </cell>
          <cell r="BA122">
            <v>0</v>
          </cell>
          <cell r="BD122" t="str">
            <v>AyP:FECHA TER INICIAL 18/11/2021</v>
          </cell>
          <cell r="BE122" t="str">
            <v>2021420501000117E</v>
          </cell>
          <cell r="BF122">
            <v>15530483.466666665</v>
          </cell>
          <cell r="BG122" t="str">
            <v>ANDRES MAURICIO VILLEGAS NAVARRO</v>
          </cell>
          <cell r="BH122" t="str">
            <v>https://www.secop.gov.co/CO1BusinessLine/Tendering/BuyerWorkArea/Index?docUniqueIdentifier=CO1.BDOS.1784801</v>
          </cell>
          <cell r="BI122" t="str">
            <v>TERMINADO NORMALMENTE</v>
          </cell>
          <cell r="BK122" t="str">
            <v xml:space="preserve">https://community.secop.gov.co/Public/Tendering/OpportunityDetail/Index?noticeUID=CO1.NTC.1782359&amp;isFromPublicArea=True&amp;isModal=False
</v>
          </cell>
        </row>
        <row r="123">
          <cell r="A123" t="str">
            <v>CPS-118C-2021</v>
          </cell>
          <cell r="B123" t="str">
            <v>2 NACIONAL</v>
          </cell>
          <cell r="C123" t="str">
            <v>CD-NC-126-2021</v>
          </cell>
          <cell r="D123" t="str">
            <v>118C</v>
          </cell>
          <cell r="E123" t="str">
            <v>SILVIA ALEJANDRA PADILLA QUINTERO</v>
          </cell>
          <cell r="F123">
            <v>44246</v>
          </cell>
          <cell r="G123" t="str">
            <v>Prestar los servicios profesionales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ell>
          <cell r="H123" t="str">
            <v>2 CONTRATACIÓN DIRECTA</v>
          </cell>
          <cell r="I123" t="str">
            <v>14 PRESTACIÓN DE SERVICIOS</v>
          </cell>
          <cell r="J123" t="str">
            <v>N/A</v>
          </cell>
          <cell r="K123">
            <v>20421</v>
          </cell>
          <cell r="L123">
            <v>19321</v>
          </cell>
          <cell r="N123">
            <v>44246</v>
          </cell>
          <cell r="P123">
            <v>6120628</v>
          </cell>
          <cell r="Q123">
            <v>55085652</v>
          </cell>
          <cell r="R123">
            <v>0</v>
          </cell>
          <cell r="S123" t="str">
            <v>1 PERSONA NATURAL</v>
          </cell>
          <cell r="T123" t="str">
            <v>3 CÉDULA DE CIUDADANÍA</v>
          </cell>
          <cell r="U123">
            <v>1110495277</v>
          </cell>
          <cell r="V123" t="str">
            <v>N-A</v>
          </cell>
          <cell r="W123" t="str">
            <v>11 NO SE DILIGENCIA INFORMACIÓN PARA ESTE FORMULARIO EN ESTE PERÍODO DE REPORTE</v>
          </cell>
          <cell r="Z123" t="str">
            <v>1 PÓLIZA</v>
          </cell>
          <cell r="AA123" t="str">
            <v>12 SEGUROS DEL ESTADO</v>
          </cell>
          <cell r="AB123" t="str">
            <v>2 CUMPLIMIENTO</v>
          </cell>
          <cell r="AC123">
            <v>44246</v>
          </cell>
          <cell r="AD123" t="str">
            <v>21-46-101023387</v>
          </cell>
          <cell r="AE123" t="str">
            <v>GRUPO DE PREDIOS</v>
          </cell>
          <cell r="AF123" t="str">
            <v>2 SUPERVISOR</v>
          </cell>
          <cell r="AG123" t="str">
            <v>3 CÉDULA DE CIUDADANÍA</v>
          </cell>
          <cell r="AH123">
            <v>80857647</v>
          </cell>
          <cell r="AI123" t="str">
            <v>LUIS ALBERTO BAUTISTA PEÑA</v>
          </cell>
          <cell r="AJ123">
            <v>270</v>
          </cell>
          <cell r="AK123" t="str">
            <v>3 NO PACTADOS</v>
          </cell>
          <cell r="AL123">
            <v>44246</v>
          </cell>
          <cell r="AM123">
            <v>44249</v>
          </cell>
          <cell r="AN123" t="str">
            <v>4 NO SE HA ADICIONADO NI EN VALOR y EN TIEMPO</v>
          </cell>
          <cell r="AO123">
            <v>0</v>
          </cell>
          <cell r="AP123">
            <v>0</v>
          </cell>
          <cell r="AR123">
            <v>0</v>
          </cell>
          <cell r="AT123">
            <v>44249</v>
          </cell>
          <cell r="AU123">
            <v>44426</v>
          </cell>
          <cell r="AW123" t="str">
            <v>2. NO</v>
          </cell>
          <cell r="AZ123" t="str">
            <v>2. NO</v>
          </cell>
          <cell r="BA123">
            <v>0</v>
          </cell>
          <cell r="BE123" t="str">
            <v>2021420501000118E</v>
          </cell>
          <cell r="BF123">
            <v>55085652</v>
          </cell>
          <cell r="BG123" t="str">
            <v>ANDRES MAURICIO VILLEGAS NAVARRO</v>
          </cell>
          <cell r="BH123" t="str">
            <v>https://www.secop.gov.co/CO1BusinessLine/Tendering/BuyerWorkArea/Index?docUniqueIdentifier=CO1.BDOS.1784711</v>
          </cell>
          <cell r="BI123" t="str">
            <v>CEDIDO</v>
          </cell>
          <cell r="BK123" t="str">
            <v xml:space="preserve">https://community.secop.gov.co/Public/Tendering/OpportunityDetail/Index?noticeUID=CO1.NTC.1782589&amp;isFromPublicArea=True&amp;isModal=False
</v>
          </cell>
        </row>
        <row r="124">
          <cell r="A124" t="str">
            <v>CPS-118-2021</v>
          </cell>
          <cell r="B124" t="str">
            <v>2 NACIONAL</v>
          </cell>
          <cell r="C124" t="str">
            <v>CD-NC-126-2021</v>
          </cell>
          <cell r="D124">
            <v>118</v>
          </cell>
          <cell r="E124" t="str">
            <v>CARLOS DANIEL MONCAYO SAMUDIO</v>
          </cell>
          <cell r="F124">
            <v>44427</v>
          </cell>
          <cell r="G124" t="str">
            <v>Prestar los servicios profesionales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ell>
          <cell r="H124" t="str">
            <v>2 CONTRATACIÓN DIRECTA</v>
          </cell>
          <cell r="I124" t="str">
            <v>14 PRESTACIÓN DE SERVICIOS</v>
          </cell>
          <cell r="J124" t="str">
            <v>N/A</v>
          </cell>
          <cell r="K124">
            <v>20421</v>
          </cell>
          <cell r="L124">
            <v>19321</v>
          </cell>
          <cell r="N124">
            <v>44246</v>
          </cell>
          <cell r="P124">
            <v>6120628</v>
          </cell>
          <cell r="Q124">
            <v>18973946.799999997</v>
          </cell>
          <cell r="R124">
            <v>0</v>
          </cell>
          <cell r="S124" t="str">
            <v>1 PERSONA NATURAL</v>
          </cell>
          <cell r="T124" t="str">
            <v>3 CÉDULA DE CIUDADANÍA</v>
          </cell>
          <cell r="U124">
            <v>1085272006</v>
          </cell>
          <cell r="V124" t="str">
            <v>N-A</v>
          </cell>
          <cell r="W124" t="str">
            <v>11 NO SE DILIGENCIA INFORMACIÓN PARA ESTE FORMULARIO EN ESTE PERÍODO DE REPORTE</v>
          </cell>
          <cell r="Z124" t="str">
            <v>6 NO CONSTITUYÓ GARANTÍAS</v>
          </cell>
          <cell r="AB124" t="str">
            <v>N-A</v>
          </cell>
          <cell r="AC124" t="str">
            <v>N-A</v>
          </cell>
          <cell r="AD124" t="str">
            <v>N-A</v>
          </cell>
          <cell r="AE124" t="str">
            <v>GRUPO DE PREDIOS</v>
          </cell>
          <cell r="AF124" t="str">
            <v>2 SUPERVISOR</v>
          </cell>
          <cell r="AG124" t="str">
            <v>3 CÉDULA DE CIUDADANÍA</v>
          </cell>
          <cell r="AH124">
            <v>80857647</v>
          </cell>
          <cell r="AI124" t="str">
            <v>LUIS ALBERTO BAUTISTA PEÑA</v>
          </cell>
          <cell r="AJ124">
            <v>93</v>
          </cell>
          <cell r="AK124" t="str">
            <v>3 NO PACTADOS</v>
          </cell>
          <cell r="AL124" t="str">
            <v>N-A</v>
          </cell>
          <cell r="AM124">
            <v>44281</v>
          </cell>
          <cell r="AN124" t="str">
            <v>3 ADICIÓN EN VALOR y EN TIEMPO</v>
          </cell>
          <cell r="AO124">
            <v>2</v>
          </cell>
          <cell r="AP124">
            <v>6324648.9333333327</v>
          </cell>
          <cell r="AQ124" t="str">
            <v>17/11/2021 - 15/12/2021</v>
          </cell>
          <cell r="AR124">
            <v>31</v>
          </cell>
          <cell r="AS124" t="str">
            <v>17/11/2021 - 15/12/2021</v>
          </cell>
          <cell r="AT124">
            <v>44427</v>
          </cell>
          <cell r="AU124">
            <v>44552</v>
          </cell>
          <cell r="AW124" t="str">
            <v>2. NO</v>
          </cell>
          <cell r="AZ124" t="str">
            <v>2. NO</v>
          </cell>
          <cell r="BA124">
            <v>0</v>
          </cell>
          <cell r="BD124" t="str">
            <v>FEC-TER INICIAL 21/11/2021</v>
          </cell>
          <cell r="BE124" t="str">
            <v>2021420501000118E</v>
          </cell>
          <cell r="BF124">
            <v>25298595.733333331</v>
          </cell>
          <cell r="BG124" t="str">
            <v>ANDRES MAURICIO VILLEGAS NAVARRO</v>
          </cell>
          <cell r="BH124" t="str">
            <v>https://www.secop.gov.co/CO1BusinessLine/Tendering/BuyerWorkArea/Index?docUniqueIdentifier=CO1.BDOS.1784711</v>
          </cell>
          <cell r="BI124" t="str">
            <v>VIGENTE</v>
          </cell>
          <cell r="BK124" t="str">
            <v xml:space="preserve">https://community.secop.gov.co/Public/Tendering/OpportunityDetail/Index?noticeUID=CO1.NTC.1782589&amp;isFromPublicArea=True&amp;isModal=False
</v>
          </cell>
        </row>
        <row r="125">
          <cell r="A125" t="str">
            <v>CPS-119-2021</v>
          </cell>
          <cell r="B125" t="str">
            <v>2 NACIONAL</v>
          </cell>
          <cell r="C125" t="str">
            <v>CD-NC-130-2021</v>
          </cell>
          <cell r="D125">
            <v>119</v>
          </cell>
          <cell r="E125" t="str">
            <v>YURY NATALI SOTELO CRUZ</v>
          </cell>
          <cell r="F125">
            <v>44246</v>
          </cell>
          <cell r="G125" t="str">
            <v>Prestar servicios profesionales para realizar el seguimiento a todas las etapas previstas para la implementación de los procesos aprobados en los Planes de Adquisición del Programa Áreas Protegidas y Diversidad Biológica cofinanciado por el Gobierno Alemán a través del KfW, en sus Fases I y II con enfoque al control de documentación, análisis de bases de datos y la estructuración y/o ajustes de procedimientos para la mejora continua.</v>
          </cell>
          <cell r="H125" t="str">
            <v>2 CONTRATACIÓN DIRECTA</v>
          </cell>
          <cell r="I125" t="str">
            <v>14 PRESTACIÓN DE SERVICIOS</v>
          </cell>
          <cell r="J125" t="str">
            <v>N/A</v>
          </cell>
          <cell r="K125">
            <v>18321</v>
          </cell>
          <cell r="L125">
            <v>19421</v>
          </cell>
          <cell r="N125">
            <v>44246</v>
          </cell>
          <cell r="P125">
            <v>5532323</v>
          </cell>
          <cell r="Q125">
            <v>44258584</v>
          </cell>
          <cell r="R125">
            <v>0</v>
          </cell>
          <cell r="S125" t="str">
            <v>1 PERSONA NATURAL</v>
          </cell>
          <cell r="T125" t="str">
            <v>3 CÉDULA DE CIUDADANÍA</v>
          </cell>
          <cell r="U125">
            <v>1032436144</v>
          </cell>
          <cell r="V125" t="str">
            <v>N-A</v>
          </cell>
          <cell r="W125" t="str">
            <v>11 NO SE DILIGENCIA INFORMACIÓN PARA ESTE FORMULARIO EN ESTE PERÍODO DE REPORTE</v>
          </cell>
          <cell r="Z125" t="str">
            <v>1 PÓLIZA</v>
          </cell>
          <cell r="AA125" t="str">
            <v>12 SEGUROS DEL ESTADO</v>
          </cell>
          <cell r="AB125" t="str">
            <v>2 CUMPLIMIENTO</v>
          </cell>
          <cell r="AC125">
            <v>44246</v>
          </cell>
          <cell r="AD125" t="str">
            <v>12-46-101046211</v>
          </cell>
          <cell r="AE125" t="str">
            <v>DIRECCIÓN GENERAL</v>
          </cell>
          <cell r="AF125" t="str">
            <v>2 SUPERVISOR</v>
          </cell>
          <cell r="AG125" t="str">
            <v>3 CÉDULA DE CIUDADANÍA</v>
          </cell>
          <cell r="AH125">
            <v>79530167</v>
          </cell>
          <cell r="AI125" t="str">
            <v>PEDRO ORLANDO MOLANO PEREZ</v>
          </cell>
          <cell r="AJ125">
            <v>240</v>
          </cell>
          <cell r="AK125" t="str">
            <v>3 NO PACTADOS</v>
          </cell>
          <cell r="AL125">
            <v>44246</v>
          </cell>
          <cell r="AM125">
            <v>44246</v>
          </cell>
          <cell r="AN125" t="str">
            <v>3 ADICIÓN EN VALOR y EN TIEMPO</v>
          </cell>
          <cell r="AO125">
            <v>1</v>
          </cell>
          <cell r="AP125">
            <v>13277575.199999999</v>
          </cell>
          <cell r="AQ125">
            <v>44484</v>
          </cell>
          <cell r="AR125">
            <v>72</v>
          </cell>
          <cell r="AS125">
            <v>44484</v>
          </cell>
          <cell r="AT125">
            <v>44246</v>
          </cell>
          <cell r="AU125">
            <v>44560</v>
          </cell>
          <cell r="AW125" t="str">
            <v>2. NO</v>
          </cell>
          <cell r="AZ125" t="str">
            <v>2. NO</v>
          </cell>
          <cell r="BA125">
            <v>0</v>
          </cell>
          <cell r="BD125" t="str">
            <v>FEC-TER INICIAL 18/10/2021</v>
          </cell>
          <cell r="BE125" t="str">
            <v>2021420501000119E</v>
          </cell>
          <cell r="BF125">
            <v>57536159.200000003</v>
          </cell>
          <cell r="BG125" t="str">
            <v>ANDRES MAURICIO VILLEGAS NAVARRO</v>
          </cell>
          <cell r="BH125" t="str">
            <v>https://www.secop.gov.co/CO1BusinessLine/Tendering/BuyerWorkArea/Index?docUniqueIdentifier=CO1.BDOS.1784567</v>
          </cell>
          <cell r="BI125" t="str">
            <v>VIGENTE</v>
          </cell>
          <cell r="BJ125" t="str">
            <v>KFW</v>
          </cell>
          <cell r="BK125" t="str">
            <v xml:space="preserve">https://community.secop.gov.co/Public/Tendering/OpportunityDetail/Index?noticeUID=CO1.NTC.1782707&amp;isFromPublicArea=True&amp;isModal=False
</v>
          </cell>
        </row>
        <row r="126">
          <cell r="A126" t="str">
            <v>CPS-120C-2021</v>
          </cell>
          <cell r="B126" t="str">
            <v>2 NACIONAL</v>
          </cell>
          <cell r="C126" t="str">
            <v>CD-NC-128-2021</v>
          </cell>
          <cell r="D126" t="str">
            <v>120C</v>
          </cell>
          <cell r="E126" t="str">
            <v>CINDY LORENA VELASCO ULLOA</v>
          </cell>
          <cell r="F126">
            <v>44246</v>
          </cell>
          <cell r="G126" t="str">
            <v>Prestar los servicios profesionales al Grupo de Predios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ell>
          <cell r="H126" t="str">
            <v>2 CONTRATACIÓN DIRECTA</v>
          </cell>
          <cell r="I126" t="str">
            <v>14 PRESTACIÓN DE SERVICIOS</v>
          </cell>
          <cell r="J126" t="str">
            <v>N/A</v>
          </cell>
          <cell r="K126">
            <v>20221</v>
          </cell>
          <cell r="L126">
            <v>19521</v>
          </cell>
          <cell r="N126">
            <v>44246</v>
          </cell>
          <cell r="P126">
            <v>6471348</v>
          </cell>
          <cell r="Q126">
            <v>7981329.1999999955</v>
          </cell>
          <cell r="R126">
            <v>-50260802.800000004</v>
          </cell>
          <cell r="S126" t="str">
            <v>1 PERSONA NATURAL</v>
          </cell>
          <cell r="T126" t="str">
            <v>3 CÉDULA DE CIUDADANÍA</v>
          </cell>
          <cell r="U126">
            <v>1018445964</v>
          </cell>
          <cell r="V126" t="str">
            <v>N-A</v>
          </cell>
          <cell r="W126" t="str">
            <v>11 NO SE DILIGENCIA INFORMACIÓN PARA ESTE FORMULARIO EN ESTE PERÍODO DE REPORTE</v>
          </cell>
          <cell r="Z126" t="str">
            <v>1 PÓLIZA</v>
          </cell>
          <cell r="AA126" t="str">
            <v>12 SEGUROS DEL ESTADO</v>
          </cell>
          <cell r="AB126" t="str">
            <v>2 CUMPLIMIENTO</v>
          </cell>
          <cell r="AC126">
            <v>44246</v>
          </cell>
          <cell r="AD126" t="str">
            <v>14-46-101049821</v>
          </cell>
          <cell r="AE126" t="str">
            <v>GRUPO DE PREDIOS</v>
          </cell>
          <cell r="AF126" t="str">
            <v>2 SUPERVISOR</v>
          </cell>
          <cell r="AG126" t="str">
            <v>3 CÉDULA DE CIUDADANÍA</v>
          </cell>
          <cell r="AH126">
            <v>80857647</v>
          </cell>
          <cell r="AI126" t="str">
            <v>LUIS ALBERTO BAUTISTA PEÑA</v>
          </cell>
          <cell r="AJ126">
            <v>270</v>
          </cell>
          <cell r="AK126" t="str">
            <v>3 NO PACTADOS</v>
          </cell>
          <cell r="AL126">
            <v>44246</v>
          </cell>
          <cell r="AM126">
            <v>44246</v>
          </cell>
          <cell r="AN126" t="str">
            <v>4 NO SE HA ADICIONADO NI EN VALOR y EN TIEMPO</v>
          </cell>
          <cell r="AO126">
            <v>0</v>
          </cell>
          <cell r="AP126">
            <v>0</v>
          </cell>
          <cell r="AR126">
            <v>0</v>
          </cell>
          <cell r="AT126">
            <v>44246</v>
          </cell>
          <cell r="AU126">
            <v>44280</v>
          </cell>
          <cell r="AW126" t="str">
            <v>2. NO</v>
          </cell>
          <cell r="AZ126" t="str">
            <v>2. NO</v>
          </cell>
          <cell r="BA126">
            <v>0</v>
          </cell>
          <cell r="BD126" t="str">
            <v>TERA X CESIÓN</v>
          </cell>
          <cell r="BE126" t="str">
            <v>2021420501000120E</v>
          </cell>
          <cell r="BF126">
            <v>7981329.1999999955</v>
          </cell>
          <cell r="BG126" t="str">
            <v>FELIPE ANDRES ZORRO VILLAREAL</v>
          </cell>
          <cell r="BH126" t="str">
            <v>https://www.secop.gov.co/CO1BusinessLine/Tendering/BuyerWorkArea/Index?docUniqueIdentifier=CO1.BDOS.1783884</v>
          </cell>
          <cell r="BI126" t="str">
            <v>CEDIDO</v>
          </cell>
          <cell r="BK126" t="str">
            <v xml:space="preserve">https://community.secop.gov.co/Public/Tendering/OpportunityDetail/Index?noticeUID=CO1.NTC.1782272&amp;isFromPublicArea=True&amp;isModal=False
</v>
          </cell>
        </row>
        <row r="127">
          <cell r="A127" t="str">
            <v>CPS-120-2021</v>
          </cell>
          <cell r="B127" t="str">
            <v>2 NACIONAL</v>
          </cell>
          <cell r="C127" t="str">
            <v>CD-NC-128-2021</v>
          </cell>
          <cell r="D127">
            <v>120</v>
          </cell>
          <cell r="E127" t="str">
            <v>YENNY KARINA VALENZUELA BELTRAN</v>
          </cell>
          <cell r="F127">
            <v>44246</v>
          </cell>
          <cell r="G127" t="str">
            <v>Prestar los servicios profesionales al Grupo de Predios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ell>
          <cell r="H127" t="str">
            <v>2 CONTRATACIÓN DIRECTA</v>
          </cell>
          <cell r="I127" t="str">
            <v>14 PRESTACIÓN DE SERVICIOS</v>
          </cell>
          <cell r="J127" t="str">
            <v>N/A</v>
          </cell>
          <cell r="K127">
            <v>20221</v>
          </cell>
          <cell r="L127">
            <v>31621</v>
          </cell>
          <cell r="N127">
            <v>44281</v>
          </cell>
          <cell r="P127">
            <v>6471348</v>
          </cell>
          <cell r="Q127">
            <v>50260802.800000004</v>
          </cell>
          <cell r="R127">
            <v>0</v>
          </cell>
          <cell r="S127" t="str">
            <v>1 PERSONA NATURAL</v>
          </cell>
          <cell r="T127" t="str">
            <v>3 CÉDULA DE CIUDADANÍA</v>
          </cell>
          <cell r="U127">
            <v>53114462</v>
          </cell>
          <cell r="V127" t="str">
            <v>N-A</v>
          </cell>
          <cell r="W127" t="str">
            <v>11 NO SE DILIGENCIA INFORMACIÓN PARA ESTE FORMULARIO EN ESTE PERÍODO DE REPORTE</v>
          </cell>
          <cell r="Z127" t="str">
            <v>1 PÓLIZA</v>
          </cell>
          <cell r="AA127" t="str">
            <v>12 SEGUROS DEL ESTADO</v>
          </cell>
          <cell r="AB127" t="str">
            <v>2 CUMPLIMIENTO</v>
          </cell>
          <cell r="AC127">
            <v>44281</v>
          </cell>
          <cell r="AD127" t="str">
            <v>42-44-101130992</v>
          </cell>
          <cell r="AE127" t="str">
            <v>GRUPO DE PREDIOS</v>
          </cell>
          <cell r="AF127" t="str">
            <v>2 SUPERVISOR</v>
          </cell>
          <cell r="AG127" t="str">
            <v>3 CÉDULA DE CIUDADANÍA</v>
          </cell>
          <cell r="AH127">
            <v>80857647</v>
          </cell>
          <cell r="AI127" t="str">
            <v>LUIS ALBERTO BAUTISTA PEÑA</v>
          </cell>
          <cell r="AJ127">
            <v>233</v>
          </cell>
          <cell r="AK127" t="str">
            <v>3 NO PACTADOS</v>
          </cell>
          <cell r="AL127">
            <v>44281</v>
          </cell>
          <cell r="AM127">
            <v>44281</v>
          </cell>
          <cell r="AN127" t="str">
            <v>3 ADICIÓN EN VALOR y EN TIEMPO</v>
          </cell>
          <cell r="AO127">
            <v>2</v>
          </cell>
          <cell r="AP127">
            <v>9059887.2000000011</v>
          </cell>
          <cell r="AQ127" t="str">
            <v>17/11/2021 - 15/12/2021</v>
          </cell>
          <cell r="AR127">
            <v>42</v>
          </cell>
          <cell r="AS127" t="str">
            <v>17/11/2021 - 15/12/2021</v>
          </cell>
          <cell r="AT127">
            <v>44281</v>
          </cell>
          <cell r="AU127">
            <v>44560</v>
          </cell>
          <cell r="AW127" t="str">
            <v>2. NO</v>
          </cell>
          <cell r="AZ127" t="str">
            <v>2. NO</v>
          </cell>
          <cell r="BA127">
            <v>0</v>
          </cell>
          <cell r="BD127" t="str">
            <v>AyP:FECHA TER INICIAL 18/11/2021</v>
          </cell>
          <cell r="BE127" t="str">
            <v>2021420501000120E</v>
          </cell>
          <cell r="BF127">
            <v>59320690.000000007</v>
          </cell>
          <cell r="BG127" t="str">
            <v>FELIPE ANDRES ZORRO VILLAREAL</v>
          </cell>
          <cell r="BH127" t="str">
            <v>https://www.secop.gov.co/CO1BusinessLine/Tendering/BuyerWorkArea/Index?docUniqueIdentifier=CO1.BDOS.1783884</v>
          </cell>
          <cell r="BI127" t="str">
            <v>VIGENTE</v>
          </cell>
          <cell r="BK127" t="str">
            <v xml:space="preserve">https://community.secop.gov.co/Public/Tendering/OpportunityDetail/Index?noticeUID=CO1.NTC.1782272&amp;isFromPublicArea=True&amp;isModal=False
</v>
          </cell>
        </row>
        <row r="128">
          <cell r="A128" t="str">
            <v>CPS-121-2021</v>
          </cell>
          <cell r="B128" t="str">
            <v>2 NACIONAL</v>
          </cell>
          <cell r="C128" t="str">
            <v>CD-NC-119-2021</v>
          </cell>
          <cell r="D128">
            <v>121</v>
          </cell>
          <cell r="E128" t="str">
            <v>ALBA LILIANA GUALDRON DIAZ</v>
          </cell>
          <cell r="F128">
            <v>44246</v>
          </cell>
          <cell r="G128" t="str">
            <v>Prestación de servicios profesionales para la interpretación y el análisis de las coberturas identificadas en las áreas protegidas, así como la validación en campo de las tecnologías de implementadas en Parques Nacionales Naturales.</v>
          </cell>
          <cell r="H128" t="str">
            <v>2 CONTRATACIÓN DIRECTA</v>
          </cell>
          <cell r="I128" t="str">
            <v>14 PRESTACIÓN DE SERVICIOS</v>
          </cell>
          <cell r="J128" t="str">
            <v>N/A</v>
          </cell>
          <cell r="K128">
            <v>18721</v>
          </cell>
          <cell r="L128">
            <v>19621</v>
          </cell>
          <cell r="N128">
            <v>44246</v>
          </cell>
          <cell r="P128">
            <v>5532323</v>
          </cell>
          <cell r="Q128">
            <v>57720570</v>
          </cell>
          <cell r="R128">
            <v>3.3333331346511841E-2</v>
          </cell>
          <cell r="S128" t="str">
            <v>1 PERSONA NATURAL</v>
          </cell>
          <cell r="T128" t="str">
            <v>3 CÉDULA DE CIUDADANÍA</v>
          </cell>
          <cell r="U128">
            <v>37899919</v>
          </cell>
          <cell r="V128" t="str">
            <v>N-A</v>
          </cell>
          <cell r="W128" t="str">
            <v>11 NO SE DILIGENCIA INFORMACIÓN PARA ESTE FORMULARIO EN ESTE PERÍODO DE REPORTE</v>
          </cell>
          <cell r="Z128" t="str">
            <v>1 PÓLIZA</v>
          </cell>
          <cell r="AA128" t="str">
            <v>8 MUNDIAL SEGUROS</v>
          </cell>
          <cell r="AB128" t="str">
            <v>2 CUMPLIMIENTO</v>
          </cell>
          <cell r="AC128">
            <v>44246</v>
          </cell>
          <cell r="AD128" t="str">
            <v>NB-100154122</v>
          </cell>
          <cell r="AE128" t="str">
            <v>GRUPO SISTEMAS DE INFORMACIÓN Y RADIOCOMUNICACIONES</v>
          </cell>
          <cell r="AF128" t="str">
            <v>2 SUPERVISOR</v>
          </cell>
          <cell r="AG128" t="str">
            <v>3 CÉDULA DE CIUDADANÍA</v>
          </cell>
          <cell r="AH128">
            <v>51723033</v>
          </cell>
          <cell r="AI128" t="str">
            <v>LUZ MILA SOTELO DELGADILLO</v>
          </cell>
          <cell r="AJ128">
            <v>313</v>
          </cell>
          <cell r="AK128" t="str">
            <v>3 NO PACTADOS</v>
          </cell>
          <cell r="AL128">
            <v>44246</v>
          </cell>
          <cell r="AM128">
            <v>44246</v>
          </cell>
          <cell r="AN128" t="str">
            <v>4 NO SE HA ADICIONADO NI EN VALOR y EN TIEMPO</v>
          </cell>
          <cell r="AO128">
            <v>0</v>
          </cell>
          <cell r="AP128">
            <v>0</v>
          </cell>
          <cell r="AR128">
            <v>0</v>
          </cell>
          <cell r="AT128">
            <v>44246</v>
          </cell>
          <cell r="AU128">
            <v>44560</v>
          </cell>
          <cell r="AW128" t="str">
            <v>2. NO</v>
          </cell>
          <cell r="AZ128" t="str">
            <v>2. NO</v>
          </cell>
          <cell r="BA128">
            <v>0</v>
          </cell>
          <cell r="BE128" t="str">
            <v>2021420501000121E</v>
          </cell>
          <cell r="BF128">
            <v>57720570</v>
          </cell>
          <cell r="BG128" t="str">
            <v>FELIPE ANDRES ZORRO VILLAREAL</v>
          </cell>
          <cell r="BH128" t="str">
            <v>https://www.secop.gov.co/CO1BusinessLine/Tendering/BuyerWorkArea/Index?docUniqueIdentifier=CO1.BDOS.1781696</v>
          </cell>
          <cell r="BI128" t="str">
            <v>VIGENTE</v>
          </cell>
          <cell r="BK128" t="str">
            <v xml:space="preserve">https://community.secop.gov.co/Public/Tendering/OpportunityDetail/Index?noticeUID=CO1.NTC.1781507&amp;isFromPublicArea=True&amp;isModal=False
</v>
          </cell>
        </row>
        <row r="129">
          <cell r="A129" t="str">
            <v>CPS-122-2021</v>
          </cell>
          <cell r="B129" t="str">
            <v>2 NACIONAL</v>
          </cell>
          <cell r="C129" t="str">
            <v>CD-NC-132-2021</v>
          </cell>
          <cell r="D129">
            <v>122</v>
          </cell>
          <cell r="E129" t="str">
            <v>SANDRA MILENA DIAZ GOMEZ</v>
          </cell>
          <cell r="F129">
            <v>44249</v>
          </cell>
          <cell r="G129" t="str">
            <v>Prestación de servicios profesionales, en los servicios cartográficos que requiera la Entidad, como insumo para todos los procesos o líneas temáticas requeridos por el Sistema Nacional de Áreas Protegidas.</v>
          </cell>
          <cell r="H129" t="str">
            <v>2 CONTRATACIÓN DIRECTA</v>
          </cell>
          <cell r="I129" t="str">
            <v>14 PRESTACIÓN DE SERVICIOS</v>
          </cell>
          <cell r="J129" t="str">
            <v>N/A</v>
          </cell>
          <cell r="K129">
            <v>20721</v>
          </cell>
          <cell r="L129">
            <v>19721</v>
          </cell>
          <cell r="N129">
            <v>44249</v>
          </cell>
          <cell r="P129">
            <v>3654275</v>
          </cell>
          <cell r="Q129">
            <v>38004460</v>
          </cell>
          <cell r="R129">
            <v>0</v>
          </cell>
          <cell r="S129" t="str">
            <v>1 PERSONA NATURAL</v>
          </cell>
          <cell r="T129" t="str">
            <v>3 CÉDULA DE CIUDADANÍA</v>
          </cell>
          <cell r="U129">
            <v>1022366734</v>
          </cell>
          <cell r="V129" t="str">
            <v>N-A</v>
          </cell>
          <cell r="W129" t="str">
            <v>11 NO SE DILIGENCIA INFORMACIÓN PARA ESTE FORMULARIO EN ESTE PERÍODO DE REPORTE</v>
          </cell>
          <cell r="Z129" t="str">
            <v>6 NO CONSTITUYÓ GARANTÍAS</v>
          </cell>
          <cell r="AB129" t="str">
            <v>N-A</v>
          </cell>
          <cell r="AC129" t="str">
            <v>N-A</v>
          </cell>
          <cell r="AD129" t="str">
            <v>N-A</v>
          </cell>
          <cell r="AE129" t="str">
            <v>GRUPO SISTEMAS DE INFORMACIÓN Y RADIOCOMUNICACIONES</v>
          </cell>
          <cell r="AF129" t="str">
            <v>2 SUPERVISOR</v>
          </cell>
          <cell r="AG129" t="str">
            <v>3 CÉDULA DE CIUDADANÍA</v>
          </cell>
          <cell r="AH129">
            <v>51723033</v>
          </cell>
          <cell r="AI129" t="str">
            <v>LUZ MILA SOTELO DELGADILLO</v>
          </cell>
          <cell r="AJ129">
            <v>312</v>
          </cell>
          <cell r="AK129" t="str">
            <v>3 NO PACTADOS</v>
          </cell>
          <cell r="AL129" t="str">
            <v>N-A</v>
          </cell>
          <cell r="AM129">
            <v>44249</v>
          </cell>
          <cell r="AN129" t="str">
            <v>4 NO SE HA ADICIONADO NI EN VALOR y EN TIEMPO</v>
          </cell>
          <cell r="AO129">
            <v>0</v>
          </cell>
          <cell r="AP129">
            <v>0</v>
          </cell>
          <cell r="AR129">
            <v>0</v>
          </cell>
          <cell r="AT129">
            <v>44249</v>
          </cell>
          <cell r="AU129">
            <v>44560</v>
          </cell>
          <cell r="AW129" t="str">
            <v>2. NO</v>
          </cell>
          <cell r="AZ129" t="str">
            <v>2. NO</v>
          </cell>
          <cell r="BA129">
            <v>0</v>
          </cell>
          <cell r="BE129" t="str">
            <v>2021420501000122E</v>
          </cell>
          <cell r="BF129">
            <v>38004460</v>
          </cell>
          <cell r="BG129" t="str">
            <v>NELSON CADENA GARCÍA</v>
          </cell>
          <cell r="BH129" t="str">
            <v>https://www.secop.gov.co/CO1BusinessLine/Tendering/BuyerWorkArea/Index?docUniqueIdentifier=CO1.BDOS.1784919</v>
          </cell>
          <cell r="BI129" t="str">
            <v>VIGENTE</v>
          </cell>
          <cell r="BK129" t="str">
            <v xml:space="preserve">https://community.secop.gov.co/Public/Tendering/OpportunityDetail/Index?noticeUID=CO1.NTC.1783819&amp;isFromPublicArea=True&amp;isModal=False
</v>
          </cell>
        </row>
        <row r="130">
          <cell r="A130" t="str">
            <v>CPS-123-2021</v>
          </cell>
          <cell r="B130" t="str">
            <v>2 NACIONAL</v>
          </cell>
          <cell r="C130" t="str">
            <v>CD-NC-135-2021</v>
          </cell>
          <cell r="D130">
            <v>123</v>
          </cell>
          <cell r="E130" t="str">
            <v>DIEGO ALEXANDER ARIAS VARGAS</v>
          </cell>
          <cell r="F130">
            <v>44249</v>
          </cell>
          <cell r="G130" t="str">
            <v>Prestación de servicios profesionales, en la delimitación geográfica, generación de lineamientos técnicos, verificación en campo para el Sistema Nacional de Parques Nacionales</v>
          </cell>
          <cell r="H130" t="str">
            <v>2 CONTRATACIÓN DIRECTA</v>
          </cell>
          <cell r="I130" t="str">
            <v>14 PRESTACIÓN DE SERVICIOS</v>
          </cell>
          <cell r="J130" t="str">
            <v>N/A</v>
          </cell>
          <cell r="K130">
            <v>18921</v>
          </cell>
          <cell r="L130">
            <v>19821</v>
          </cell>
          <cell r="N130">
            <v>44249</v>
          </cell>
          <cell r="P130">
            <v>5532323</v>
          </cell>
          <cell r="Q130">
            <v>56982927</v>
          </cell>
          <cell r="R130">
            <v>0.10000000149011612</v>
          </cell>
          <cell r="S130" t="str">
            <v>1 PERSONA NATURAL</v>
          </cell>
          <cell r="T130" t="str">
            <v>3 CÉDULA DE CIUDADANÍA</v>
          </cell>
          <cell r="U130">
            <v>80002671</v>
          </cell>
          <cell r="V130" t="str">
            <v>N-A</v>
          </cell>
          <cell r="W130" t="str">
            <v>11 NO SE DILIGENCIA INFORMACIÓN PARA ESTE FORMULARIO EN ESTE PERÍODO DE REPORTE</v>
          </cell>
          <cell r="Z130" t="str">
            <v>1 PÓLIZA</v>
          </cell>
          <cell r="AA130" t="str">
            <v>8 MUNDIAL SEGUROS</v>
          </cell>
          <cell r="AB130" t="str">
            <v>2 CUMPLIMIENTO</v>
          </cell>
          <cell r="AC130">
            <v>44249</v>
          </cell>
          <cell r="AD130" t="str">
            <v>NB-100154255</v>
          </cell>
          <cell r="AE130" t="str">
            <v>GRUPO SISTEMAS DE INFORMACIÓN Y RADIOCOMUNICACIONES</v>
          </cell>
          <cell r="AF130" t="str">
            <v>2 SUPERVISOR</v>
          </cell>
          <cell r="AG130" t="str">
            <v>3 CÉDULA DE CIUDADANÍA</v>
          </cell>
          <cell r="AH130">
            <v>51723033</v>
          </cell>
          <cell r="AI130" t="str">
            <v>LUZ MILA SOTELO DELGADILLO</v>
          </cell>
          <cell r="AJ130">
            <v>309</v>
          </cell>
          <cell r="AK130" t="str">
            <v>3 NO PACTADOS</v>
          </cell>
          <cell r="AL130">
            <v>44249</v>
          </cell>
          <cell r="AM130">
            <v>44249</v>
          </cell>
          <cell r="AN130" t="str">
            <v>4 NO SE HA ADICIONADO NI EN VALOR y EN TIEMPO</v>
          </cell>
          <cell r="AO130">
            <v>0</v>
          </cell>
          <cell r="AP130">
            <v>0</v>
          </cell>
          <cell r="AR130">
            <v>0</v>
          </cell>
          <cell r="AT130">
            <v>44249</v>
          </cell>
          <cell r="AU130">
            <v>44560</v>
          </cell>
          <cell r="AW130" t="str">
            <v>2. NO</v>
          </cell>
          <cell r="AZ130" t="str">
            <v>2. NO</v>
          </cell>
          <cell r="BA130">
            <v>0</v>
          </cell>
          <cell r="BE130" t="str">
            <v>2021420501000123E</v>
          </cell>
          <cell r="BF130">
            <v>56982927</v>
          </cell>
          <cell r="BG130" t="str">
            <v>LUZ JANETH VILLALBA SUAREZ</v>
          </cell>
          <cell r="BH130" t="str">
            <v>https://www.secop.gov.co/CO1BusinessLine/Tendering/BuyerWorkArea/Index?docUniqueIdentifier=CO1.BDOS.1791811</v>
          </cell>
          <cell r="BI130" t="str">
            <v>VIGENTE</v>
          </cell>
          <cell r="BK130" t="str">
            <v xml:space="preserve">https://community.secop.gov.co/Public/Tendering/OpportunityDetail/Index?noticeUID=CO1.NTC.1788260&amp;isFromPublicArea=True&amp;isModal=False
</v>
          </cell>
        </row>
        <row r="131">
          <cell r="A131" t="str">
            <v>CPS-124-2021</v>
          </cell>
          <cell r="B131" t="str">
            <v>2 NACIONAL</v>
          </cell>
          <cell r="C131" t="str">
            <v>CD-NC-111-2021</v>
          </cell>
          <cell r="D131">
            <v>124</v>
          </cell>
          <cell r="E131" t="str">
            <v>SANDRA MILENA GOMEZ</v>
          </cell>
          <cell r="F131">
            <v>44249</v>
          </cell>
          <cell r="G131" t="str">
            <v>Prestación de servicios profesionales, para apoyar el cumplimiento a la documentación y reportes del GSIR ante el Sistema de Gestión Integrado de PNNC.</v>
          </cell>
          <cell r="H131" t="str">
            <v>2 CONTRATACIÓN DIRECTA</v>
          </cell>
          <cell r="I131" t="str">
            <v>14 PRESTACIÓN DE SERVICIOS</v>
          </cell>
          <cell r="J131" t="str">
            <v>N/A</v>
          </cell>
          <cell r="K131">
            <v>17521</v>
          </cell>
          <cell r="L131">
            <v>19921</v>
          </cell>
          <cell r="N131">
            <v>44249</v>
          </cell>
          <cell r="P131">
            <v>3235673</v>
          </cell>
          <cell r="Q131">
            <v>33327432</v>
          </cell>
          <cell r="R131">
            <v>0.10000000149011612</v>
          </cell>
          <cell r="S131" t="str">
            <v>1 PERSONA NATURAL</v>
          </cell>
          <cell r="T131" t="str">
            <v>3 CÉDULA DE CIUDADANÍA</v>
          </cell>
          <cell r="U131">
            <v>52158357</v>
          </cell>
          <cell r="V131" t="str">
            <v>N-A</v>
          </cell>
          <cell r="W131" t="str">
            <v>11 NO SE DILIGENCIA INFORMACIÓN PARA ESTE FORMULARIO EN ESTE PERÍODO DE REPORTE</v>
          </cell>
          <cell r="Z131" t="str">
            <v>6 NO CONSTITUYÓ GARANTÍAS</v>
          </cell>
          <cell r="AB131" t="str">
            <v>N-A</v>
          </cell>
          <cell r="AC131" t="str">
            <v>N-A</v>
          </cell>
          <cell r="AD131" t="str">
            <v>N-A</v>
          </cell>
          <cell r="AE131" t="str">
            <v>GRUPO SISTEMAS DE INFORMACIÓN Y RADIOCOMUNICACIONES</v>
          </cell>
          <cell r="AF131" t="str">
            <v>2 SUPERVISOR</v>
          </cell>
          <cell r="AG131" t="str">
            <v>3 CÉDULA DE CIUDADANÍA</v>
          </cell>
          <cell r="AH131">
            <v>51723033</v>
          </cell>
          <cell r="AI131" t="str">
            <v>LUZ MILA SOTELO DELGADILLO</v>
          </cell>
          <cell r="AJ131">
            <v>309</v>
          </cell>
          <cell r="AK131" t="str">
            <v>3 NO PACTADOS</v>
          </cell>
          <cell r="AL131" t="str">
            <v>N-A</v>
          </cell>
          <cell r="AM131">
            <v>44249</v>
          </cell>
          <cell r="AN131" t="str">
            <v>4 NO SE HA ADICIONADO NI EN VALOR y EN TIEMPO</v>
          </cell>
          <cell r="AO131">
            <v>0</v>
          </cell>
          <cell r="AP131">
            <v>0</v>
          </cell>
          <cell r="AR131">
            <v>0</v>
          </cell>
          <cell r="AT131">
            <v>44249</v>
          </cell>
          <cell r="AU131">
            <v>44560</v>
          </cell>
          <cell r="AW131" t="str">
            <v>2. NO</v>
          </cell>
          <cell r="AZ131" t="str">
            <v>2. NO</v>
          </cell>
          <cell r="BA131">
            <v>0</v>
          </cell>
          <cell r="BE131" t="str">
            <v>2021420501000124E</v>
          </cell>
          <cell r="BF131">
            <v>33327432</v>
          </cell>
          <cell r="BG131" t="str">
            <v>LILA CONCEPCIÓN ZABARAÍN GUERRA</v>
          </cell>
          <cell r="BH131" t="str">
            <v>https://www.secop.gov.co/CO1BusinessLine/Tendering/BuyerWorkArea/Index?docUniqueIdentifier=CO1.BDOS.1776354</v>
          </cell>
          <cell r="BI131" t="str">
            <v>VIGENTE</v>
          </cell>
          <cell r="BK131" t="str">
            <v xml:space="preserve">https://community.secop.gov.co/Public/Tendering/OpportunityDetail/Index?noticeUID=CO1.NTC.1788359&amp;isFromPublicArea=True&amp;isModal=False
</v>
          </cell>
        </row>
        <row r="132">
          <cell r="A132" t="str">
            <v>CPS-125-2021</v>
          </cell>
          <cell r="B132" t="str">
            <v>2 NACIONAL</v>
          </cell>
          <cell r="C132" t="str">
            <v>CD-NC-134-2021</v>
          </cell>
          <cell r="D132">
            <v>125</v>
          </cell>
          <cell r="E132" t="str">
            <v>STEFANIA PINEDA CASTRO</v>
          </cell>
          <cell r="F132">
            <v>44250</v>
          </cell>
          <cell r="G132" t="str">
            <v>Prestación de servicios profesionales para gestionar el trámite de Registro de Reservas Naturales de la Sociedad Civil, generando los insumos técnicos necesarios dentro del procedimiento establecido para tal fin por la Subdirección de Gestión y Manejo de Áreas Protegidas, en el marco del proceso de Coordinación del SINAP.</v>
          </cell>
          <cell r="H132" t="str">
            <v>2 CONTRATACIÓN DIRECTA</v>
          </cell>
          <cell r="I132" t="str">
            <v>14 PRESTACIÓN DE SERVICIOS</v>
          </cell>
          <cell r="J132" t="str">
            <v>N/A</v>
          </cell>
          <cell r="K132">
            <v>18821</v>
          </cell>
          <cell r="L132">
            <v>20821</v>
          </cell>
          <cell r="N132">
            <v>44250</v>
          </cell>
          <cell r="P132">
            <v>3654275</v>
          </cell>
          <cell r="Q132">
            <v>37639032</v>
          </cell>
          <cell r="R132">
            <v>-0.5</v>
          </cell>
          <cell r="S132" t="str">
            <v>1 PERSONA NATURAL</v>
          </cell>
          <cell r="T132" t="str">
            <v>3 CÉDULA DE CIUDADANÍA</v>
          </cell>
          <cell r="U132">
            <v>1018408126</v>
          </cell>
          <cell r="V132" t="str">
            <v>N-A</v>
          </cell>
          <cell r="W132" t="str">
            <v>11 NO SE DILIGENCIA INFORMACIÓN PARA ESTE FORMULARIO EN ESTE PERÍODO DE REPORTE</v>
          </cell>
          <cell r="Z132" t="str">
            <v>6 NO CONSTITUYÓ GARANTÍAS</v>
          </cell>
          <cell r="AB132" t="str">
            <v>N-A</v>
          </cell>
          <cell r="AC132" t="str">
            <v>N-A</v>
          </cell>
          <cell r="AD132" t="str">
            <v>N-A</v>
          </cell>
          <cell r="AE132" t="str">
            <v>GRUPO DE TRÁMITES Y EVALUACIÓN AMBIENTAL</v>
          </cell>
          <cell r="AF132" t="str">
            <v>2 SUPERVISOR</v>
          </cell>
          <cell r="AG132" t="str">
            <v>3 CÉDULA DE CIUDADANÍA</v>
          </cell>
          <cell r="AH132">
            <v>79690000</v>
          </cell>
          <cell r="AI132" t="str">
            <v>GULLERMOS ALBERTO SANTOS CEBALLOS</v>
          </cell>
          <cell r="AJ132">
            <v>309</v>
          </cell>
          <cell r="AK132" t="str">
            <v>3 NO PACTADOS</v>
          </cell>
          <cell r="AL132" t="str">
            <v>N-A</v>
          </cell>
          <cell r="AM132">
            <v>44250</v>
          </cell>
          <cell r="AN132" t="str">
            <v>4 NO SE HA ADICIONADO NI EN VALOR y EN TIEMPO</v>
          </cell>
          <cell r="AO132">
            <v>0</v>
          </cell>
          <cell r="AP132">
            <v>0</v>
          </cell>
          <cell r="AR132">
            <v>0</v>
          </cell>
          <cell r="AT132">
            <v>44250</v>
          </cell>
          <cell r="AU132">
            <v>44560</v>
          </cell>
          <cell r="AW132" t="str">
            <v>2. NO</v>
          </cell>
          <cell r="AZ132" t="str">
            <v>2. NO</v>
          </cell>
          <cell r="BA132">
            <v>0</v>
          </cell>
          <cell r="BE132" t="str">
            <v>2021420501000125E</v>
          </cell>
          <cell r="BF132">
            <v>37639032</v>
          </cell>
          <cell r="BG132" t="str">
            <v>ANDRES MAURICIO VILLEGAS NAVARRO</v>
          </cell>
          <cell r="BH132" t="str">
            <v>https://www.secop.gov.co/CO1BusinessLine/Tendering/BuyerWorkArea/Index?docUniqueIdentifier=CO1.BDOS.1787514</v>
          </cell>
          <cell r="BI132" t="str">
            <v>VIGENTE</v>
          </cell>
          <cell r="BK132" t="str">
            <v>https://community.secop.gov.co/Public/Tendering/OpportunityDetail/Index?noticeUID=CO1.NTC.1789447&amp;isFromPublicArea=True&amp;isModal=False</v>
          </cell>
        </row>
        <row r="133">
          <cell r="A133" t="str">
            <v>CPS-126-2021</v>
          </cell>
          <cell r="B133" t="str">
            <v>2 NACIONAL</v>
          </cell>
          <cell r="C133" t="str">
            <v>CD-NC-141-2021</v>
          </cell>
          <cell r="D133">
            <v>126</v>
          </cell>
          <cell r="E133" t="str">
            <v>OSCAR ALEJANDRO BARRERA GRANADOS</v>
          </cell>
          <cell r="F133">
            <v>44250</v>
          </cell>
          <cell r="G133" t="str">
            <v>Prestación de servicios profesionales para actualizar, implementar y documentar el Sistema de Gestión de Seguridad y Salud en el Trabajo (SG-SST) para la vigencia 2021 de Parques Nacionales Naturales de Colombia, conforme la normatividad vigente, en articulación con las Direcciones Territoriales y sus áreas adscritas.</v>
          </cell>
          <cell r="H133" t="str">
            <v>2 CONTRATACIÓN DIRECTA</v>
          </cell>
          <cell r="I133" t="str">
            <v>14 PRESTACIÓN DE SERVICIOS</v>
          </cell>
          <cell r="J133" t="str">
            <v>N/A</v>
          </cell>
          <cell r="K133">
            <v>22921</v>
          </cell>
          <cell r="L133">
            <v>20921</v>
          </cell>
          <cell r="N133">
            <v>44250</v>
          </cell>
          <cell r="P133">
            <v>5532323</v>
          </cell>
          <cell r="Q133">
            <v>55323230</v>
          </cell>
          <cell r="R133">
            <v>0</v>
          </cell>
          <cell r="S133" t="str">
            <v>1 PERSONA NATURAL</v>
          </cell>
          <cell r="T133" t="str">
            <v>3 CÉDULA DE CIUDADANÍA</v>
          </cell>
          <cell r="U133">
            <v>80772650</v>
          </cell>
          <cell r="V133" t="str">
            <v>N-A</v>
          </cell>
          <cell r="W133" t="str">
            <v>11 NO SE DILIGENCIA INFORMACIÓN PARA ESTE FORMULARIO EN ESTE PERÍODO DE REPORTE</v>
          </cell>
          <cell r="Z133" t="str">
            <v>1 PÓLIZA</v>
          </cell>
          <cell r="AA133" t="str">
            <v>12 SEGUROS DEL ESTADO</v>
          </cell>
          <cell r="AB133" t="str">
            <v>2 CUMPLIMIENTO</v>
          </cell>
          <cell r="AC133">
            <v>44250</v>
          </cell>
          <cell r="AD133" t="str">
            <v>21-44-101344727</v>
          </cell>
          <cell r="AE133" t="str">
            <v>GRUPO DE GESTIÓN HUMANA</v>
          </cell>
          <cell r="AF133" t="str">
            <v>2 SUPERVISOR</v>
          </cell>
          <cell r="AG133" t="str">
            <v>3 CÉDULA DE CIUDADANÍA</v>
          </cell>
          <cell r="AH133">
            <v>52767503</v>
          </cell>
          <cell r="AI133" t="str">
            <v>SANDRA VIVIANA PEÑA ARIAS</v>
          </cell>
          <cell r="AJ133">
            <v>300</v>
          </cell>
          <cell r="AK133" t="str">
            <v>3 NO PACTADOS</v>
          </cell>
          <cell r="AL133">
            <v>44250</v>
          </cell>
          <cell r="AM133">
            <v>44250</v>
          </cell>
          <cell r="AN133" t="str">
            <v>4 NO SE HA ADICIONADO NI EN VALOR y EN TIEMPO</v>
          </cell>
          <cell r="AO133">
            <v>0</v>
          </cell>
          <cell r="AP133">
            <v>0</v>
          </cell>
          <cell r="AR133">
            <v>0</v>
          </cell>
          <cell r="AT133">
            <v>44250</v>
          </cell>
          <cell r="AU133">
            <v>44552</v>
          </cell>
          <cell r="AW133" t="str">
            <v>2. NO</v>
          </cell>
          <cell r="AZ133" t="str">
            <v>2. NO</v>
          </cell>
          <cell r="BA133">
            <v>0</v>
          </cell>
          <cell r="BE133" t="str">
            <v>2021420501000126E</v>
          </cell>
          <cell r="BF133">
            <v>55323230</v>
          </cell>
          <cell r="BG133" t="str">
            <v>NELSON CADENA GARCÍA</v>
          </cell>
          <cell r="BH133" t="str">
            <v>https://www.secop.gov.co/CO1BusinessLine/Tendering/BuyerWorkArea/Index?docUniqueIdentifier=CO1.BDOS.1794193</v>
          </cell>
          <cell r="BI133" t="str">
            <v>VIGENTE</v>
          </cell>
          <cell r="BK133" t="str">
            <v>https://community.secop.gov.co/Public/Tendering/OpportunityDetail/Index?noticeUID=CO1.NTC.1790657&amp;isFromPublicArea=True&amp;isModal=False</v>
          </cell>
        </row>
        <row r="134">
          <cell r="A134" t="str">
            <v>CPS-127-2021</v>
          </cell>
          <cell r="B134" t="str">
            <v>2 NACIONAL</v>
          </cell>
          <cell r="C134" t="str">
            <v>CD-NC-146-2021</v>
          </cell>
          <cell r="D134">
            <v>127</v>
          </cell>
          <cell r="E134" t="str">
            <v>BETSY VIVIANA RODRIGUEZ CABEZA.</v>
          </cell>
          <cell r="F134">
            <v>44250</v>
          </cell>
          <cell r="G134" t="str">
            <v>Prestar servicios profesionales en la implementación de los lineamientos de investigación y monitoreo así como la orientación técnica en la aplicación de la metodología de integridad en las áreas administradas por PNN</v>
          </cell>
          <cell r="H134" t="str">
            <v>2 CONTRATACIÓN DIRECTA</v>
          </cell>
          <cell r="I134" t="str">
            <v>14 PRESTACIÓN DE SERVICIOS</v>
          </cell>
          <cell r="J134" t="str">
            <v>N/A</v>
          </cell>
          <cell r="K134">
            <v>19721</v>
          </cell>
          <cell r="L134">
            <v>21021</v>
          </cell>
          <cell r="N134">
            <v>44250</v>
          </cell>
          <cell r="P134">
            <v>5532323</v>
          </cell>
          <cell r="Q134">
            <v>56798516</v>
          </cell>
          <cell r="R134">
            <v>-0.13333333283662796</v>
          </cell>
          <cell r="S134" t="str">
            <v>1 PERSONA NATURAL</v>
          </cell>
          <cell r="T134" t="str">
            <v>3 CÉDULA DE CIUDADANÍA</v>
          </cell>
          <cell r="U134">
            <v>28049312</v>
          </cell>
          <cell r="V134" t="str">
            <v>N-A</v>
          </cell>
          <cell r="W134" t="str">
            <v>11 NO SE DILIGENCIA INFORMACIÓN PARA ESTE FORMULARIO EN ESTE PERÍODO DE REPORTE</v>
          </cell>
          <cell r="Z134" t="str">
            <v>1 PÓLIZA</v>
          </cell>
          <cell r="AA134" t="str">
            <v>12 SEGUROS DEL ESTADO</v>
          </cell>
          <cell r="AB134" t="str">
            <v>2 CUMPLIMIENTO</v>
          </cell>
          <cell r="AC134">
            <v>44250</v>
          </cell>
          <cell r="AD134" t="str">
            <v>18-46-101009154</v>
          </cell>
          <cell r="AE134" t="str">
            <v>GRUPO DE PLANEACIÓN Y MANEJO</v>
          </cell>
          <cell r="AF134" t="str">
            <v>2 SUPERVISOR</v>
          </cell>
          <cell r="AG134" t="str">
            <v>3 CÉDULA DE CIUDADANÍA</v>
          </cell>
          <cell r="AH134">
            <v>52854468</v>
          </cell>
          <cell r="AI134" t="str">
            <v>ADRIANA MARGARITA ROZO MELO</v>
          </cell>
          <cell r="AJ134">
            <v>308</v>
          </cell>
          <cell r="AK134" t="str">
            <v>3 NO PACTADOS</v>
          </cell>
          <cell r="AL134">
            <v>44250</v>
          </cell>
          <cell r="AM134">
            <v>44250</v>
          </cell>
          <cell r="AN134" t="str">
            <v>4 NO SE HA ADICIONADO NI EN VALOR y EN TIEMPO</v>
          </cell>
          <cell r="AO134">
            <v>0</v>
          </cell>
          <cell r="AP134">
            <v>0</v>
          </cell>
          <cell r="AR134">
            <v>0</v>
          </cell>
          <cell r="AT134">
            <v>44250</v>
          </cell>
          <cell r="AU134">
            <v>44560</v>
          </cell>
          <cell r="AW134" t="str">
            <v>2. NO</v>
          </cell>
          <cell r="AZ134" t="str">
            <v>2. NO</v>
          </cell>
          <cell r="BA134">
            <v>0</v>
          </cell>
          <cell r="BE134" t="str">
            <v>2021420501000127E</v>
          </cell>
          <cell r="BF134">
            <v>56798516</v>
          </cell>
          <cell r="BG134" t="str">
            <v>LUZ JANETH VILLALBA SUAREZ</v>
          </cell>
          <cell r="BH134" t="str">
            <v>https://www.secop.gov.co/CO1BusinessLine/Tendering/BuyerWorkArea/Index?docUniqueIdentifier=CO1.BDOS.1795729</v>
          </cell>
          <cell r="BI134" t="str">
            <v>VIGENTE</v>
          </cell>
          <cell r="BK134" t="str">
            <v>https://community.secop.gov.co/Public/Tendering/OpportunityDetail/Index?noticeUID=CO1.NTC.1791762&amp;isFromPublicArea=True&amp;isModal=False</v>
          </cell>
        </row>
        <row r="135">
          <cell r="A135" t="str">
            <v>CPS-128-2021</v>
          </cell>
          <cell r="B135" t="str">
            <v>2 NACIONAL</v>
          </cell>
          <cell r="C135" t="str">
            <v>CD-NC-140-2021</v>
          </cell>
          <cell r="D135">
            <v>128</v>
          </cell>
          <cell r="E135" t="str">
            <v>YIRA NATALY DIAZ MENDOZA</v>
          </cell>
          <cell r="F135">
            <v>44250</v>
          </cell>
          <cell r="G135" t="str">
            <v>Prestar servicios profesionales para posicionar a Parques Nacionales Naturales de Colombia a través de la implementación del Mecanismo de Acción Procesos Educativos y el trabajo con jóvenes en el marco de la Estrategia de Comunicación y Educación para la Conservación, en articulación con las Direcciones Territoriales y áreas protegidas, de manera que se vinculen los niveles nacionales, regionales y locales.</v>
          </cell>
          <cell r="H135" t="str">
            <v>2 CONTRATACIÓN DIRECTA</v>
          </cell>
          <cell r="I135" t="str">
            <v>14 PRESTACIÓN DE SERVICIOS</v>
          </cell>
          <cell r="J135" t="str">
            <v>N/A</v>
          </cell>
          <cell r="K135">
            <v>21821</v>
          </cell>
          <cell r="L135">
            <v>21221</v>
          </cell>
          <cell r="N135">
            <v>44250</v>
          </cell>
          <cell r="P135">
            <v>4944018</v>
          </cell>
          <cell r="Q135">
            <v>49440180</v>
          </cell>
          <cell r="R135">
            <v>0</v>
          </cell>
          <cell r="S135" t="str">
            <v>1 PERSONA NATURAL</v>
          </cell>
          <cell r="T135" t="str">
            <v>3 CÉDULA DE CIUDADANÍA</v>
          </cell>
          <cell r="U135">
            <v>57462775</v>
          </cell>
          <cell r="V135" t="str">
            <v>N-A</v>
          </cell>
          <cell r="W135" t="str">
            <v>11 NO SE DILIGENCIA INFORMACIÓN PARA ESTE FORMULARIO EN ESTE PERÍODO DE REPORTE</v>
          </cell>
          <cell r="Z135" t="str">
            <v>1 PÓLIZA</v>
          </cell>
          <cell r="AA135" t="str">
            <v>12 SEGUROS DEL ESTADO</v>
          </cell>
          <cell r="AB135" t="str">
            <v>2 CUMPLIMIENTO</v>
          </cell>
          <cell r="AC135">
            <v>44250</v>
          </cell>
          <cell r="AD135" t="str">
            <v>15-46-101020512</v>
          </cell>
          <cell r="AE135" t="str">
            <v>GRUPO DE COMUNICACIONES Y EDUCACION AMBIENTAL</v>
          </cell>
          <cell r="AF135" t="str">
            <v>2 SUPERVISOR</v>
          </cell>
          <cell r="AG135" t="str">
            <v>3 CÉDULA DE CIUDADANÍA</v>
          </cell>
          <cell r="AH135">
            <v>35114738</v>
          </cell>
          <cell r="AI135" t="str">
            <v>KATRIZ CARMINIA CASTELLANOS CARO</v>
          </cell>
          <cell r="AJ135">
            <v>300</v>
          </cell>
          <cell r="AK135" t="str">
            <v>3 NO PACTADOS</v>
          </cell>
          <cell r="AL135">
            <v>44251</v>
          </cell>
          <cell r="AM135">
            <v>44250</v>
          </cell>
          <cell r="AN135" t="str">
            <v>4 NO SE HA ADICIONADO NI EN VALOR y EN TIEMPO</v>
          </cell>
          <cell r="AO135">
            <v>0</v>
          </cell>
          <cell r="AP135">
            <v>0</v>
          </cell>
          <cell r="AR135">
            <v>0</v>
          </cell>
          <cell r="AT135">
            <v>44251</v>
          </cell>
          <cell r="AU135">
            <v>44553</v>
          </cell>
          <cell r="AW135" t="str">
            <v>2. NO</v>
          </cell>
          <cell r="AZ135" t="str">
            <v>2. NO</v>
          </cell>
          <cell r="BA135">
            <v>0</v>
          </cell>
          <cell r="BE135" t="str">
            <v>2021420501000128E</v>
          </cell>
          <cell r="BF135">
            <v>49440180</v>
          </cell>
          <cell r="BG135" t="str">
            <v>ANDRES MAURICIO VILLEGAS NAVARRO</v>
          </cell>
          <cell r="BH135" t="str">
            <v>https://www.secop.gov.co/CO1BusinessLine/Tendering/BuyerWorkArea/Index?docUniqueIdentifier=CO1.BDOS.1792234</v>
          </cell>
          <cell r="BI135" t="str">
            <v>VIGENTE</v>
          </cell>
          <cell r="BK135" t="str">
            <v>https://community.secop.gov.co/Public/Tendering/OpportunityDetail/Index?noticeUID=CO1.NTC.1789867&amp;isFromPublicArea=True&amp;isModal=False</v>
          </cell>
        </row>
        <row r="136">
          <cell r="A136" t="str">
            <v>CPS-129-2021</v>
          </cell>
          <cell r="B136" t="str">
            <v>2 NACIONAL</v>
          </cell>
          <cell r="C136" t="str">
            <v>CD-NC-144-2021</v>
          </cell>
          <cell r="D136">
            <v>129</v>
          </cell>
          <cell r="E136" t="str">
            <v>VIVIANA URREA MINOTA</v>
          </cell>
          <cell r="F136">
            <v>44250</v>
          </cell>
          <cell r="G136" t="str">
            <v>Prestar servicios profesionales para la gestión integral del recurso hídrico en áreas protegidas administradas por Parques Nacionales Naturales.</v>
          </cell>
          <cell r="H136" t="str">
            <v>2 CONTRATACIÓN DIRECTA</v>
          </cell>
          <cell r="I136" t="str">
            <v>14 PRESTACIÓN DE SERVICIOS</v>
          </cell>
          <cell r="J136" t="str">
            <v>N/A</v>
          </cell>
          <cell r="K136">
            <v>20521</v>
          </cell>
          <cell r="L136">
            <v>21121</v>
          </cell>
          <cell r="N136">
            <v>44250</v>
          </cell>
          <cell r="P136">
            <v>5532323</v>
          </cell>
          <cell r="Q136">
            <v>56798516</v>
          </cell>
          <cell r="R136">
            <v>-0.13333333283662796</v>
          </cell>
          <cell r="S136" t="str">
            <v>1 PERSONA NATURAL</v>
          </cell>
          <cell r="T136" t="str">
            <v>3 CÉDULA DE CIUDADANÍA</v>
          </cell>
          <cell r="U136">
            <v>1037604238</v>
          </cell>
          <cell r="V136" t="str">
            <v>N-A</v>
          </cell>
          <cell r="W136" t="str">
            <v>11 NO SE DILIGENCIA INFORMACIÓN PARA ESTE FORMULARIO EN ESTE PERÍODO DE REPORTE</v>
          </cell>
          <cell r="Z136" t="str">
            <v>1 PÓLIZA</v>
          </cell>
          <cell r="AA136" t="str">
            <v>12 SEGUROS DEL ESTADO</v>
          </cell>
          <cell r="AB136" t="str">
            <v>2 CUMPLIMIENTO</v>
          </cell>
          <cell r="AC136">
            <v>44250</v>
          </cell>
          <cell r="AD136" t="str">
            <v>18-46-101009155</v>
          </cell>
          <cell r="AE136" t="str">
            <v>GRUPO DE PLANEACIÓN Y MANEJO</v>
          </cell>
          <cell r="AF136" t="str">
            <v>2 SUPERVISOR</v>
          </cell>
          <cell r="AG136" t="str">
            <v>3 CÉDULA DE CIUDADANÍA</v>
          </cell>
          <cell r="AH136">
            <v>52767503</v>
          </cell>
          <cell r="AI136" t="str">
            <v>SANDRA MILENA RODRIGUEZ PEÑA</v>
          </cell>
          <cell r="AJ136">
            <v>308</v>
          </cell>
          <cell r="AK136" t="str">
            <v>3 NO PACTADOS</v>
          </cell>
          <cell r="AL136">
            <v>44250</v>
          </cell>
          <cell r="AM136">
            <v>44250</v>
          </cell>
          <cell r="AN136" t="str">
            <v>4 NO SE HA ADICIONADO NI EN VALOR y EN TIEMPO</v>
          </cell>
          <cell r="AO136">
            <v>0</v>
          </cell>
          <cell r="AP136">
            <v>0</v>
          </cell>
          <cell r="AR136">
            <v>0</v>
          </cell>
          <cell r="AT136">
            <v>44250</v>
          </cell>
          <cell r="AU136">
            <v>44560</v>
          </cell>
          <cell r="AW136" t="str">
            <v>2. NO</v>
          </cell>
          <cell r="AZ136" t="str">
            <v>2. NO</v>
          </cell>
          <cell r="BA136">
            <v>0</v>
          </cell>
          <cell r="BE136" t="str">
            <v>2021420501000129E</v>
          </cell>
          <cell r="BF136">
            <v>56798516</v>
          </cell>
          <cell r="BG136" t="str">
            <v>NELSON CADENA GARCÍA</v>
          </cell>
          <cell r="BH136" t="str">
            <v>https://www.secop.gov.co/CO1BusinessLine/Tendering/BuyerWorkArea/Index?docUniqueIdentifier=CO1.BDOS.1794658</v>
          </cell>
          <cell r="BI136" t="str">
            <v>VIGENTE</v>
          </cell>
          <cell r="BK136" t="str">
            <v>https://community.secop.gov.co/Public/Tendering/OpportunityDetail/Index?noticeUID=CO1.NTC.1792304&amp;isFromPublicArea=True&amp;isModal=False</v>
          </cell>
        </row>
        <row r="137">
          <cell r="A137" t="str">
            <v>CPS-130-2021</v>
          </cell>
          <cell r="B137" t="str">
            <v>2 NACIONAL</v>
          </cell>
          <cell r="C137" t="str">
            <v>CD-NC-122-2021</v>
          </cell>
          <cell r="D137">
            <v>130</v>
          </cell>
          <cell r="E137" t="str">
            <v>FRANCISCO ANDRES CEDIEL PEDRAZA</v>
          </cell>
          <cell r="F137">
            <v>44250</v>
          </cell>
          <cell r="G137" t="str">
            <v xml:space="preserve">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 </v>
          </cell>
          <cell r="H137" t="str">
            <v>2 CONTRATACIÓN DIRECTA</v>
          </cell>
          <cell r="I137" t="str">
            <v>14 PRESTACIÓN DE SERVICIOS</v>
          </cell>
          <cell r="J137" t="str">
            <v>N/A</v>
          </cell>
          <cell r="K137">
            <v>21121</v>
          </cell>
          <cell r="L137">
            <v>21321</v>
          </cell>
          <cell r="N137">
            <v>44250</v>
          </cell>
          <cell r="P137">
            <v>2730447</v>
          </cell>
          <cell r="Q137">
            <v>27304470</v>
          </cell>
          <cell r="R137">
            <v>0</v>
          </cell>
          <cell r="S137" t="str">
            <v>1 PERSONA NATURAL</v>
          </cell>
          <cell r="T137" t="str">
            <v>3 CÉDULA DE CIUDADANÍA</v>
          </cell>
          <cell r="U137">
            <v>16936850</v>
          </cell>
          <cell r="V137" t="str">
            <v>N-A</v>
          </cell>
          <cell r="W137" t="str">
            <v>11 NO SE DILIGENCIA INFORMACIÓN PARA ESTE FORMULARIO EN ESTE PERÍODO DE REPORTE</v>
          </cell>
          <cell r="Z137" t="str">
            <v>6 NO CONSTITUYÓ GARANTÍAS</v>
          </cell>
          <cell r="AB137" t="str">
            <v>N-A</v>
          </cell>
          <cell r="AC137" t="str">
            <v>N-A</v>
          </cell>
          <cell r="AD137" t="str">
            <v>N-A</v>
          </cell>
          <cell r="AE137" t="str">
            <v>GRUPO DE COMUNICACIONES Y EDUCACION AMBIENTAL</v>
          </cell>
          <cell r="AF137" t="str">
            <v>2 SUPERVISOR</v>
          </cell>
          <cell r="AG137" t="str">
            <v>3 CÉDULA DE CIUDADANÍA</v>
          </cell>
          <cell r="AH137">
            <v>35114738</v>
          </cell>
          <cell r="AI137" t="str">
            <v>KATRIZ CARMINIA CASTELLANOS CARO</v>
          </cell>
          <cell r="AJ137">
            <v>300</v>
          </cell>
          <cell r="AK137" t="str">
            <v>3 NO PACTADOS</v>
          </cell>
          <cell r="AL137" t="str">
            <v>N-A</v>
          </cell>
          <cell r="AM137">
            <v>44250</v>
          </cell>
          <cell r="AN137" t="str">
            <v>4 NO SE HA ADICIONADO NI EN VALOR y EN TIEMPO</v>
          </cell>
          <cell r="AO137">
            <v>0</v>
          </cell>
          <cell r="AP137">
            <v>0</v>
          </cell>
          <cell r="AR137">
            <v>0</v>
          </cell>
          <cell r="AT137">
            <v>44250</v>
          </cell>
          <cell r="AU137">
            <v>44552</v>
          </cell>
          <cell r="AW137" t="str">
            <v>2. NO</v>
          </cell>
          <cell r="AZ137" t="str">
            <v>2. NO</v>
          </cell>
          <cell r="BA137">
            <v>0</v>
          </cell>
          <cell r="BE137" t="str">
            <v>2021420501000130E</v>
          </cell>
          <cell r="BF137">
            <v>27304470</v>
          </cell>
          <cell r="BG137" t="str">
            <v>FELIPE ANDRES ZORRO VILLAREAL</v>
          </cell>
          <cell r="BH137" t="str">
            <v>https://www.secop.gov.co/CO1BusinessLine/Tendering/BuyerWorkArea/Index?docUniqueIdentifier=CO1.BDOS.1783732</v>
          </cell>
          <cell r="BI137" t="str">
            <v>VIGENTE</v>
          </cell>
          <cell r="BK137" t="str">
            <v>https://community.secop.gov.co/Public/Tendering/OpportunityDetail/Index?noticeUID=CO1.NTC.1781527&amp;isFromPublicArea=True&amp;isModal=False</v>
          </cell>
        </row>
        <row r="138">
          <cell r="A138" t="str">
            <v>CPS-131-2021</v>
          </cell>
          <cell r="B138" t="str">
            <v>2 NACIONAL</v>
          </cell>
          <cell r="C138" t="str">
            <v>CD-NC-137-2021</v>
          </cell>
          <cell r="D138">
            <v>131</v>
          </cell>
          <cell r="E138" t="str">
            <v>PAOLA ANDREA CUCUNUBA MORENO</v>
          </cell>
          <cell r="F138">
            <v>44250</v>
          </cell>
          <cell r="G138" t="str">
            <v>Prestación de servicios profesionales para evaluar y realizar seguimiento a trámites ambientales y proyectos en las áreas del Sistema de Parques Nacionales Naturales, de competencia de la Subdirección de Gestión y Manejo de Áreas Protegidas, con énfasis en aquellos relacionados con el recurso hídrico, en el marco del proceso de Autoridad Ambiental.</v>
          </cell>
          <cell r="H138" t="str">
            <v>2 CONTRATACIÓN DIRECTA</v>
          </cell>
          <cell r="I138" t="str">
            <v>14 PRESTACIÓN DE SERVICIOS</v>
          </cell>
          <cell r="J138" t="str">
            <v>N/A</v>
          </cell>
          <cell r="K138">
            <v>19021</v>
          </cell>
          <cell r="L138">
            <v>21421</v>
          </cell>
          <cell r="N138">
            <v>44250</v>
          </cell>
          <cell r="P138">
            <v>3654275</v>
          </cell>
          <cell r="Q138">
            <v>37639032</v>
          </cell>
          <cell r="R138">
            <v>-0.5</v>
          </cell>
          <cell r="S138" t="str">
            <v>1 PERSONA NATURAL</v>
          </cell>
          <cell r="T138" t="str">
            <v>3 CÉDULA DE CIUDADANÍA</v>
          </cell>
          <cell r="U138">
            <v>1010214918</v>
          </cell>
          <cell r="V138" t="str">
            <v>N-A</v>
          </cell>
          <cell r="W138" t="str">
            <v>11 NO SE DILIGENCIA INFORMACIÓN PARA ESTE FORMULARIO EN ESTE PERÍODO DE REPORTE</v>
          </cell>
          <cell r="Z138" t="str">
            <v>6 NO CONSTITUYÓ GARANTÍAS</v>
          </cell>
          <cell r="AB138" t="str">
            <v>N-A</v>
          </cell>
          <cell r="AC138" t="str">
            <v>N-A</v>
          </cell>
          <cell r="AD138" t="str">
            <v>N-A</v>
          </cell>
          <cell r="AE138" t="str">
            <v>GRUPO DE TRÁMITES Y EVALUACIÓN AMBIENTAL</v>
          </cell>
          <cell r="AF138" t="str">
            <v>2 SUPERVISOR</v>
          </cell>
          <cell r="AG138" t="str">
            <v>3 CÉDULA DE CIUDADANÍA</v>
          </cell>
          <cell r="AH138">
            <v>79690000</v>
          </cell>
          <cell r="AI138" t="str">
            <v>GULLERMOS ALBERTO SANTOS CEBALLOS</v>
          </cell>
          <cell r="AJ138">
            <v>309</v>
          </cell>
          <cell r="AK138" t="str">
            <v>3 NO PACTADOS</v>
          </cell>
          <cell r="AL138" t="str">
            <v>N-A</v>
          </cell>
          <cell r="AM138">
            <v>44250</v>
          </cell>
          <cell r="AN138" t="str">
            <v>4 NO SE HA ADICIONADO NI EN VALOR y EN TIEMPO</v>
          </cell>
          <cell r="AO138">
            <v>0</v>
          </cell>
          <cell r="AP138">
            <v>0</v>
          </cell>
          <cell r="AR138">
            <v>0</v>
          </cell>
          <cell r="AT138">
            <v>44250</v>
          </cell>
          <cell r="AU138">
            <v>44560</v>
          </cell>
          <cell r="AW138" t="str">
            <v>2. NO</v>
          </cell>
          <cell r="AZ138" t="str">
            <v>2. NO</v>
          </cell>
          <cell r="BA138">
            <v>0</v>
          </cell>
          <cell r="BE138" t="str">
            <v>2021420501000131E</v>
          </cell>
          <cell r="BF138">
            <v>37639032</v>
          </cell>
          <cell r="BG138" t="str">
            <v>FELIPE ANDRES ZORRO VILLAREAL</v>
          </cell>
          <cell r="BH138" t="str">
            <v>https://www.secop.gov.co/CO1BusinessLine/Tendering/BuyerWorkArea/Index?docUniqueIdentifier=CO1.BDOS.1791877</v>
          </cell>
          <cell r="BI138" t="str">
            <v>VIGENTE</v>
          </cell>
          <cell r="BK138" t="str">
            <v>https://community.secop.gov.co/Public/Tendering/OpportunityDetail/Index?noticeUID=CO1.NTC.1790672&amp;isFromPublicArea=True&amp;isModal=False</v>
          </cell>
        </row>
        <row r="139">
          <cell r="A139" t="str">
            <v>CPS-132-2021</v>
          </cell>
          <cell r="B139" t="str">
            <v>2 NACIONAL</v>
          </cell>
          <cell r="C139" t="str">
            <v>CD-NC-139-2021</v>
          </cell>
          <cell r="D139">
            <v>132</v>
          </cell>
          <cell r="E139" t="str">
            <v>JOSE LUIS QUIROGA PACHECO</v>
          </cell>
          <cell r="F139">
            <v>44250</v>
          </cell>
          <cell r="G139" t="str">
            <v>Prestación de servicios profesionales en la Subdirección de Gestión y Manejo de Áreas Protegidas, a fin de continuar con la aplicación de criterios socio - jurídicos y culturales que contribuyan al desarrollo e implementación de acuerdos con grupos de comunidades étnicas y campesinas principalmente, bajo un enfoque de derechos y principios de legitimidad y transparencia, desarrollados en el marco del diálogo social requerido en cada uno de los procesos de nuevas áreas y ampliaciones liderados por Parques Nacionales Naturales de Colombia</v>
          </cell>
          <cell r="H139" t="str">
            <v>2 CONTRATACIÓN DIRECTA</v>
          </cell>
          <cell r="I139" t="str">
            <v>14 PRESTACIÓN DE SERVICIOS</v>
          </cell>
          <cell r="J139" t="str">
            <v>N/A</v>
          </cell>
          <cell r="K139">
            <v>22021</v>
          </cell>
          <cell r="L139">
            <v>21521</v>
          </cell>
          <cell r="N139">
            <v>44250</v>
          </cell>
          <cell r="P139">
            <v>6471348</v>
          </cell>
          <cell r="Q139">
            <v>66654884</v>
          </cell>
          <cell r="R139">
            <v>-0.39999999850988388</v>
          </cell>
          <cell r="S139" t="str">
            <v>1 PERSONA NATURAL</v>
          </cell>
          <cell r="T139" t="str">
            <v>3 CÉDULA DE CIUDADANÍA</v>
          </cell>
          <cell r="U139">
            <v>1026257518</v>
          </cell>
          <cell r="V139" t="str">
            <v>N-A</v>
          </cell>
          <cell r="W139" t="str">
            <v>11 NO SE DILIGENCIA INFORMACIÓN PARA ESTE FORMULARIO EN ESTE PERÍODO DE REPORTE</v>
          </cell>
          <cell r="Z139" t="str">
            <v>1 PÓLIZA</v>
          </cell>
          <cell r="AA139" t="str">
            <v>12 SEGUROS DEL ESTADO</v>
          </cell>
          <cell r="AB139" t="str">
            <v>2 CUMPLIMIENTO</v>
          </cell>
          <cell r="AC139">
            <v>44250</v>
          </cell>
          <cell r="AD139" t="str">
            <v>18-46-101009160</v>
          </cell>
          <cell r="AE139" t="str">
            <v>GRUPO DE GESTIÓN E INTEGRACIÓN DEL SINAP</v>
          </cell>
          <cell r="AF139" t="str">
            <v>2 SUPERVISOR</v>
          </cell>
          <cell r="AG139" t="str">
            <v>3 CÉDULA DE CIUDADANÍA</v>
          </cell>
          <cell r="AH139">
            <v>5947992</v>
          </cell>
          <cell r="AI139" t="str">
            <v>LUIS ALBERTO CRUZ COLORADO</v>
          </cell>
          <cell r="AJ139">
            <v>309</v>
          </cell>
          <cell r="AK139" t="str">
            <v>3 NO PACTADOS</v>
          </cell>
          <cell r="AL139">
            <v>44250</v>
          </cell>
          <cell r="AM139">
            <v>44250</v>
          </cell>
          <cell r="AN139" t="str">
            <v>4 NO SE HA ADICIONADO NI EN VALOR y EN TIEMPO</v>
          </cell>
          <cell r="AO139">
            <v>0</v>
          </cell>
          <cell r="AP139">
            <v>0</v>
          </cell>
          <cell r="AR139">
            <v>0</v>
          </cell>
          <cell r="AT139">
            <v>44250</v>
          </cell>
          <cell r="AU139">
            <v>44560</v>
          </cell>
          <cell r="AW139" t="str">
            <v>2. NO</v>
          </cell>
          <cell r="AZ139" t="str">
            <v>2. NO</v>
          </cell>
          <cell r="BA139">
            <v>0</v>
          </cell>
          <cell r="BE139" t="str">
            <v>2021420501000132E</v>
          </cell>
          <cell r="BF139">
            <v>66654884</v>
          </cell>
          <cell r="BG139" t="str">
            <v>FELIPE ANDRES ZORRO VILLAREAL</v>
          </cell>
          <cell r="BH139" t="str">
            <v>https://www.secop.gov.co/CO1BusinessLine/Tendering/BuyerWorkArea/Index?docUniqueIdentifier=CO1.BDOS.1791594</v>
          </cell>
          <cell r="BI139" t="str">
            <v>VIGENTE</v>
          </cell>
          <cell r="BK139" t="str">
            <v>https://community.secop.gov.co/Public/Tendering/OpportunityDetail/Index?noticeUID=CO1.NTC.1790230&amp;isFromPublicArea=True&amp;isModal=False</v>
          </cell>
        </row>
        <row r="140">
          <cell r="A140" t="str">
            <v>CPS-133-2021</v>
          </cell>
          <cell r="B140" t="str">
            <v>2 NACIONAL</v>
          </cell>
          <cell r="C140" t="str">
            <v>CD-NC-133-2021</v>
          </cell>
          <cell r="D140">
            <v>133</v>
          </cell>
          <cell r="E140" t="str">
            <v>SUGEY PINZON ALONSO</v>
          </cell>
          <cell r="F140">
            <v>44250</v>
          </cell>
          <cell r="G140" t="str">
            <v>Prestación de servicios profesionales para el diseño, revisión y seguimiento técnico de programas y proyectos relacionados con la Sostenibilidad Financiera y los Negocios Ambientales de la Subdirección, para fortalecer el cumplimiento misional y los objetivos institucionales de la entidad</v>
          </cell>
          <cell r="H140" t="str">
            <v>2 CONTRATACIÓN DIRECTA</v>
          </cell>
          <cell r="I140" t="str">
            <v>14 PRESTACIÓN DE SERVICIOS</v>
          </cell>
          <cell r="J140" t="str">
            <v>N/A</v>
          </cell>
          <cell r="K140">
            <v>17321</v>
          </cell>
          <cell r="L140">
            <v>21621</v>
          </cell>
          <cell r="N140">
            <v>44250</v>
          </cell>
          <cell r="P140">
            <v>7353804</v>
          </cell>
          <cell r="Q140">
            <v>76479562</v>
          </cell>
          <cell r="R140">
            <v>0.40000000596046448</v>
          </cell>
          <cell r="S140" t="str">
            <v>1 PERSONA NATURAL</v>
          </cell>
          <cell r="T140" t="str">
            <v>3 CÉDULA DE CIUDADANÍA</v>
          </cell>
          <cell r="U140">
            <v>40445041</v>
          </cell>
          <cell r="V140" t="str">
            <v>N-A</v>
          </cell>
          <cell r="W140" t="str">
            <v>11 NO SE DILIGENCIA INFORMACIÓN PARA ESTE FORMULARIO EN ESTE PERÍODO DE REPORTE</v>
          </cell>
          <cell r="Z140" t="str">
            <v>1 PÓLIZA</v>
          </cell>
          <cell r="AA140" t="str">
            <v>13 SURAMERICANA</v>
          </cell>
          <cell r="AB140" t="str">
            <v>2 CUMPLIMIENTO</v>
          </cell>
          <cell r="AC140">
            <v>44250</v>
          </cell>
          <cell r="AD140" t="str">
            <v>2903891-9</v>
          </cell>
          <cell r="AE140" t="str">
            <v>SUBDIRECCIÓN DE SOSTENIBILIDAD Y NEGOCIOS AMBIENTALES</v>
          </cell>
          <cell r="AF140" t="str">
            <v>2 SUPERVISOR</v>
          </cell>
          <cell r="AG140" t="str">
            <v>3 CÉDULA DE CIUDADANÍA</v>
          </cell>
          <cell r="AH140">
            <v>37329045</v>
          </cell>
          <cell r="AI140" t="str">
            <v>MERLY XIOMARA PACHECO</v>
          </cell>
          <cell r="AJ140">
            <v>312</v>
          </cell>
          <cell r="AK140" t="str">
            <v>3 NO PACTADOS</v>
          </cell>
          <cell r="AL140">
            <v>44251</v>
          </cell>
          <cell r="AM140">
            <v>44250</v>
          </cell>
          <cell r="AN140" t="str">
            <v>4 NO SE HA ADICIONADO NI EN VALOR y EN TIEMPO</v>
          </cell>
          <cell r="AO140">
            <v>0</v>
          </cell>
          <cell r="AP140">
            <v>0</v>
          </cell>
          <cell r="AR140">
            <v>0</v>
          </cell>
          <cell r="AT140">
            <v>44251</v>
          </cell>
          <cell r="AU140">
            <v>44537</v>
          </cell>
          <cell r="AV140">
            <v>44537</v>
          </cell>
          <cell r="AW140" t="str">
            <v>2. NO</v>
          </cell>
          <cell r="AZ140" t="str">
            <v>2. NO</v>
          </cell>
          <cell r="BA140">
            <v>0</v>
          </cell>
          <cell r="BD140" t="str">
            <v>TERA: FECHA TER INICIAL 30/12/2021</v>
          </cell>
          <cell r="BE140" t="str">
            <v>2021420501000133E</v>
          </cell>
          <cell r="BF140">
            <v>76479562</v>
          </cell>
          <cell r="BG140" t="str">
            <v>NELSON CADENA GARCÍA</v>
          </cell>
          <cell r="BH140" t="str">
            <v>https://www.secop.gov.co/CO1BusinessLine/Tendering/BuyerWorkArea/Index?docUniqueIdentifier=CO1.BDOS.1786480</v>
          </cell>
          <cell r="BI140" t="str">
            <v>LIQUIDADO</v>
          </cell>
          <cell r="BK140" t="str">
            <v>https://community.secop.gov.co/Public/Tendering/OpportunityDetail/Index?noticeUID=CO1.NTC.1785095&amp;isFromPublicArea=True&amp;isModal=False</v>
          </cell>
        </row>
        <row r="141">
          <cell r="A141" t="str">
            <v>CPS-134-2021</v>
          </cell>
          <cell r="B141" t="str">
            <v>2 NACIONAL</v>
          </cell>
          <cell r="C141" t="str">
            <v>CD-NC-138-2021</v>
          </cell>
          <cell r="D141">
            <v>134</v>
          </cell>
          <cell r="E141" t="str">
            <v>JORGE ANDRES DUARTE TORRES</v>
          </cell>
          <cell r="F141">
            <v>44251</v>
          </cell>
          <cell r="G141" t="str">
            <v>Prestación de servicios profesionales, para el soporte y procesamiento de la información de la línea temática de Prevención Vigilancia, Control del SPNN</v>
          </cell>
          <cell r="H141" t="str">
            <v>2 CONTRATACIÓN DIRECTA</v>
          </cell>
          <cell r="I141" t="str">
            <v>14 PRESTACIÓN DE SERVICIOS</v>
          </cell>
          <cell r="J141" t="str">
            <v>N/A</v>
          </cell>
          <cell r="K141">
            <v>19221</v>
          </cell>
          <cell r="L141">
            <v>22021</v>
          </cell>
          <cell r="N141">
            <v>44251</v>
          </cell>
          <cell r="P141">
            <v>6120628</v>
          </cell>
          <cell r="Q141">
            <v>63042468</v>
          </cell>
          <cell r="R141">
            <v>-0.39999999850988388</v>
          </cell>
          <cell r="S141" t="str">
            <v>1 PERSONA NATURAL</v>
          </cell>
          <cell r="T141" t="str">
            <v>3 CÉDULA DE CIUDADANÍA</v>
          </cell>
          <cell r="U141">
            <v>1032406008</v>
          </cell>
          <cell r="V141" t="str">
            <v>N-A</v>
          </cell>
          <cell r="W141" t="str">
            <v>11 NO SE DILIGENCIA INFORMACIÓN PARA ESTE FORMULARIO EN ESTE PERÍODO DE REPORTE</v>
          </cell>
          <cell r="Z141" t="str">
            <v>1 PÓLIZA</v>
          </cell>
          <cell r="AA141" t="str">
            <v>8 MUNDIAL SEGUROS</v>
          </cell>
          <cell r="AB141" t="str">
            <v>2 CUMPLIMIENTO</v>
          </cell>
          <cell r="AC141">
            <v>44251</v>
          </cell>
          <cell r="AD141" t="str">
            <v>NB-100154526</v>
          </cell>
          <cell r="AE141" t="str">
            <v>GRUPO SISTEMAS DE INFORMACIÓN Y RADIOCOMUNICACIONES</v>
          </cell>
          <cell r="AF141" t="str">
            <v>2 SUPERVISOR</v>
          </cell>
          <cell r="AG141" t="str">
            <v>3 CÉDULA DE CIUDADANÍA</v>
          </cell>
          <cell r="AH141">
            <v>51723033</v>
          </cell>
          <cell r="AI141" t="str">
            <v>LUZ MILA SOTELO DELGADILLO</v>
          </cell>
          <cell r="AJ141">
            <v>309</v>
          </cell>
          <cell r="AK141" t="str">
            <v>3 NO PACTADOS</v>
          </cell>
          <cell r="AL141">
            <v>44251</v>
          </cell>
          <cell r="AM141">
            <v>44251</v>
          </cell>
          <cell r="AN141" t="str">
            <v>4 NO SE HA ADICIONADO NI EN VALOR y EN TIEMPO</v>
          </cell>
          <cell r="AO141">
            <v>0</v>
          </cell>
          <cell r="AP141">
            <v>0</v>
          </cell>
          <cell r="AR141">
            <v>0</v>
          </cell>
          <cell r="AT141">
            <v>44251</v>
          </cell>
          <cell r="AU141">
            <v>44560</v>
          </cell>
          <cell r="AW141" t="str">
            <v>2. NO</v>
          </cell>
          <cell r="AZ141" t="str">
            <v>2. NO</v>
          </cell>
          <cell r="BA141">
            <v>0</v>
          </cell>
          <cell r="BE141" t="str">
            <v>2021420501000134E</v>
          </cell>
          <cell r="BF141">
            <v>63042468</v>
          </cell>
          <cell r="BG141" t="str">
            <v>LILA CONCEPCIÓN ZABARAÍN GUERRA</v>
          </cell>
          <cell r="BH141" t="str">
            <v>https://www.secop.gov.co/CO1BusinessLine/Tendering/BuyerWorkArea/Index?docUniqueIdentifier=CO1.BDOS.1792219</v>
          </cell>
          <cell r="BI141" t="str">
            <v>VIGENTE</v>
          </cell>
          <cell r="BK141" t="str">
            <v xml:space="preserve">https://community.secop.gov.co/Public/Tendering/OpportunityDetail/Index?noticeUID=CO1.NTC.1789709&amp;isFromPublicArea=True&amp;isModal=False
</v>
          </cell>
        </row>
        <row r="142">
          <cell r="A142" t="str">
            <v>CPS-135-2021</v>
          </cell>
          <cell r="B142" t="str">
            <v>2 NACIONAL</v>
          </cell>
          <cell r="C142" t="str">
            <v>CD-NC-142-2021</v>
          </cell>
          <cell r="D142">
            <v>135</v>
          </cell>
          <cell r="E142" t="str">
            <v>HENRY OMAR AUGUSTO CASTELLANOS QUIROZ</v>
          </cell>
          <cell r="F142">
            <v>44251</v>
          </cell>
          <cell r="G142" t="str">
            <v xml:space="preserve">Prestación de servicios profesionales en el tratamiento e interpretación de sensores remotos para el monitoreo de coberturas de la tierra al interior de las áreas protegidas </v>
          </cell>
          <cell r="H142" t="str">
            <v>2 CONTRATACIÓN DIRECTA</v>
          </cell>
          <cell r="I142" t="str">
            <v>14 PRESTACIÓN DE SERVICIOS</v>
          </cell>
          <cell r="J142" t="str">
            <v>N/A</v>
          </cell>
          <cell r="K142">
            <v>20121</v>
          </cell>
          <cell r="L142">
            <v>22121</v>
          </cell>
          <cell r="N142">
            <v>44251</v>
          </cell>
          <cell r="P142">
            <v>4536731</v>
          </cell>
          <cell r="Q142">
            <v>46728329</v>
          </cell>
          <cell r="R142">
            <v>-0.29999999701976776</v>
          </cell>
          <cell r="S142" t="str">
            <v>1 PERSONA NATURAL</v>
          </cell>
          <cell r="T142" t="str">
            <v>3 CÉDULA DE CIUDADANÍA</v>
          </cell>
          <cell r="U142">
            <v>13544993</v>
          </cell>
          <cell r="V142" t="str">
            <v>N-A</v>
          </cell>
          <cell r="W142" t="str">
            <v>11 NO SE DILIGENCIA INFORMACIÓN PARA ESTE FORMULARIO EN ESTE PERÍODO DE REPORTE</v>
          </cell>
          <cell r="Z142" t="str">
            <v>1 PÓLIZA</v>
          </cell>
          <cell r="AA142" t="str">
            <v>12 SEGUROS DEL ESTADO</v>
          </cell>
          <cell r="AB142" t="str">
            <v>2 CUMPLIMIENTO</v>
          </cell>
          <cell r="AC142">
            <v>44251</v>
          </cell>
          <cell r="AD142" t="str">
            <v>37-46-101002568</v>
          </cell>
          <cell r="AE142" t="str">
            <v>GRUPO SISTEMAS DE INFORMACIÓN Y RADIOCOMUNICACIONES</v>
          </cell>
          <cell r="AF142" t="str">
            <v>2 SUPERVISOR</v>
          </cell>
          <cell r="AG142" t="str">
            <v>3 CÉDULA DE CIUDADANÍA</v>
          </cell>
          <cell r="AH142">
            <v>51723033</v>
          </cell>
          <cell r="AI142" t="str">
            <v>LUZ MILA SOTELO DELGADILLO</v>
          </cell>
          <cell r="AJ142">
            <v>309</v>
          </cell>
          <cell r="AK142" t="str">
            <v>3 NO PACTADOS</v>
          </cell>
          <cell r="AL142">
            <v>44251</v>
          </cell>
          <cell r="AM142">
            <v>44251</v>
          </cell>
          <cell r="AN142" t="str">
            <v>4 NO SE HA ADICIONADO NI EN VALOR y EN TIEMPO</v>
          </cell>
          <cell r="AO142">
            <v>0</v>
          </cell>
          <cell r="AP142">
            <v>0</v>
          </cell>
          <cell r="AR142">
            <v>0</v>
          </cell>
          <cell r="AT142">
            <v>44251</v>
          </cell>
          <cell r="AU142">
            <v>44560</v>
          </cell>
          <cell r="AW142" t="str">
            <v>2. NO</v>
          </cell>
          <cell r="AZ142" t="str">
            <v>1. SI</v>
          </cell>
          <cell r="BA142">
            <v>1</v>
          </cell>
          <cell r="BB142" t="str">
            <v>Modificar el numeral 5 del ANEXO 5 CONDICIONES ADICIONALES DEL CONTRATO</v>
          </cell>
          <cell r="BC142">
            <v>44267</v>
          </cell>
          <cell r="BE142" t="str">
            <v>2021420501000135E</v>
          </cell>
          <cell r="BF142">
            <v>46728329</v>
          </cell>
          <cell r="BG142" t="str">
            <v>LILA CONCEPCIÓN ZABARAÍN GUERRA</v>
          </cell>
          <cell r="BH142" t="str">
            <v>https://www.secop.gov.co/CO1BusinessLine/Tendering/BuyerWorkArea/Index?docUniqueIdentifier=CO1.BDOS.1794458</v>
          </cell>
          <cell r="BI142" t="str">
            <v>VIGENTE</v>
          </cell>
          <cell r="BK142" t="str">
            <v>https://community.secop.gov.co/Public/Tendering/OpportunityDetail/Index?noticeUID=CO1.NTC.1790648&amp;isFromPublicArea=True&amp;isModal=False</v>
          </cell>
        </row>
        <row r="143">
          <cell r="A143" t="str">
            <v>CPS-136-2021</v>
          </cell>
          <cell r="B143" t="str">
            <v>2 NACIONAL</v>
          </cell>
          <cell r="C143" t="str">
            <v>CD-NC-127-2021</v>
          </cell>
          <cell r="D143">
            <v>136</v>
          </cell>
          <cell r="E143" t="str">
            <v>MARTIN DE JESUS CICUAMIA SUAREZ</v>
          </cell>
          <cell r="F143">
            <v>44251</v>
          </cell>
          <cell r="G143" t="str">
            <v>Prestar los Servicios Profesionales en el Grupo de Comunicación y Educación Ambiental para el desarrollo conceptual, planeación, grabación en campo, realización, edición y archivo de los productos audiovisuales requeridos para la implementación de la estrategia de comunicación de Parques Nacionales Naturales de Colombia.</v>
          </cell>
          <cell r="H143" t="str">
            <v>2 CONTRATACIÓN DIRECTA</v>
          </cell>
          <cell r="I143" t="str">
            <v>14 PRESTACIÓN DE SERVICIOS</v>
          </cell>
          <cell r="J143" t="str">
            <v>N/A</v>
          </cell>
          <cell r="K143">
            <v>21421</v>
          </cell>
          <cell r="L143">
            <v>22221</v>
          </cell>
          <cell r="N143">
            <v>44251</v>
          </cell>
          <cell r="P143">
            <v>9311047</v>
          </cell>
          <cell r="Q143">
            <v>93110470</v>
          </cell>
          <cell r="R143">
            <v>0</v>
          </cell>
          <cell r="S143" t="str">
            <v>1 PERSONA NATURAL</v>
          </cell>
          <cell r="T143" t="str">
            <v>3 CÉDULA DE CIUDADANÍA</v>
          </cell>
          <cell r="U143">
            <v>79757957</v>
          </cell>
          <cell r="V143" t="str">
            <v>N-A</v>
          </cell>
          <cell r="W143" t="str">
            <v>11 NO SE DILIGENCIA INFORMACIÓN PARA ESTE FORMULARIO EN ESTE PERÍODO DE REPORTE</v>
          </cell>
          <cell r="Z143" t="str">
            <v>1 PÓLIZA</v>
          </cell>
          <cell r="AA143" t="str">
            <v>12 SEGUROS DEL ESTADO</v>
          </cell>
          <cell r="AB143" t="str">
            <v>2 CUMPLIMIENTO</v>
          </cell>
          <cell r="AC143">
            <v>44252</v>
          </cell>
          <cell r="AD143" t="str">
            <v>33-46-101030826</v>
          </cell>
          <cell r="AE143" t="str">
            <v>GRUPO DE COMUNICACIONES Y EDUCACION AMBIENTAL</v>
          </cell>
          <cell r="AF143" t="str">
            <v>2 SUPERVISOR</v>
          </cell>
          <cell r="AG143" t="str">
            <v>3 CÉDULA DE CIUDADANÍA</v>
          </cell>
          <cell r="AH143">
            <v>35114738</v>
          </cell>
          <cell r="AI143" t="str">
            <v>KATRIZ CARMINIA CASTELLANOS CARO</v>
          </cell>
          <cell r="AJ143">
            <v>300</v>
          </cell>
          <cell r="AK143" t="str">
            <v>3 NO PACTADOS</v>
          </cell>
          <cell r="AL143">
            <v>44252</v>
          </cell>
          <cell r="AM143">
            <v>44251</v>
          </cell>
          <cell r="AN143" t="str">
            <v>4 NO SE HA ADICIONADO NI EN VALOR y EN TIEMPO</v>
          </cell>
          <cell r="AO143">
            <v>0</v>
          </cell>
          <cell r="AP143">
            <v>0</v>
          </cell>
          <cell r="AR143">
            <v>0</v>
          </cell>
          <cell r="AT143">
            <v>44252</v>
          </cell>
          <cell r="AU143">
            <v>44554</v>
          </cell>
          <cell r="AW143" t="str">
            <v>2. NO</v>
          </cell>
          <cell r="AZ143" t="str">
            <v>2. NO</v>
          </cell>
          <cell r="BA143">
            <v>0</v>
          </cell>
          <cell r="BE143" t="str">
            <v>2021420501000136E</v>
          </cell>
          <cell r="BF143">
            <v>93110470</v>
          </cell>
          <cell r="BG143" t="str">
            <v>ANDRES MAURICIO VILLEGAS NAVARRO</v>
          </cell>
          <cell r="BH143" t="str">
            <v>https://www.secop.gov.co/CO1BusinessLine/Tendering/BuyerWorkArea/Index?docUniqueIdentifier=CO1.BDOS.1784913</v>
          </cell>
          <cell r="BI143" t="str">
            <v>VIGENTE</v>
          </cell>
          <cell r="BK143" t="str">
            <v xml:space="preserve">https://community.secop.gov.co/Public/Tendering/OpportunityDetail/Index?noticeUID=CO1.NTC.1782293&amp;isFromPublicArea=True&amp;isModal=False
</v>
          </cell>
        </row>
        <row r="144">
          <cell r="A144" t="str">
            <v>CPS-137-2021</v>
          </cell>
          <cell r="B144" t="str">
            <v>2 NACIONAL</v>
          </cell>
          <cell r="C144" t="str">
            <v>CD-NC-148-2021</v>
          </cell>
          <cell r="D144">
            <v>137</v>
          </cell>
          <cell r="E144" t="str">
            <v>VIVIANA MORENO QUINTERO</v>
          </cell>
          <cell r="F144">
            <v>44251</v>
          </cell>
          <cell r="G144" t="str">
            <v>Prestar servicios profesionales para acompañar el ajuste y seguimiento a la implementación de los instrumentos de planificación.</v>
          </cell>
          <cell r="H144" t="str">
            <v>2 CONTRATACIÓN DIRECTA</v>
          </cell>
          <cell r="I144" t="str">
            <v>14 PRESTACIÓN DE SERVICIOS</v>
          </cell>
          <cell r="J144" t="str">
            <v>N/A</v>
          </cell>
          <cell r="K144">
            <v>22821</v>
          </cell>
          <cell r="L144">
            <v>22321</v>
          </cell>
          <cell r="N144">
            <v>44251</v>
          </cell>
          <cell r="P144">
            <v>5532323</v>
          </cell>
          <cell r="Q144">
            <v>56614105</v>
          </cell>
          <cell r="R144">
            <v>-0.36666666716337204</v>
          </cell>
          <cell r="S144" t="str">
            <v>1 PERSONA NATURAL</v>
          </cell>
          <cell r="T144" t="str">
            <v>3 CÉDULA DE CIUDADANÍA</v>
          </cell>
          <cell r="U144">
            <v>34321413</v>
          </cell>
          <cell r="V144" t="str">
            <v>N-A</v>
          </cell>
          <cell r="W144" t="str">
            <v>11 NO SE DILIGENCIA INFORMACIÓN PARA ESTE FORMULARIO EN ESTE PERÍODO DE REPORTE</v>
          </cell>
          <cell r="Z144" t="str">
            <v>1 PÓLIZA</v>
          </cell>
          <cell r="AA144" t="str">
            <v>12 SEGUROS DEL ESTADO</v>
          </cell>
          <cell r="AB144" t="str">
            <v>2 CUMPLIMIENTO</v>
          </cell>
          <cell r="AC144">
            <v>44251</v>
          </cell>
          <cell r="AD144" t="str">
            <v>18-46-101009170</v>
          </cell>
          <cell r="AE144" t="str">
            <v>GRUPO DE PLANEACIÓN Y MANEJO</v>
          </cell>
          <cell r="AF144" t="str">
            <v>2 SUPERVISOR</v>
          </cell>
          <cell r="AG144" t="str">
            <v>3 CÉDULA DE CIUDADANÍA</v>
          </cell>
          <cell r="AH144">
            <v>52854468</v>
          </cell>
          <cell r="AI144" t="str">
            <v>ADRIANA MARGARITA ROZO MELO</v>
          </cell>
          <cell r="AJ144">
            <v>307</v>
          </cell>
          <cell r="AK144" t="str">
            <v>3 NO PACTADOS</v>
          </cell>
          <cell r="AL144">
            <v>44251</v>
          </cell>
          <cell r="AM144">
            <v>44251</v>
          </cell>
          <cell r="AN144" t="str">
            <v>4 NO SE HA ADICIONADO NI EN VALOR y EN TIEMPO</v>
          </cell>
          <cell r="AO144">
            <v>0</v>
          </cell>
          <cell r="AP144">
            <v>0</v>
          </cell>
          <cell r="AR144">
            <v>0</v>
          </cell>
          <cell r="AT144">
            <v>44251</v>
          </cell>
          <cell r="AU144">
            <v>44560</v>
          </cell>
          <cell r="AW144" t="str">
            <v>2. NO</v>
          </cell>
          <cell r="AZ144" t="str">
            <v>2. NO</v>
          </cell>
          <cell r="BA144">
            <v>0</v>
          </cell>
          <cell r="BE144" t="str">
            <v>2021420501000137E</v>
          </cell>
          <cell r="BF144">
            <v>56614105</v>
          </cell>
          <cell r="BG144" t="str">
            <v>ANDRES MAURICIO VILLEGAS NAVARRO</v>
          </cell>
          <cell r="BH144" t="str">
            <v>https://www.secop.gov.co/CO1BusinessLine/Tendering/BuyerWorkArea/Index?docUniqueIdentifier=CO1.BDOS.1797917</v>
          </cell>
          <cell r="BI144" t="str">
            <v>VIGENTE</v>
          </cell>
          <cell r="BK144" t="str">
            <v xml:space="preserve">https://community.secop.gov.co/Public/Tendering/OpportunityDetail/Index?noticeUID=CO1.NTC.1794963&amp;isFromPublicArea=True&amp;isModal=False
</v>
          </cell>
        </row>
        <row r="145">
          <cell r="A145" t="str">
            <v>CPS-138-2021</v>
          </cell>
          <cell r="B145" t="str">
            <v>2 NACIONAL</v>
          </cell>
          <cell r="C145" t="str">
            <v>CD-NC-143-2021</v>
          </cell>
          <cell r="D145">
            <v>138</v>
          </cell>
          <cell r="E145" t="str">
            <v>LUISA FERNANDA MALDONADO MORALES</v>
          </cell>
          <cell r="F145">
            <v>44251</v>
          </cell>
          <cell r="G145" t="str">
            <v xml:space="preserve">Prestar servicios profesionales para la implementación de acciones relacionadas con la temática de recurso hidrobiológico y pesquero en las áreas administradas por PNN. </v>
          </cell>
          <cell r="H145" t="str">
            <v>2 CONTRATACIÓN DIRECTA</v>
          </cell>
          <cell r="I145" t="str">
            <v>14 PRESTACIÓN DE SERVICIOS</v>
          </cell>
          <cell r="J145" t="str">
            <v>N/A</v>
          </cell>
          <cell r="K145">
            <v>20321</v>
          </cell>
          <cell r="L145">
            <v>22421</v>
          </cell>
          <cell r="N145">
            <v>44251</v>
          </cell>
          <cell r="P145">
            <v>6120628</v>
          </cell>
          <cell r="Q145">
            <v>62838447</v>
          </cell>
          <cell r="R145">
            <v>-0.46666666120290756</v>
          </cell>
          <cell r="S145" t="str">
            <v>1 PERSONA NATURAL</v>
          </cell>
          <cell r="T145" t="str">
            <v>3 CÉDULA DE CIUDADANÍA</v>
          </cell>
          <cell r="U145">
            <v>52347683</v>
          </cell>
          <cell r="V145" t="str">
            <v>N-A</v>
          </cell>
          <cell r="W145" t="str">
            <v>11 NO SE DILIGENCIA INFORMACIÓN PARA ESTE FORMULARIO EN ESTE PERÍODO DE REPORTE</v>
          </cell>
          <cell r="Z145" t="str">
            <v>1 PÓLIZA</v>
          </cell>
          <cell r="AA145" t="str">
            <v>12 SEGUROS DEL ESTADO</v>
          </cell>
          <cell r="AB145" t="str">
            <v>2 CUMPLIMIENTO</v>
          </cell>
          <cell r="AC145">
            <v>44251</v>
          </cell>
          <cell r="AD145" t="str">
            <v>18-46-101009173</v>
          </cell>
          <cell r="AE145" t="str">
            <v>GRUPO DE PLANEACIÓN Y MANEJO</v>
          </cell>
          <cell r="AF145" t="str">
            <v>2 SUPERVISOR</v>
          </cell>
          <cell r="AG145" t="str">
            <v>3 CÉDULA DE CIUDADANÍA</v>
          </cell>
          <cell r="AH145">
            <v>52854468</v>
          </cell>
          <cell r="AI145" t="str">
            <v>ADRIANA MARGARITA ROZO MELO</v>
          </cell>
          <cell r="AJ145">
            <v>308</v>
          </cell>
          <cell r="AK145" t="str">
            <v>3 NO PACTADOS</v>
          </cell>
          <cell r="AL145">
            <v>44251</v>
          </cell>
          <cell r="AM145">
            <v>44251</v>
          </cell>
          <cell r="AN145" t="str">
            <v>4 NO SE HA ADICIONADO NI EN VALOR y EN TIEMPO</v>
          </cell>
          <cell r="AO145">
            <v>0</v>
          </cell>
          <cell r="AP145">
            <v>0</v>
          </cell>
          <cell r="AR145">
            <v>0</v>
          </cell>
          <cell r="AT145">
            <v>44251</v>
          </cell>
          <cell r="AU145">
            <v>44560</v>
          </cell>
          <cell r="AW145" t="str">
            <v>2. NO</v>
          </cell>
          <cell r="AZ145" t="str">
            <v>2. NO</v>
          </cell>
          <cell r="BA145">
            <v>0</v>
          </cell>
          <cell r="BE145" t="str">
            <v>2021420501000138E</v>
          </cell>
          <cell r="BF145">
            <v>62838447</v>
          </cell>
          <cell r="BG145" t="str">
            <v>FELIPE ANDRES ZORRO VILLAREAL</v>
          </cell>
          <cell r="BH145" t="str">
            <v>https://www.secop.gov.co/CO1BusinessLine/Tendering/BuyerWorkArea/Index?docUniqueIdentifier=CO1.BDOS.1794936</v>
          </cell>
          <cell r="BI145" t="str">
            <v>VIGENTE</v>
          </cell>
          <cell r="BK145" t="str">
            <v xml:space="preserve">https://community.secop.gov.co/Public/Tendering/OpportunityDetail/Index?noticeUID=CO1.NTC.1791470&amp;isFromPublicArea=True&amp;isModal=False
</v>
          </cell>
        </row>
        <row r="146">
          <cell r="A146" t="str">
            <v>CPS-139-2021</v>
          </cell>
          <cell r="B146" t="str">
            <v>2 NACIONAL</v>
          </cell>
          <cell r="C146" t="str">
            <v>CD-NC-149-2021</v>
          </cell>
          <cell r="D146">
            <v>139</v>
          </cell>
          <cell r="E146" t="str">
            <v>RODRIGO ALEJANDRO DURAN BAHAMON</v>
          </cell>
          <cell r="F146">
            <v>44251</v>
          </cell>
          <cell r="G146" t="str">
            <v xml:space="preserve">Prestación de servicios profesionales en la Subdirección de Gestión y Manejo de Áreas Protegidas, a fin de mantener el desarrollo de estrategias de información, educación y comunicación, como soporte para la construcción colectiva de territorio con los diferentes actores vinculados a cada uno de los procesos de nuevas áreas y ampliaciones liderados por Parques Nacionales Naturales de Colombia. </v>
          </cell>
          <cell r="H146" t="str">
            <v>2 CONTRATACIÓN DIRECTA</v>
          </cell>
          <cell r="I146" t="str">
            <v>14 PRESTACIÓN DE SERVICIOS</v>
          </cell>
          <cell r="J146" t="str">
            <v>N/A</v>
          </cell>
          <cell r="K146">
            <v>19121</v>
          </cell>
          <cell r="L146">
            <v>22521</v>
          </cell>
          <cell r="N146">
            <v>44251</v>
          </cell>
          <cell r="P146">
            <v>6120628</v>
          </cell>
          <cell r="Q146">
            <v>62634426</v>
          </cell>
          <cell r="R146">
            <v>-0.53333333134651184</v>
          </cell>
          <cell r="S146" t="str">
            <v>1 PERSONA NATURAL</v>
          </cell>
          <cell r="T146" t="str">
            <v>3 CÉDULA DE CIUDADANÍA</v>
          </cell>
          <cell r="U146">
            <v>79139548</v>
          </cell>
          <cell r="V146" t="str">
            <v>N-A</v>
          </cell>
          <cell r="W146" t="str">
            <v>11 NO SE DILIGENCIA INFORMACIÓN PARA ESTE FORMULARIO EN ESTE PERÍODO DE REPORTE</v>
          </cell>
          <cell r="Z146" t="str">
            <v>1 PÓLIZA</v>
          </cell>
          <cell r="AA146" t="str">
            <v>12 SEGUROS DEL ESTADO</v>
          </cell>
          <cell r="AB146" t="str">
            <v>2 CUMPLIMIENTO</v>
          </cell>
          <cell r="AC146">
            <v>44252</v>
          </cell>
          <cell r="AD146" t="str">
            <v>21-44-101344852</v>
          </cell>
          <cell r="AE146" t="str">
            <v>GRUPO DE COMUNICACIONES Y EDUCACION AMBIENTAL</v>
          </cell>
          <cell r="AF146" t="str">
            <v>2 SUPERVISOR</v>
          </cell>
          <cell r="AG146" t="str">
            <v>3 CÉDULA DE CIUDADANÍA</v>
          </cell>
          <cell r="AH146">
            <v>35114738</v>
          </cell>
          <cell r="AI146" t="str">
            <v>KATRIZ CARMINIA CASTELLANOS CARO</v>
          </cell>
          <cell r="AJ146">
            <v>307</v>
          </cell>
          <cell r="AK146" t="str">
            <v>3 NO PACTADOS</v>
          </cell>
          <cell r="AL146">
            <v>44252</v>
          </cell>
          <cell r="AM146">
            <v>44251</v>
          </cell>
          <cell r="AN146" t="str">
            <v>4 NO SE HA ADICIONADO NI EN VALOR y EN TIEMPO</v>
          </cell>
          <cell r="AO146">
            <v>0</v>
          </cell>
          <cell r="AP146">
            <v>0</v>
          </cell>
          <cell r="AR146">
            <v>0</v>
          </cell>
          <cell r="AT146">
            <v>44252</v>
          </cell>
          <cell r="AU146">
            <v>44560</v>
          </cell>
          <cell r="AW146" t="str">
            <v>2. NO</v>
          </cell>
          <cell r="AZ146" t="str">
            <v>2. NO</v>
          </cell>
          <cell r="BA146">
            <v>0</v>
          </cell>
          <cell r="BE146" t="str">
            <v>2021420501000139E</v>
          </cell>
          <cell r="BF146">
            <v>62634426</v>
          </cell>
          <cell r="BG146" t="str">
            <v>LILA CONCEPCIÓN ZABARAÍN GUERRA</v>
          </cell>
          <cell r="BH146" t="str">
            <v>https://www.secop.gov.co/CO1BusinessLine/Tendering/BuyerWorkArea/Index?docUniqueIdentifier=CO1.BDOS.1799573</v>
          </cell>
          <cell r="BI146" t="str">
            <v>VIGENTE</v>
          </cell>
          <cell r="BK146" t="str">
            <v xml:space="preserve">https://community.secop.gov.co/Public/Tendering/OpportunityDetail/Index?noticeUID=CO1.NTC.1796330&amp;isFromPublicArea=True&amp;isModal=False
</v>
          </cell>
        </row>
        <row r="147">
          <cell r="A147" t="str">
            <v>CPS-140-2021</v>
          </cell>
          <cell r="B147" t="str">
            <v>2 NACIONAL</v>
          </cell>
          <cell r="C147" t="str">
            <v>CD-NC-145-2021</v>
          </cell>
          <cell r="D147">
            <v>140</v>
          </cell>
          <cell r="E147" t="str">
            <v>DANIEL HERNANDO GOMEZ FORERO</v>
          </cell>
          <cell r="F147">
            <v>44251</v>
          </cell>
          <cell r="G147" t="str">
            <v>Prestar servicios profesionales en la implementación del Programa Áreas Protegidas y Diversidad Biológica cofinanciado por el gobierno alemán a través del KfW, en los componentes administrativos y financieros de las Fases I y II.</v>
          </cell>
          <cell r="H147" t="str">
            <v>2 CONTRATACIÓN DIRECTA</v>
          </cell>
          <cell r="I147" t="str">
            <v>14 PRESTACIÓN DE SERVICIOS</v>
          </cell>
          <cell r="J147" t="str">
            <v>N/A</v>
          </cell>
          <cell r="K147">
            <v>14321</v>
          </cell>
          <cell r="L147">
            <v>22621</v>
          </cell>
          <cell r="N147">
            <v>44251</v>
          </cell>
          <cell r="P147">
            <v>5532323</v>
          </cell>
          <cell r="Q147">
            <v>44258584</v>
          </cell>
          <cell r="R147">
            <v>0</v>
          </cell>
          <cell r="S147" t="str">
            <v>1 PERSONA NATURAL</v>
          </cell>
          <cell r="T147" t="str">
            <v>3 CÉDULA DE CIUDADANÍA</v>
          </cell>
          <cell r="U147">
            <v>79626062</v>
          </cell>
          <cell r="V147" t="str">
            <v>N-A</v>
          </cell>
          <cell r="W147" t="str">
            <v>11 NO SE DILIGENCIA INFORMACIÓN PARA ESTE FORMULARIO EN ESTE PERÍODO DE REPORTE</v>
          </cell>
          <cell r="Z147" t="str">
            <v>1 PÓLIZA</v>
          </cell>
          <cell r="AA147" t="str">
            <v>12 SEGUROS DEL ESTADO</v>
          </cell>
          <cell r="AB147" t="str">
            <v>2 CUMPLIMIENTO</v>
          </cell>
          <cell r="AC147">
            <v>44251</v>
          </cell>
          <cell r="AD147" t="str">
            <v>18-46-101009174</v>
          </cell>
          <cell r="AE147" t="str">
            <v>DIRECCIÓN GENERAL</v>
          </cell>
          <cell r="AF147" t="str">
            <v>2 SUPERVISOR</v>
          </cell>
          <cell r="AG147" t="str">
            <v>3 CÉDULA DE CIUDADANÍA</v>
          </cell>
          <cell r="AH147">
            <v>79530167</v>
          </cell>
          <cell r="AI147" t="str">
            <v>PEDRO ORLANDO MOLANO PEREZ</v>
          </cell>
          <cell r="AJ147">
            <v>240</v>
          </cell>
          <cell r="AK147" t="str">
            <v>3 NO PACTADOS</v>
          </cell>
          <cell r="AL147">
            <v>44251</v>
          </cell>
          <cell r="AM147">
            <v>44251</v>
          </cell>
          <cell r="AN147" t="str">
            <v>3 ADICIÓN EN VALOR y EN TIEMPO</v>
          </cell>
          <cell r="AO147">
            <v>1</v>
          </cell>
          <cell r="AP147">
            <v>12355521.366666667</v>
          </cell>
          <cell r="AQ147">
            <v>44491</v>
          </cell>
          <cell r="AR147">
            <v>67</v>
          </cell>
          <cell r="AT147">
            <v>44251</v>
          </cell>
          <cell r="AU147">
            <v>44560</v>
          </cell>
          <cell r="AW147" t="str">
            <v>2. NO</v>
          </cell>
          <cell r="AZ147" t="str">
            <v>2. NO</v>
          </cell>
          <cell r="BA147">
            <v>0</v>
          </cell>
          <cell r="BD147" t="str">
            <v>AYP: TER INI 23/10/2021</v>
          </cell>
          <cell r="BE147" t="str">
            <v>2021420501000140E</v>
          </cell>
          <cell r="BF147">
            <v>56614105.366666667</v>
          </cell>
          <cell r="BG147" t="str">
            <v>NELSON CADENA GARCÍA</v>
          </cell>
          <cell r="BH147" t="str">
            <v>https://www.secop.gov.co/CO1BusinessLine/Tendering/BuyerWorkArea/Index?docUniqueIdentifier=CO1.BDOS.1795432</v>
          </cell>
          <cell r="BI147" t="str">
            <v>VIGENTE</v>
          </cell>
          <cell r="BJ147" t="str">
            <v>KFW</v>
          </cell>
          <cell r="BK147" t="str">
            <v>https://community.secop.gov.co/Public/Tendering/OpportunityDetail/Index?noticeUID=CO1.NTC.1791495&amp;isFromPublicArea=True&amp;isModal=False</v>
          </cell>
        </row>
        <row r="148">
          <cell r="A148" t="str">
            <v>CPS-141-2021</v>
          </cell>
          <cell r="B148" t="str">
            <v>2 NACIONAL</v>
          </cell>
          <cell r="C148" t="str">
            <v>CD-NC-147-2021</v>
          </cell>
          <cell r="D148">
            <v>141</v>
          </cell>
          <cell r="E148" t="str">
            <v>JUAN CARLOS CUERVO LEON</v>
          </cell>
          <cell r="F148">
            <v>44252</v>
          </cell>
          <cell r="G148"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 a la producción de objetos y herramientas lúdicas y el montaje de eventos para educación e interpretación ambiental.</v>
          </cell>
          <cell r="H148" t="str">
            <v>2 CONTRATACIÓN DIRECTA</v>
          </cell>
          <cell r="I148" t="str">
            <v>14 PRESTACIÓN DE SERVICIOS</v>
          </cell>
          <cell r="J148" t="str">
            <v>N/A</v>
          </cell>
          <cell r="K148">
            <v>21921</v>
          </cell>
          <cell r="L148">
            <v>22721</v>
          </cell>
          <cell r="N148">
            <v>44252</v>
          </cell>
          <cell r="P148">
            <v>6471348</v>
          </cell>
          <cell r="Q148">
            <v>64713480</v>
          </cell>
          <cell r="R148">
            <v>0</v>
          </cell>
          <cell r="S148" t="str">
            <v>1 PERSONA NATURAL</v>
          </cell>
          <cell r="T148" t="str">
            <v>3 CÉDULA DE CIUDADANÍA</v>
          </cell>
          <cell r="U148">
            <v>79590259</v>
          </cell>
          <cell r="V148" t="str">
            <v>N-A</v>
          </cell>
          <cell r="W148" t="str">
            <v>11 NO SE DILIGENCIA INFORMACIÓN PARA ESTE FORMULARIO EN ESTE PERÍODO DE REPORTE</v>
          </cell>
          <cell r="Z148" t="str">
            <v>1 PÓLIZA</v>
          </cell>
          <cell r="AA148" t="str">
            <v>12 SEGUROS DEL ESTADO</v>
          </cell>
          <cell r="AB148" t="str">
            <v>2 CUMPLIMIENTO</v>
          </cell>
          <cell r="AC148">
            <v>44252</v>
          </cell>
          <cell r="AD148" t="str">
            <v>15-46-101020560</v>
          </cell>
          <cell r="AE148" t="str">
            <v>GRUPO DE COMUNICACIONES Y EDUCACION AMBIENTAL</v>
          </cell>
          <cell r="AF148" t="str">
            <v>2 SUPERVISOR</v>
          </cell>
          <cell r="AG148" t="str">
            <v>3 CÉDULA DE CIUDADANÍA</v>
          </cell>
          <cell r="AH148">
            <v>35114738</v>
          </cell>
          <cell r="AI148" t="str">
            <v>KATRIZ CARMINIA CASTELLANOS CARO</v>
          </cell>
          <cell r="AJ148">
            <v>300</v>
          </cell>
          <cell r="AK148" t="str">
            <v>3 NO PACTADOS</v>
          </cell>
          <cell r="AL148">
            <v>44252</v>
          </cell>
          <cell r="AM148">
            <v>44252</v>
          </cell>
          <cell r="AN148" t="str">
            <v>4 NO SE HA ADICIONADO NI EN VALOR y EN TIEMPO</v>
          </cell>
          <cell r="AO148">
            <v>0</v>
          </cell>
          <cell r="AP148">
            <v>0</v>
          </cell>
          <cell r="AR148">
            <v>0</v>
          </cell>
          <cell r="AT148">
            <v>44252</v>
          </cell>
          <cell r="AU148">
            <v>44554</v>
          </cell>
          <cell r="AW148" t="str">
            <v>2. NO</v>
          </cell>
          <cell r="AZ148" t="str">
            <v>2. NO</v>
          </cell>
          <cell r="BA148">
            <v>0</v>
          </cell>
          <cell r="BE148" t="str">
            <v>2021420501000141E</v>
          </cell>
          <cell r="BF148">
            <v>64713480</v>
          </cell>
          <cell r="BG148" t="str">
            <v>ANDRES MAURICIO VILLEGAS NAVARRO</v>
          </cell>
          <cell r="BH148" t="str">
            <v>https://www.secop.gov.co/CO1BusinessLine/Tendering/BuyerWorkArea/Index?docUniqueIdentifier=CO1.BDOS.1797839</v>
          </cell>
          <cell r="BI148" t="str">
            <v>VIGENTE</v>
          </cell>
          <cell r="BK148" t="str">
            <v xml:space="preserve">https://community.secop.gov.co/Public/Tendering/OpportunityDetail/Index?noticeUID=CO1.NTC.1794949&amp;isFromPublicArea=True&amp;isModal=False
</v>
          </cell>
        </row>
        <row r="149">
          <cell r="A149" t="str">
            <v>CPS-142-2021</v>
          </cell>
          <cell r="B149" t="str">
            <v>2 NACIONAL</v>
          </cell>
          <cell r="C149" t="str">
            <v>CD-NC-150-2021</v>
          </cell>
          <cell r="D149">
            <v>142</v>
          </cell>
          <cell r="E149" t="str">
            <v>LILIANA QUIROGA VILLADA</v>
          </cell>
          <cell r="F149">
            <v>44252</v>
          </cell>
          <cell r="G149" t="str">
            <v>Prestar servicios profesionales para orientar técnicamente en planificación ecoturística a las áreas protegidas administradas por Parques Nacionales.</v>
          </cell>
          <cell r="H149" t="str">
            <v>2 CONTRATACIÓN DIRECTA</v>
          </cell>
          <cell r="I149" t="str">
            <v>14 PRESTACIÓN DE SERVICIOS</v>
          </cell>
          <cell r="J149" t="str">
            <v>N/A</v>
          </cell>
          <cell r="K149">
            <v>24421</v>
          </cell>
          <cell r="L149">
            <v>22821</v>
          </cell>
          <cell r="N149">
            <v>44252</v>
          </cell>
          <cell r="P149">
            <v>6120628</v>
          </cell>
          <cell r="Q149">
            <v>62634426</v>
          </cell>
          <cell r="R149">
            <v>-0.53333333134651184</v>
          </cell>
          <cell r="S149" t="str">
            <v>1 PERSONA NATURAL</v>
          </cell>
          <cell r="T149" t="str">
            <v>3 CÉDULA DE CIUDADANÍA</v>
          </cell>
          <cell r="U149">
            <v>34066254</v>
          </cell>
          <cell r="V149" t="str">
            <v>N-A</v>
          </cell>
          <cell r="W149" t="str">
            <v>11 NO SE DILIGENCIA INFORMACIÓN PARA ESTE FORMULARIO EN ESTE PERÍODO DE REPORTE</v>
          </cell>
          <cell r="Z149" t="str">
            <v>1 PÓLIZA</v>
          </cell>
          <cell r="AA149" t="str">
            <v>14 ASEGURADORA SOLIDARIA</v>
          </cell>
          <cell r="AB149" t="str">
            <v>2 CUMPLIMIENTO</v>
          </cell>
          <cell r="AC149">
            <v>44252</v>
          </cell>
          <cell r="AD149" t="str">
            <v>600-47-994000060520</v>
          </cell>
          <cell r="AE149" t="str">
            <v>GRUPO DE PLANEACIÓN Y MANEJO</v>
          </cell>
          <cell r="AF149" t="str">
            <v>2 SUPERVISOR</v>
          </cell>
          <cell r="AG149" t="str">
            <v>3 CÉDULA DE CIUDADANÍA</v>
          </cell>
          <cell r="AH149">
            <v>52197050</v>
          </cell>
          <cell r="AI149" t="str">
            <v>EDNA MARIA CAROLINA JARRO FAJARDO</v>
          </cell>
          <cell r="AJ149">
            <v>307</v>
          </cell>
          <cell r="AK149" t="str">
            <v>3 NO PACTADOS</v>
          </cell>
          <cell r="AL149">
            <v>44252</v>
          </cell>
          <cell r="AM149">
            <v>44252</v>
          </cell>
          <cell r="AN149" t="str">
            <v>4 NO SE HA ADICIONADO NI EN VALOR y EN TIEMPO</v>
          </cell>
          <cell r="AO149">
            <v>0</v>
          </cell>
          <cell r="AP149">
            <v>0</v>
          </cell>
          <cell r="AR149">
            <v>0</v>
          </cell>
          <cell r="AT149">
            <v>44252</v>
          </cell>
          <cell r="AU149">
            <v>44560</v>
          </cell>
          <cell r="AW149" t="str">
            <v>2. NO</v>
          </cell>
          <cell r="AZ149" t="str">
            <v>2. NO</v>
          </cell>
          <cell r="BA149">
            <v>0</v>
          </cell>
          <cell r="BE149" t="str">
            <v>2021420501000142E</v>
          </cell>
          <cell r="BF149">
            <v>62634426</v>
          </cell>
          <cell r="BG149" t="str">
            <v>LUZ JANETH VILLALBA SUAREZ</v>
          </cell>
          <cell r="BH149" t="str">
            <v>https://www.secop.gov.co/CO1BusinessLine/Tendering/BuyerWorkArea/Index?docUniqueIdentifier=CO1.BDOS.1799786</v>
          </cell>
          <cell r="BI149" t="str">
            <v>VIGENTE</v>
          </cell>
          <cell r="BK149" t="str">
            <v xml:space="preserve">https://community.secop.gov.co/Public/Tendering/OpportunityDetail/Index?noticeUID=CO1.NTC.1796319&amp;isFromPublicArea=True&amp;isModal=False
</v>
          </cell>
        </row>
        <row r="150">
          <cell r="A150" t="str">
            <v>CPS-143-2021</v>
          </cell>
          <cell r="B150" t="str">
            <v>2 NACIONAL</v>
          </cell>
          <cell r="C150" t="str">
            <v>CD-NC-156-2021</v>
          </cell>
          <cell r="D150">
            <v>143</v>
          </cell>
          <cell r="E150" t="str">
            <v>NATALIA CABEZAS ALVIS</v>
          </cell>
          <cell r="F150">
            <v>44252</v>
          </cell>
          <cell r="G150" t="str">
            <v>Prestación de servicios profesionales en el campo de las ciencias naturales, para apoyar técnicamente los trámites de Registro de Reservas Naturales de la Sociedad Civil, en el marco del proceso de Coordinación del SINAP.</v>
          </cell>
          <cell r="H150" t="str">
            <v>2 CONTRATACIÓN DIRECTA</v>
          </cell>
          <cell r="I150" t="str">
            <v>14 PRESTACIÓN DE SERVICIOS</v>
          </cell>
          <cell r="J150" t="str">
            <v>N/A</v>
          </cell>
          <cell r="K150">
            <v>22421</v>
          </cell>
          <cell r="L150">
            <v>22921</v>
          </cell>
          <cell r="N150">
            <v>44252</v>
          </cell>
          <cell r="P150">
            <v>3235673</v>
          </cell>
          <cell r="Q150">
            <v>33003865</v>
          </cell>
          <cell r="R150">
            <v>0.40000000223517418</v>
          </cell>
          <cell r="S150" t="str">
            <v>1 PERSONA NATURAL</v>
          </cell>
          <cell r="T150" t="str">
            <v>3 CÉDULA DE CIUDADANÍA</v>
          </cell>
          <cell r="U150">
            <v>1010211180</v>
          </cell>
          <cell r="V150" t="str">
            <v>N-A</v>
          </cell>
          <cell r="W150" t="str">
            <v>11 NO SE DILIGENCIA INFORMACIÓN PARA ESTE FORMULARIO EN ESTE PERÍODO DE REPORTE</v>
          </cell>
          <cell r="Z150" t="str">
            <v>6 NO CONSTITUYÓ GARANTÍAS</v>
          </cell>
          <cell r="AB150" t="str">
            <v>N-A</v>
          </cell>
          <cell r="AC150" t="str">
            <v>N-A</v>
          </cell>
          <cell r="AD150" t="str">
            <v>N-A</v>
          </cell>
          <cell r="AE150" t="str">
            <v>GRUPO DE TRÁMITES Y EVALUACIÓN AMBIENTAL</v>
          </cell>
          <cell r="AF150" t="str">
            <v>2 SUPERVISOR</v>
          </cell>
          <cell r="AG150" t="str">
            <v>3 CÉDULA DE CIUDADANÍA</v>
          </cell>
          <cell r="AH150">
            <v>79690000</v>
          </cell>
          <cell r="AI150" t="str">
            <v>GULLERMOS ALBERTO SANTOS CEBALLOS</v>
          </cell>
          <cell r="AJ150">
            <v>306</v>
          </cell>
          <cell r="AK150" t="str">
            <v>3 NO PACTADOS</v>
          </cell>
          <cell r="AL150" t="str">
            <v>N-A</v>
          </cell>
          <cell r="AM150">
            <v>44252</v>
          </cell>
          <cell r="AN150" t="str">
            <v>4 NO SE HA ADICIONADO NI EN VALOR y EN TIEMPO</v>
          </cell>
          <cell r="AO150">
            <v>0</v>
          </cell>
          <cell r="AP150">
            <v>0</v>
          </cell>
          <cell r="AR150">
            <v>0</v>
          </cell>
          <cell r="AT150">
            <v>44252</v>
          </cell>
          <cell r="AU150">
            <v>44560</v>
          </cell>
          <cell r="AW150" t="str">
            <v>2. NO</v>
          </cell>
          <cell r="AZ150" t="str">
            <v>2. NO</v>
          </cell>
          <cell r="BA150">
            <v>0</v>
          </cell>
          <cell r="BE150" t="str">
            <v>2021420501000143E</v>
          </cell>
          <cell r="BF150">
            <v>33003865</v>
          </cell>
          <cell r="BG150" t="str">
            <v>LUZ JANETH VILLALBA SUAREZ</v>
          </cell>
          <cell r="BH150" t="str">
            <v>https://www.secop.gov.co/CO1BusinessLine/Tendering/BuyerWorkArea/Index?docUniqueIdentifier=CO1.BDOS.1804305</v>
          </cell>
          <cell r="BI150" t="str">
            <v>VIGENTE</v>
          </cell>
          <cell r="BK150" t="str">
            <v xml:space="preserve">https://community.secop.gov.co/Public/Tendering/OpportunityDetail/Index?noticeUID=CO1.NTC.1801462&amp;isFromPublicArea=True&amp;isModal=False
</v>
          </cell>
        </row>
        <row r="151">
          <cell r="A151" t="str">
            <v>CPS-144-2021</v>
          </cell>
          <cell r="B151" t="str">
            <v>2 NACIONAL</v>
          </cell>
          <cell r="C151" t="str">
            <v>CD-NC-152-2021</v>
          </cell>
          <cell r="D151">
            <v>144</v>
          </cell>
          <cell r="E151" t="str">
            <v>NATHALI CEDEÑO GRACIA</v>
          </cell>
          <cell r="F151">
            <v>44253</v>
          </cell>
          <cell r="G151" t="str">
            <v>Prestación de servicios profesionales para el diseño y desarrollo de productos gráficos de ilustración, diagramación y finalización de archivos de la herramienta “CNC” que contribuya en el fortalecimiento de la estrategia de comunicaciones y visibilidad de los procesos beneficiados por el apoyo Presupuestario para el Desarrollo Local Sostenible de Parques Nacionales financiado por la Unión Europea en la vigencia 2021.</v>
          </cell>
          <cell r="H151" t="str">
            <v>2 CONTRATACIÓN DIRECTA</v>
          </cell>
          <cell r="I151" t="str">
            <v>14 PRESTACIÓN DE SERVICIOS</v>
          </cell>
          <cell r="J151" t="str">
            <v>N/A</v>
          </cell>
          <cell r="K151">
            <v>21721</v>
          </cell>
          <cell r="L151">
            <v>23121</v>
          </cell>
          <cell r="N151">
            <v>44253</v>
          </cell>
          <cell r="P151">
            <v>4944018</v>
          </cell>
          <cell r="Q151">
            <v>50593784</v>
          </cell>
          <cell r="R151">
            <v>-0.20000000298023224</v>
          </cell>
          <cell r="S151" t="str">
            <v>1 PERSONA NATURAL</v>
          </cell>
          <cell r="T151" t="str">
            <v>3 CÉDULA DE CIUDADANÍA</v>
          </cell>
          <cell r="U151">
            <v>1020733112</v>
          </cell>
          <cell r="V151" t="str">
            <v>N-A</v>
          </cell>
          <cell r="W151" t="str">
            <v>11 NO SE DILIGENCIA INFORMACIÓN PARA ESTE FORMULARIO EN ESTE PERÍODO DE REPORTE</v>
          </cell>
          <cell r="Z151" t="str">
            <v>1 PÓLIZA</v>
          </cell>
          <cell r="AA151" t="str">
            <v>12 SEGUROS DEL ESTADO</v>
          </cell>
          <cell r="AB151" t="str">
            <v>2 CUMPLIMIENTO</v>
          </cell>
          <cell r="AC151">
            <v>44253</v>
          </cell>
          <cell r="AD151" t="str">
            <v>37-46-101002590</v>
          </cell>
          <cell r="AE151" t="str">
            <v>GRUPO DE COMUNICACIONES Y EDUCACION AMBIENTAL</v>
          </cell>
          <cell r="AF151" t="str">
            <v>2 SUPERVISOR</v>
          </cell>
          <cell r="AG151" t="str">
            <v>3 CÉDULA DE CIUDADANÍA</v>
          </cell>
          <cell r="AH151">
            <v>35114738</v>
          </cell>
          <cell r="AI151" t="str">
            <v>KATRIZ CARMINIA CASTELLANOS CARO</v>
          </cell>
          <cell r="AJ151">
            <v>307</v>
          </cell>
          <cell r="AK151" t="str">
            <v>3 NO PACTADOS</v>
          </cell>
          <cell r="AL151">
            <v>44253</v>
          </cell>
          <cell r="AM151">
            <v>44253</v>
          </cell>
          <cell r="AN151" t="str">
            <v>4 NO SE HA ADICIONADO NI EN VALOR y EN TIEMPO</v>
          </cell>
          <cell r="AO151">
            <v>0</v>
          </cell>
          <cell r="AP151">
            <v>0</v>
          </cell>
          <cell r="AR151">
            <v>0</v>
          </cell>
          <cell r="AT151">
            <v>44253</v>
          </cell>
          <cell r="AU151">
            <v>44560</v>
          </cell>
          <cell r="AW151" t="str">
            <v>2. NO</v>
          </cell>
          <cell r="AZ151" t="str">
            <v>2. NO</v>
          </cell>
          <cell r="BA151">
            <v>0</v>
          </cell>
          <cell r="BE151" t="str">
            <v>2021420501000144E</v>
          </cell>
          <cell r="BF151">
            <v>50593784</v>
          </cell>
          <cell r="BG151" t="str">
            <v>NELSON CADENA GARCÍA</v>
          </cell>
          <cell r="BH151" t="str">
            <v>https://www.secop.gov.co/CO1BusinessLine/Tendering/BuyerWorkArea/Index?docUniqueIdentifier=CO1.BDOS.1801378</v>
          </cell>
          <cell r="BI151" t="str">
            <v>VIGENTE</v>
          </cell>
          <cell r="BK151" t="str">
            <v xml:space="preserve">https://community.secop.gov.co/Public/Tendering/OpportunityDetail/Index?noticeUID=CO1.NTC.1797904&amp;isFromPublicArea=True&amp;isModal=False
</v>
          </cell>
        </row>
        <row r="152">
          <cell r="A152" t="str">
            <v>CPS-145-2021</v>
          </cell>
          <cell r="B152" t="str">
            <v>2 NACIONAL</v>
          </cell>
          <cell r="C152" t="str">
            <v>CD-NC-155-2021</v>
          </cell>
          <cell r="D152">
            <v>145</v>
          </cell>
          <cell r="E152" t="str">
            <v>CLAUDIA PATRICIA GALINDO RODRIGUEZ</v>
          </cell>
          <cell r="F152">
            <v>44253</v>
          </cell>
          <cell r="G152" t="str">
            <v>Prestación de servicios profesionales en la Subdirección de Gestión y Manejo de Áreas Protegidas, a fin de continuar con la aplicación de criterios biofísicos, socioeconómicos y culturales que contribuyan al desarrollo e implementación de agendas de trabajo con diferentes actores, con especial énfasis en étnicos y campesinos, vinculando de manera efectiva la información técnica que respalde las decisiones requeridas en cada uno de los procesos de nuevas áreas y ampliación liderados por Parques Nacionales Naturales de Colombia.</v>
          </cell>
          <cell r="H152" t="str">
            <v>2 CONTRATACIÓN DIRECTA</v>
          </cell>
          <cell r="I152" t="str">
            <v>14 PRESTACIÓN DE SERVICIOS</v>
          </cell>
          <cell r="J152" t="str">
            <v>N/A</v>
          </cell>
          <cell r="K152">
            <v>22621</v>
          </cell>
          <cell r="L152">
            <v>23221</v>
          </cell>
          <cell r="N152">
            <v>44253</v>
          </cell>
          <cell r="P152">
            <v>6120628</v>
          </cell>
          <cell r="Q152">
            <v>62430406</v>
          </cell>
          <cell r="R152">
            <v>0.40000000596046448</v>
          </cell>
          <cell r="S152" t="str">
            <v>1 PERSONA NATURAL</v>
          </cell>
          <cell r="T152" t="str">
            <v>3 CÉDULA DE CIUDADANÍA</v>
          </cell>
          <cell r="U152">
            <v>1015401742</v>
          </cell>
          <cell r="V152" t="str">
            <v>N-A</v>
          </cell>
          <cell r="W152" t="str">
            <v>11 NO SE DILIGENCIA INFORMACIÓN PARA ESTE FORMULARIO EN ESTE PERÍODO DE REPORTE</v>
          </cell>
          <cell r="Z152" t="str">
            <v>1 PÓLIZA</v>
          </cell>
          <cell r="AA152" t="str">
            <v>12 SEGUROS DEL ESTADO</v>
          </cell>
          <cell r="AB152" t="str">
            <v>2 CUMPLIMIENTO</v>
          </cell>
          <cell r="AC152">
            <v>44253</v>
          </cell>
          <cell r="AD152" t="str">
            <v>11-46-101019389</v>
          </cell>
          <cell r="AE152" t="str">
            <v>GRUPO DE GESTIÓN E INTEGRACIÓN DEL SINAP</v>
          </cell>
          <cell r="AF152" t="str">
            <v>2 SUPERVISOR</v>
          </cell>
          <cell r="AG152" t="str">
            <v>3 CÉDULA DE CIUDADANÍA</v>
          </cell>
          <cell r="AH152">
            <v>5947992</v>
          </cell>
          <cell r="AI152" t="str">
            <v>LUIS ALBERTO CRUZ COLORADO</v>
          </cell>
          <cell r="AJ152">
            <v>306</v>
          </cell>
          <cell r="AK152" t="str">
            <v>3 NO PACTADOS</v>
          </cell>
          <cell r="AL152">
            <v>44253</v>
          </cell>
          <cell r="AM152">
            <v>44253</v>
          </cell>
          <cell r="AN152" t="str">
            <v>4 NO SE HA ADICIONADO NI EN VALOR y EN TIEMPO</v>
          </cell>
          <cell r="AO152">
            <v>0</v>
          </cell>
          <cell r="AP152">
            <v>0</v>
          </cell>
          <cell r="AR152">
            <v>0</v>
          </cell>
          <cell r="AT152">
            <v>44253</v>
          </cell>
          <cell r="AU152">
            <v>44560</v>
          </cell>
          <cell r="AW152" t="str">
            <v>2. NO</v>
          </cell>
          <cell r="AZ152" t="str">
            <v>2. NO</v>
          </cell>
          <cell r="BA152">
            <v>0</v>
          </cell>
          <cell r="BE152" t="str">
            <v>2021420501000145E</v>
          </cell>
          <cell r="BF152">
            <v>62430406</v>
          </cell>
          <cell r="BG152" t="str">
            <v>NELSON CADENA GARCÍA</v>
          </cell>
          <cell r="BH152" t="str">
            <v>https://www.secop.gov.co/CO1BusinessLine/Tendering/BuyerWorkArea/Index?docUniqueIdentifier=CO1.BDOS.1803140</v>
          </cell>
          <cell r="BI152" t="str">
            <v>VIGENTE</v>
          </cell>
          <cell r="BK152" t="str">
            <v xml:space="preserve">https://community.secop.gov.co/Public/Tendering/OpportunityDetail/Index?noticeUID=CO1.NTC.1801664&amp;isFromPublicArea=True&amp;isModal=False
</v>
          </cell>
        </row>
        <row r="153">
          <cell r="A153" t="str">
            <v>CPS-146-2021</v>
          </cell>
          <cell r="B153" t="str">
            <v>2 NACIONAL</v>
          </cell>
          <cell r="C153" t="str">
            <v>CD-NC-151-2021</v>
          </cell>
          <cell r="D153">
            <v>146</v>
          </cell>
          <cell r="E153" t="str">
            <v>JUAN DAVID SANCHEZ ALVAREZ</v>
          </cell>
          <cell r="F153">
            <v>44253</v>
          </cell>
          <cell r="G153" t="str">
            <v>Prestación de servicios profesionales en la Subdirección de Gestión y Manejo de Áreas Protegidas, Grupo de Gestión e Integración del SINAP, con el fin de coadyuvar en la recopilación, aplicación y análisis de información de criterios biofísicos que aporten a la sustentación técnica de los procesos de ampliación y declaración de nuevas áreas protegidas liderados por Parques Nacionales Naturales de Colombia.</v>
          </cell>
          <cell r="H153" t="str">
            <v>2 CONTRATACIÓN DIRECTA</v>
          </cell>
          <cell r="I153" t="str">
            <v>14 PRESTACIÓN DE SERVICIOS</v>
          </cell>
          <cell r="J153" t="str">
            <v>N/A</v>
          </cell>
          <cell r="K153">
            <v>24521</v>
          </cell>
          <cell r="L153">
            <v>23431</v>
          </cell>
          <cell r="N153">
            <v>44253</v>
          </cell>
          <cell r="P153">
            <v>3235673</v>
          </cell>
          <cell r="Q153">
            <v>33111720</v>
          </cell>
          <cell r="R153">
            <v>-0.36666666716337204</v>
          </cell>
          <cell r="S153" t="str">
            <v>1 PERSONA NATURAL</v>
          </cell>
          <cell r="T153" t="str">
            <v>3 CÉDULA DE CIUDADANÍA</v>
          </cell>
          <cell r="U153">
            <v>1012397612</v>
          </cell>
          <cell r="V153" t="str">
            <v>N-A</v>
          </cell>
          <cell r="W153" t="str">
            <v>11 NO SE DILIGENCIA INFORMACIÓN PARA ESTE FORMULARIO EN ESTE PERÍODO DE REPORTE</v>
          </cell>
          <cell r="Z153" t="str">
            <v>6 NO CONSTITUYÓ GARANTÍAS</v>
          </cell>
          <cell r="AB153" t="str">
            <v>N-A</v>
          </cell>
          <cell r="AC153" t="str">
            <v>N-A</v>
          </cell>
          <cell r="AD153" t="str">
            <v>N-A</v>
          </cell>
          <cell r="AE153" t="str">
            <v>GRUPO DE GESTIÓN E INTEGRACIÓN DEL SINAP</v>
          </cell>
          <cell r="AF153" t="str">
            <v>2 SUPERVISOR</v>
          </cell>
          <cell r="AG153" t="str">
            <v>3 CÉDULA DE CIUDADANÍA</v>
          </cell>
          <cell r="AH153">
            <v>5947992</v>
          </cell>
          <cell r="AI153" t="str">
            <v>LUIS ALBERTO CRUZ COLORADO</v>
          </cell>
          <cell r="AJ153">
            <v>307</v>
          </cell>
          <cell r="AK153" t="str">
            <v>3 NO PACTADOS</v>
          </cell>
          <cell r="AL153" t="str">
            <v>N-A</v>
          </cell>
          <cell r="AM153">
            <v>44253</v>
          </cell>
          <cell r="AN153" t="str">
            <v>4 NO SE HA ADICIONADO NI EN VALOR y EN TIEMPO</v>
          </cell>
          <cell r="AO153">
            <v>0</v>
          </cell>
          <cell r="AP153">
            <v>0</v>
          </cell>
          <cell r="AR153">
            <v>0</v>
          </cell>
          <cell r="AT153">
            <v>44253</v>
          </cell>
          <cell r="AU153">
            <v>44560</v>
          </cell>
          <cell r="AW153" t="str">
            <v>2. NO</v>
          </cell>
          <cell r="AZ153" t="str">
            <v>2. NO</v>
          </cell>
          <cell r="BA153">
            <v>0</v>
          </cell>
          <cell r="BE153" t="str">
            <v>2021420501000146E</v>
          </cell>
          <cell r="BF153">
            <v>33111720</v>
          </cell>
          <cell r="BG153" t="str">
            <v>FELIPE ANDRES ZORRO VILLAREAL</v>
          </cell>
          <cell r="BH153" t="str">
            <v>https://www.secop.gov.co/CO1BusinessLine/Tendering/BuyerWorkArea/Index?docUniqueIdentifier=CO1.BDOS.1800926</v>
          </cell>
          <cell r="BI153" t="str">
            <v>VIGENTE</v>
          </cell>
          <cell r="BK153" t="str">
            <v xml:space="preserve">https://community.secop.gov.co/Public/Tendering/OpportunityDetail/Index?noticeUID=CO1.NTC.1797534&amp;isFromPublicArea=True&amp;isModal=False
</v>
          </cell>
        </row>
        <row r="154">
          <cell r="A154" t="str">
            <v>CPS-147-2021</v>
          </cell>
          <cell r="B154" t="str">
            <v>2 NACIONAL</v>
          </cell>
          <cell r="C154" t="str">
            <v>CD-NC-153-2021</v>
          </cell>
          <cell r="D154">
            <v>147</v>
          </cell>
          <cell r="E154" t="str">
            <v>SERGIO HERNANDO OROZCO CHAPARRO</v>
          </cell>
          <cell r="F154">
            <v>44253</v>
          </cell>
          <cell r="G154" t="str">
            <v>Prestación de servicios profesionales para la divulgación de acciones y resultados del Programa Desarrollo Local Sostenible fase 2 - financiado por la Unión Europea, en el marco de la Estrategia de Comunicación y Educación para la Conservación de Parques Nacionales Naturales de Colombia, en la vigencia 2021</v>
          </cell>
          <cell r="H154" t="str">
            <v>2 CONTRATACIÓN DIRECTA</v>
          </cell>
          <cell r="I154" t="str">
            <v>14 PRESTACIÓN DE SERVICIOS</v>
          </cell>
          <cell r="J154" t="str">
            <v>N/A</v>
          </cell>
          <cell r="K154">
            <v>21621</v>
          </cell>
          <cell r="L154">
            <v>23321</v>
          </cell>
          <cell r="N154">
            <v>44253</v>
          </cell>
          <cell r="P154">
            <v>4944018</v>
          </cell>
          <cell r="Q154">
            <v>50593784</v>
          </cell>
          <cell r="R154">
            <v>-0.20000000298023224</v>
          </cell>
          <cell r="S154" t="str">
            <v>1 PERSONA NATURAL</v>
          </cell>
          <cell r="T154" t="str">
            <v>3 CÉDULA DE CIUDADANÍA</v>
          </cell>
          <cell r="U154">
            <v>1015399346</v>
          </cell>
          <cell r="V154" t="str">
            <v>N-A</v>
          </cell>
          <cell r="W154" t="str">
            <v>11 NO SE DILIGENCIA INFORMACIÓN PARA ESTE FORMULARIO EN ESTE PERÍODO DE REPORTE</v>
          </cell>
          <cell r="Z154" t="str">
            <v>1 PÓLIZA</v>
          </cell>
          <cell r="AA154" t="str">
            <v>12 SEGUROS DEL ESTADO</v>
          </cell>
          <cell r="AB154" t="str">
            <v>2 CUMPLIMIENTO</v>
          </cell>
          <cell r="AC154">
            <v>44253</v>
          </cell>
          <cell r="AD154" t="str">
            <v>12-46-101046778</v>
          </cell>
          <cell r="AE154" t="str">
            <v>GRUPO DE COMUNICACIONES Y EDUCACION AMBIENTAL</v>
          </cell>
          <cell r="AF154" t="str">
            <v>2 SUPERVISOR</v>
          </cell>
          <cell r="AG154" t="str">
            <v>3 CÉDULA DE CIUDADANÍA</v>
          </cell>
          <cell r="AH154">
            <v>35114738</v>
          </cell>
          <cell r="AI154" t="str">
            <v>KATRIZ CARMINIA CASTELLANOS CARO</v>
          </cell>
          <cell r="AJ154">
            <v>307</v>
          </cell>
          <cell r="AK154" t="str">
            <v>3 NO PACTADOS</v>
          </cell>
          <cell r="AL154">
            <v>44253</v>
          </cell>
          <cell r="AM154">
            <v>44253</v>
          </cell>
          <cell r="AN154" t="str">
            <v>4 NO SE HA ADICIONADO NI EN VALOR y EN TIEMPO</v>
          </cell>
          <cell r="AO154">
            <v>0</v>
          </cell>
          <cell r="AP154">
            <v>0</v>
          </cell>
          <cell r="AR154">
            <v>0</v>
          </cell>
          <cell r="AT154">
            <v>44253</v>
          </cell>
          <cell r="AU154">
            <v>44560</v>
          </cell>
          <cell r="AW154" t="str">
            <v>2. NO</v>
          </cell>
          <cell r="AZ154" t="str">
            <v>2. NO</v>
          </cell>
          <cell r="BA154">
            <v>0</v>
          </cell>
          <cell r="BE154" t="str">
            <v>2021420501000147E</v>
          </cell>
          <cell r="BF154">
            <v>50593784</v>
          </cell>
          <cell r="BG154" t="str">
            <v>LUZ JANETH VILLALBA SUAREZ</v>
          </cell>
          <cell r="BH154" t="str">
            <v>https://www.secop.gov.co/CO1BusinessLine/Tendering/BuyerWorkArea/Index?docUniqueIdentifier=CO1.BDOS.1801295</v>
          </cell>
          <cell r="BI154" t="str">
            <v>VIGENTE</v>
          </cell>
          <cell r="BK154" t="str">
            <v xml:space="preserve">https://community.secop.gov.co/Public/Tendering/OpportunityDetail/Index?noticeUID=CO1.NTC.1797537&amp;isFromPublicArea=True&amp;isModal=False
</v>
          </cell>
        </row>
        <row r="155">
          <cell r="A155" t="str">
            <v>CPS-148-2021</v>
          </cell>
          <cell r="B155" t="str">
            <v>2 NACIONAL</v>
          </cell>
          <cell r="C155" t="str">
            <v>CD-NC-160-2021</v>
          </cell>
          <cell r="D155">
            <v>148</v>
          </cell>
          <cell r="E155" t="str">
            <v>WILLIAM GIOVANNY URRUTIA RAMIREZ</v>
          </cell>
          <cell r="F155">
            <v>44256</v>
          </cell>
          <cell r="G155" t="str">
            <v>Prestar los servicios profesionales en el ámbito de la jurisdicción coactiva de la entidad en la revisión y sustanciación de los procesos de cobro persuasivo y coactivo de las obligaciones que consten en un acto administrativo que preste mérito ejecutivo a favor de la Entidad conforme a las disposiciones legales y reglamentarias, así como, apoyo en la representación judicial y extrajudicial de los procesos y asuntos en los cuales pueda llegar a ser parte la entidad.</v>
          </cell>
          <cell r="H155" t="str">
            <v>2 CONTRATACIÓN DIRECTA</v>
          </cell>
          <cell r="I155" t="str">
            <v>14 PRESTACIÓN DE SERVICIOS</v>
          </cell>
          <cell r="J155" t="str">
            <v>N/A</v>
          </cell>
          <cell r="K155">
            <v>26621</v>
          </cell>
          <cell r="L155">
            <v>23621</v>
          </cell>
          <cell r="N155">
            <v>44256</v>
          </cell>
          <cell r="P155">
            <v>5532323</v>
          </cell>
          <cell r="Q155">
            <v>44258584</v>
          </cell>
          <cell r="R155">
            <v>0</v>
          </cell>
          <cell r="S155" t="str">
            <v>1 PERSONA NATURAL</v>
          </cell>
          <cell r="T155" t="str">
            <v>3 CÉDULA DE CIUDADANÍA</v>
          </cell>
          <cell r="U155">
            <v>79918096</v>
          </cell>
          <cell r="V155" t="str">
            <v>N-A</v>
          </cell>
          <cell r="W155" t="str">
            <v>11 NO SE DILIGENCIA INFORMACIÓN PARA ESTE FORMULARIO EN ESTE PERÍODO DE REPORTE</v>
          </cell>
          <cell r="Z155" t="str">
            <v>1 PÓLIZA</v>
          </cell>
          <cell r="AA155" t="str">
            <v>12 SEGUROS DEL ESTADO</v>
          </cell>
          <cell r="AB155" t="str">
            <v>2 CUMPLIMIENTO</v>
          </cell>
          <cell r="AC155">
            <v>44256</v>
          </cell>
          <cell r="AD155" t="str">
            <v>37-46-101002596</v>
          </cell>
          <cell r="AE155" t="str">
            <v>OFICINA ASESORA JURIDICA</v>
          </cell>
          <cell r="AF155" t="str">
            <v>2 SUPERVISOR</v>
          </cell>
          <cell r="AG155" t="str">
            <v>3 CÉDULA DE CIUDADANÍA</v>
          </cell>
          <cell r="AH155">
            <v>80157210</v>
          </cell>
          <cell r="AI155" t="str">
            <v>JUAN DE DIOS DUARTE SANCHEZ</v>
          </cell>
          <cell r="AJ155">
            <v>240</v>
          </cell>
          <cell r="AK155" t="str">
            <v>3 NO PACTADOS</v>
          </cell>
          <cell r="AL155">
            <v>44256</v>
          </cell>
          <cell r="AM155">
            <v>44256</v>
          </cell>
          <cell r="AN155" t="str">
            <v>3 ADICIÓN EN VALOR y EN TIEMPO</v>
          </cell>
          <cell r="AO155">
            <v>1</v>
          </cell>
          <cell r="AP155">
            <v>11064646</v>
          </cell>
          <cell r="AQ155" t="str">
            <v>26/10/2021 - 15/12/2021</v>
          </cell>
          <cell r="AR155">
            <v>60</v>
          </cell>
          <cell r="AS155" t="str">
            <v>26/10/2021 - 15/12/2021</v>
          </cell>
          <cell r="AT155">
            <v>44256</v>
          </cell>
          <cell r="AU155">
            <v>44560</v>
          </cell>
          <cell r="AW155" t="str">
            <v>2. NO</v>
          </cell>
          <cell r="AZ155" t="str">
            <v>2. NO</v>
          </cell>
          <cell r="BA155">
            <v>0</v>
          </cell>
          <cell r="BD155" t="str">
            <v>AYP FECHA TER INICIAL:30/10/2021</v>
          </cell>
          <cell r="BE155" t="str">
            <v>2021420501000148E</v>
          </cell>
          <cell r="BF155">
            <v>55323230</v>
          </cell>
          <cell r="BG155" t="str">
            <v>LUZ JANETH VILLALBA SUAREZ</v>
          </cell>
          <cell r="BH155" t="str">
            <v>https://www.secop.gov.co/CO1BusinessLine/Tendering/BuyerWorkArea/Index?docUniqueIdentifier=CO1.BDOS.1808754</v>
          </cell>
          <cell r="BI155" t="str">
            <v>VIGENTE</v>
          </cell>
          <cell r="BK155" t="str">
            <v xml:space="preserve">https://community.secop.gov.co/Public/Tendering/OpportunityDetail/Index?noticeUID=CO1.NTC.1805603&amp;isFromPublicArea=True&amp;isModal=False
</v>
          </cell>
        </row>
        <row r="156">
          <cell r="A156" t="str">
            <v>CPS-149-2021</v>
          </cell>
          <cell r="B156" t="str">
            <v>2 NACIONAL</v>
          </cell>
          <cell r="C156" t="str">
            <v>CD-NC-159-2021</v>
          </cell>
          <cell r="D156">
            <v>149</v>
          </cell>
          <cell r="E156" t="str">
            <v>AMELIA CAROLINA CHALAPUD NOGUERA</v>
          </cell>
          <cell r="F156">
            <v>44256</v>
          </cell>
          <cell r="G156" t="str">
            <v>Prestar los servicios profesionales en la Oficina Asesora Jurídica de Parques Nacionales Naturales, para el desarrollo de diversos asuntos misionales, en especial, las acciones que se deban realizar en el marco de los procesos de relacionamiento con grupos étnicos adelantados por la Entidad, fallos judiciales o decisiones administrativas que involucren grupos étnicos en territorios traslapados con áreas del SPNN y el apoyo jurídico a los procesos misionales que se enmarcan dentro de la administración y el manejo de la Entidad.</v>
          </cell>
          <cell r="H156" t="str">
            <v>2 CONTRATACIÓN DIRECTA</v>
          </cell>
          <cell r="I156" t="str">
            <v>14 PRESTACIÓN DE SERVICIOS</v>
          </cell>
          <cell r="J156" t="str">
            <v>N/A</v>
          </cell>
          <cell r="K156">
            <v>27021</v>
          </cell>
          <cell r="L156">
            <v>23821</v>
          </cell>
          <cell r="N156">
            <v>44256</v>
          </cell>
          <cell r="P156">
            <v>6471348</v>
          </cell>
          <cell r="Q156">
            <v>51770784</v>
          </cell>
          <cell r="R156">
            <v>0</v>
          </cell>
          <cell r="S156" t="str">
            <v>1 PERSONA NATURAL</v>
          </cell>
          <cell r="T156" t="str">
            <v>3 CÉDULA DE CIUDADANÍA</v>
          </cell>
          <cell r="U156">
            <v>36862774</v>
          </cell>
          <cell r="V156" t="str">
            <v>N-A</v>
          </cell>
          <cell r="W156" t="str">
            <v>11 NO SE DILIGENCIA INFORMACIÓN PARA ESTE FORMULARIO EN ESTE PERÍODO DE REPORTE</v>
          </cell>
          <cell r="Z156" t="str">
            <v>1 PÓLIZA</v>
          </cell>
          <cell r="AA156" t="str">
            <v>12 SEGUROS DEL ESTADO</v>
          </cell>
          <cell r="AB156" t="str">
            <v>2 CUMPLIMIENTO</v>
          </cell>
          <cell r="AC156">
            <v>44256</v>
          </cell>
          <cell r="AD156" t="str">
            <v>18-46-101009229</v>
          </cell>
          <cell r="AE156" t="str">
            <v>OFICINA ASESORA JURIDICA</v>
          </cell>
          <cell r="AF156" t="str">
            <v>2 SUPERVISOR</v>
          </cell>
          <cell r="AG156" t="str">
            <v>3 CÉDULA DE CIUDADANÍA</v>
          </cell>
          <cell r="AH156">
            <v>80157210</v>
          </cell>
          <cell r="AI156" t="str">
            <v>JUAN DE DIOS DUARTE SANCHEZ</v>
          </cell>
          <cell r="AJ156">
            <v>240</v>
          </cell>
          <cell r="AK156" t="str">
            <v>3 NO PACTADOS</v>
          </cell>
          <cell r="AL156">
            <v>44258</v>
          </cell>
          <cell r="AM156">
            <v>44256</v>
          </cell>
          <cell r="AN156" t="str">
            <v>3 ADICIÓN EN VALOR y EN TIEMPO</v>
          </cell>
          <cell r="AO156">
            <v>1</v>
          </cell>
          <cell r="AP156">
            <v>9491310.4000000004</v>
          </cell>
          <cell r="AQ156">
            <v>44495</v>
          </cell>
          <cell r="AR156">
            <v>44</v>
          </cell>
          <cell r="AS156">
            <v>44495</v>
          </cell>
          <cell r="AT156">
            <v>44258</v>
          </cell>
          <cell r="AU156">
            <v>44545</v>
          </cell>
          <cell r="AW156" t="str">
            <v>2. NO</v>
          </cell>
          <cell r="AZ156" t="str">
            <v>2. NO</v>
          </cell>
          <cell r="BA156">
            <v>0</v>
          </cell>
          <cell r="BD156" t="str">
            <v>AYP FECHA TER INICIAL:02/11/2021</v>
          </cell>
          <cell r="BE156" t="str">
            <v>2021420501000149E</v>
          </cell>
          <cell r="BF156">
            <v>61262094.399999999</v>
          </cell>
          <cell r="BG156" t="str">
            <v>LILA CONCEPCIÓN ZABARAÍN GUERRA</v>
          </cell>
          <cell r="BH156" t="str">
            <v>https://www.secop.gov.co/CO1BusinessLine/Tendering/BuyerWorkArea/Index?docUniqueIdentifier=CO1.BDOS.1808407</v>
          </cell>
          <cell r="BI156" t="str">
            <v>TERMINADO NORMALMENTE</v>
          </cell>
          <cell r="BK156" t="str">
            <v>https://community.secop.gov.co/Public/Tendering/OpportunityDetail/Index?noticeUID=CO1.NTC.1805086&amp;isFromPublicArea=True&amp;isModal=False</v>
          </cell>
        </row>
        <row r="157">
          <cell r="A157" t="str">
            <v>CPS-150-2021</v>
          </cell>
          <cell r="B157" t="str">
            <v>2 NACIONAL</v>
          </cell>
          <cell r="C157" t="str">
            <v>CD-NC-164-2021</v>
          </cell>
          <cell r="D157">
            <v>150</v>
          </cell>
          <cell r="E157" t="str">
            <v>MARIA ANGEL GONZALEZ ROIS</v>
          </cell>
          <cell r="F157">
            <v>44256</v>
          </cell>
          <cell r="G157" t="str">
            <v>Prestar los servicios profesionales en la Oficina Asesora Jurídica, para el desarrollo de diversos asuntos misionales de la entidad, apoyando la revisión y validación financiera de los planes de manejo de las áreas protegidas, convenios, contratos, así como en asuntos relacionados con el Sistema Integrado de Gestión y Planeación, Plan Anual de Auditoria y planes de mejoramiento.</v>
          </cell>
          <cell r="H157" t="str">
            <v>2 CONTRATACIÓN DIRECTA</v>
          </cell>
          <cell r="I157" t="str">
            <v>14 PRESTACIÓN DE SERVICIOS</v>
          </cell>
          <cell r="J157" t="str">
            <v>N/A</v>
          </cell>
          <cell r="K157">
            <v>27421</v>
          </cell>
          <cell r="L157">
            <v>23921</v>
          </cell>
          <cell r="N157">
            <v>44257</v>
          </cell>
          <cell r="P157">
            <v>6120628</v>
          </cell>
          <cell r="Q157">
            <v>48965024</v>
          </cell>
          <cell r="R157">
            <v>0</v>
          </cell>
          <cell r="S157" t="str">
            <v>1 PERSONA NATURAL</v>
          </cell>
          <cell r="T157" t="str">
            <v>3 CÉDULA DE CIUDADANÍA</v>
          </cell>
          <cell r="U157">
            <v>52152097</v>
          </cell>
          <cell r="V157" t="str">
            <v>N-A</v>
          </cell>
          <cell r="W157" t="str">
            <v>11 NO SE DILIGENCIA INFORMACIÓN PARA ESTE FORMULARIO EN ESTE PERÍODO DE REPORTE</v>
          </cell>
          <cell r="Z157" t="str">
            <v>1 PÓLIZA</v>
          </cell>
          <cell r="AA157" t="str">
            <v>12 SEGUROS DEL ESTADO</v>
          </cell>
          <cell r="AB157" t="str">
            <v>2 CUMPLIMIENTO</v>
          </cell>
          <cell r="AC157">
            <v>44257</v>
          </cell>
          <cell r="AD157" t="str">
            <v>96-46-101006593</v>
          </cell>
          <cell r="AE157" t="str">
            <v>OFICINA ASESORA JURIDICA</v>
          </cell>
          <cell r="AF157" t="str">
            <v>2 SUPERVISOR</v>
          </cell>
          <cell r="AG157" t="str">
            <v>3 CÉDULA DE CIUDADANÍA</v>
          </cell>
          <cell r="AH157">
            <v>80157210</v>
          </cell>
          <cell r="AI157" t="str">
            <v>JUAN DE DIOS DUARTE SANCHEZ</v>
          </cell>
          <cell r="AJ157">
            <v>240</v>
          </cell>
          <cell r="AK157" t="str">
            <v>3 NO PACTADOS</v>
          </cell>
          <cell r="AL157">
            <v>44257</v>
          </cell>
          <cell r="AM157">
            <v>44256</v>
          </cell>
          <cell r="AN157" t="str">
            <v>3 ADICIÓN EN VALOR y EN TIEMPO</v>
          </cell>
          <cell r="AO157">
            <v>1</v>
          </cell>
          <cell r="AP157">
            <v>8976921.0666666664</v>
          </cell>
          <cell r="AQ157">
            <v>44496</v>
          </cell>
          <cell r="AR157">
            <v>44</v>
          </cell>
          <cell r="AS157">
            <v>44496</v>
          </cell>
          <cell r="AT157">
            <v>44257</v>
          </cell>
          <cell r="AU157">
            <v>44545</v>
          </cell>
          <cell r="AW157" t="str">
            <v>2. NO</v>
          </cell>
          <cell r="AZ157" t="str">
            <v>2. NO</v>
          </cell>
          <cell r="BA157">
            <v>0</v>
          </cell>
          <cell r="BD157" t="str">
            <v>AYP FECHA TER INICIAL:01/11/2021</v>
          </cell>
          <cell r="BE157" t="str">
            <v>2021420501000150E</v>
          </cell>
          <cell r="BF157">
            <v>57941945.066666663</v>
          </cell>
          <cell r="BG157" t="str">
            <v>NELSON CADENA GARCÍA</v>
          </cell>
          <cell r="BH157" t="str">
            <v>https://www.secop.gov.co/CO1BusinessLine/Tendering/BuyerWorkArea/Index?docUniqueIdentifier=CO1.BDOS.1809683</v>
          </cell>
          <cell r="BI157" t="str">
            <v>TERMINADO NORMALMENTE</v>
          </cell>
          <cell r="BK157" t="str">
            <v>https://community.secop.gov.co/Public/Tendering/OpportunityDetail/Index?noticeUID=CO1.NTC.1808228&amp;isFromPublicArea=True&amp;isModal=False</v>
          </cell>
        </row>
        <row r="158">
          <cell r="A158" t="str">
            <v>CPS-151-2021</v>
          </cell>
          <cell r="B158" t="str">
            <v>2 NACIONAL</v>
          </cell>
          <cell r="C158" t="str">
            <v>CD-NC-154-2021</v>
          </cell>
          <cell r="D158">
            <v>151</v>
          </cell>
          <cell r="E158" t="str">
            <v>IVAN JAVIER MONROY JINETE</v>
          </cell>
          <cell r="F158">
            <v>44256</v>
          </cell>
          <cell r="G158" t="str">
            <v>Prestación de servicios profesionales para el mantenimiento y soporte de las aplicaciones Web, destinadas para el servicio del ciudadano, en el marco de la política vigente de gobierno digital.</v>
          </cell>
          <cell r="H158" t="str">
            <v>2 CONTRATACIÓN DIRECTA</v>
          </cell>
          <cell r="I158" t="str">
            <v>14 PRESTACIÓN DE SERVICIOS</v>
          </cell>
          <cell r="J158" t="str">
            <v>N/A</v>
          </cell>
          <cell r="K158">
            <v>25821</v>
          </cell>
          <cell r="L158">
            <v>24021</v>
          </cell>
          <cell r="N158">
            <v>44257</v>
          </cell>
          <cell r="P158">
            <v>6120628</v>
          </cell>
          <cell r="Q158">
            <v>62634427</v>
          </cell>
          <cell r="R158">
            <v>0.46666666865348816</v>
          </cell>
          <cell r="S158" t="str">
            <v>1 PERSONA NATURAL</v>
          </cell>
          <cell r="T158" t="str">
            <v>3 CÉDULA DE CIUDADANÍA</v>
          </cell>
          <cell r="U158">
            <v>79938170</v>
          </cell>
          <cell r="V158" t="str">
            <v>N-A</v>
          </cell>
          <cell r="W158" t="str">
            <v>11 NO SE DILIGENCIA INFORMACIÓN PARA ESTE FORMULARIO EN ESTE PERÍODO DE REPORTE</v>
          </cell>
          <cell r="Z158" t="str">
            <v>1 PÓLIZA</v>
          </cell>
          <cell r="AA158" t="str">
            <v>12 SEGUROS DEL ESTADO</v>
          </cell>
          <cell r="AB158" t="str">
            <v>2 CUMPLIMIENTO</v>
          </cell>
          <cell r="AC158">
            <v>44257</v>
          </cell>
          <cell r="AD158" t="str">
            <v>37-44-101036464</v>
          </cell>
          <cell r="AE158" t="str">
            <v>GRUPO SISTEMAS DE INFORMACIÓN Y RADIOCOMUNICACIONES</v>
          </cell>
          <cell r="AF158" t="str">
            <v>2 SUPERVISOR</v>
          </cell>
          <cell r="AG158" t="str">
            <v>3 CÉDULA DE CIUDADANÍA</v>
          </cell>
          <cell r="AH158">
            <v>51723033</v>
          </cell>
          <cell r="AI158" t="str">
            <v>LUZ MILA SOTELO DELGADILLO</v>
          </cell>
          <cell r="AJ158">
            <v>307</v>
          </cell>
          <cell r="AK158" t="str">
            <v>3 NO PACTADOS</v>
          </cell>
          <cell r="AL158">
            <v>44257</v>
          </cell>
          <cell r="AM158">
            <v>44257</v>
          </cell>
          <cell r="AN158" t="str">
            <v>4 NO SE HA ADICIONADO NI EN VALOR y EN TIEMPO</v>
          </cell>
          <cell r="AO158">
            <v>0</v>
          </cell>
          <cell r="AP158">
            <v>0</v>
          </cell>
          <cell r="AR158">
            <v>0</v>
          </cell>
          <cell r="AT158">
            <v>44257</v>
          </cell>
          <cell r="AU158">
            <v>44560</v>
          </cell>
          <cell r="AW158" t="str">
            <v>2. NO</v>
          </cell>
          <cell r="AZ158" t="str">
            <v>2. NO</v>
          </cell>
          <cell r="BA158">
            <v>0</v>
          </cell>
          <cell r="BE158" t="str">
            <v>2021420501000151E</v>
          </cell>
          <cell r="BF158">
            <v>62634427</v>
          </cell>
          <cell r="BG158" t="str">
            <v>ANDRES MAURICIO VILLEGAS NAVARRO</v>
          </cell>
          <cell r="BH158" t="str">
            <v>https://www.secop.gov.co/CO1BusinessLine/Tendering/BuyerWorkArea/Index?docUniqueIdentifier=CO1.BDOS.1802228</v>
          </cell>
          <cell r="BI158" t="str">
            <v>VIGENTE</v>
          </cell>
          <cell r="BK158" t="str">
            <v>https://community.secop.gov.co/Public/Tendering/OpportunityDetail/Index?noticeUID=CO1.NTC.1797986&amp;isFromPublicArea=True&amp;isModal=False</v>
          </cell>
        </row>
        <row r="159">
          <cell r="A159" t="str">
            <v>CPS-152-2021</v>
          </cell>
          <cell r="B159" t="str">
            <v>2 NACIONAL</v>
          </cell>
          <cell r="C159" t="str">
            <v>CD-NC-161-2021</v>
          </cell>
          <cell r="D159">
            <v>152</v>
          </cell>
          <cell r="E159" t="str">
            <v>NATALIA JIMENEZ GALINDO</v>
          </cell>
          <cell r="F159">
            <v>44257</v>
          </cell>
          <cell r="G159" t="str">
            <v>Prestar los servicios profesionales de abogado especializado, que apoye a la gestión de la Oficina Asesora Jurídica, en temas relacionados con la proyección de actos administrativos de competencia de la Dirección General, el seguimiento a los requerimientos judiciales en materia de Restitución de Tierras y Jurisdicción Especial para la Paz, y apoyo a elaboración de diagnóstico de necesidades normativas.</v>
          </cell>
          <cell r="H159" t="str">
            <v>2 CONTRATACIÓN DIRECTA</v>
          </cell>
          <cell r="I159" t="str">
            <v>14 PRESTACIÓN DE SERVICIOS</v>
          </cell>
          <cell r="J159" t="str">
            <v>N/A</v>
          </cell>
          <cell r="K159">
            <v>27321</v>
          </cell>
          <cell r="L159">
            <v>24121</v>
          </cell>
          <cell r="N159">
            <v>44257</v>
          </cell>
          <cell r="P159">
            <v>5532323</v>
          </cell>
          <cell r="Q159">
            <v>44258584</v>
          </cell>
          <cell r="R159">
            <v>0</v>
          </cell>
          <cell r="S159" t="str">
            <v>1 PERSONA NATURAL</v>
          </cell>
          <cell r="T159" t="str">
            <v>3 CÉDULA DE CIUDADANÍA</v>
          </cell>
          <cell r="U159">
            <v>20401109</v>
          </cell>
          <cell r="V159" t="str">
            <v>N-A</v>
          </cell>
          <cell r="W159" t="str">
            <v>11 NO SE DILIGENCIA INFORMACIÓN PARA ESTE FORMULARIO EN ESTE PERÍODO DE REPORTE</v>
          </cell>
          <cell r="Z159" t="str">
            <v>1 PÓLIZA</v>
          </cell>
          <cell r="AA159" t="str">
            <v>12 SEGUROS DEL ESTADO</v>
          </cell>
          <cell r="AB159" t="str">
            <v>2 CUMPLIMIENTO</v>
          </cell>
          <cell r="AC159">
            <v>44257</v>
          </cell>
          <cell r="AD159" t="str">
            <v>37-46-101002611</v>
          </cell>
          <cell r="AE159" t="str">
            <v>OFICINA ASESORA JURIDICA</v>
          </cell>
          <cell r="AF159" t="str">
            <v>2 SUPERVISOR</v>
          </cell>
          <cell r="AG159" t="str">
            <v>3 CÉDULA DE CIUDADANÍA</v>
          </cell>
          <cell r="AH159">
            <v>80157210</v>
          </cell>
          <cell r="AI159" t="str">
            <v>JUAN DE DIOS DUARTE SANCHEZ</v>
          </cell>
          <cell r="AJ159">
            <v>240</v>
          </cell>
          <cell r="AK159" t="str">
            <v>3 NO PACTADOS</v>
          </cell>
          <cell r="AL159">
            <v>44258</v>
          </cell>
          <cell r="AM159">
            <v>44257</v>
          </cell>
          <cell r="AN159" t="str">
            <v>4 NO SE HA ADICIONADO NI EN VALOR y EN TIEMPO</v>
          </cell>
          <cell r="AO159">
            <v>0</v>
          </cell>
          <cell r="AP159">
            <v>0</v>
          </cell>
          <cell r="AR159">
            <v>0</v>
          </cell>
          <cell r="AT159">
            <v>44258</v>
          </cell>
          <cell r="AU159">
            <v>44502</v>
          </cell>
          <cell r="AW159" t="str">
            <v>2. NO</v>
          </cell>
          <cell r="AZ159" t="str">
            <v>2. NO</v>
          </cell>
          <cell r="BA159">
            <v>0</v>
          </cell>
          <cell r="BE159" t="str">
            <v>2021420501000152E</v>
          </cell>
          <cell r="BF159">
            <v>44258584</v>
          </cell>
          <cell r="BG159" t="str">
            <v>LILA CONCEPCIÓN ZABARAÍN GUERRA</v>
          </cell>
          <cell r="BH159" t="str">
            <v>https://www.secop.gov.co/CO1BusinessLine/Tendering/BuyerWorkArea/Index?docUniqueIdentifier=CO1.BDOS.1808733</v>
          </cell>
          <cell r="BI159" t="str">
            <v>TERMINADO NORMALMENTE</v>
          </cell>
          <cell r="BK159" t="str">
            <v>https://community.secop.gov.co/Public/Tendering/OpportunityDetail/Index?noticeUID=CO1.NTC.1805096&amp;isFromPublicArea=True&amp;isModal=False</v>
          </cell>
        </row>
        <row r="160">
          <cell r="A160" t="str">
            <v>CPS-153-2021</v>
          </cell>
          <cell r="B160" t="str">
            <v>2 NACIONAL</v>
          </cell>
          <cell r="C160" t="str">
            <v>CD-NC-165-2021</v>
          </cell>
          <cell r="D160">
            <v>153</v>
          </cell>
          <cell r="E160" t="str">
            <v>MARIA CAROLINA DUARTE TRIVIÑO</v>
          </cell>
          <cell r="F160">
            <v>44257</v>
          </cell>
          <cell r="G160" t="str">
            <v>Prestar los servicios profesionales en la Oficina Asesora Jurídica de Parques Nacionales Naturales en los procesos y estrategias que se encuentre ejecutando y/o diseñe e implemente la entidad para el tratamiento y manejo de los conflictos socioambientales asociados al Uso Ocupación y Tenencia dentro de las áreas del SPNNC, así como la gestión para la elaboración del diagnóstico de necesidades normativas y su implementación.</v>
          </cell>
          <cell r="H160" t="str">
            <v>2 CONTRATACIÓN DIRECTA</v>
          </cell>
          <cell r="I160" t="str">
            <v>14 PRESTACIÓN DE SERVICIOS</v>
          </cell>
          <cell r="J160" t="str">
            <v>N/A</v>
          </cell>
          <cell r="K160">
            <v>26721</v>
          </cell>
          <cell r="L160">
            <v>24221</v>
          </cell>
          <cell r="N160">
            <v>44257</v>
          </cell>
          <cell r="P160">
            <v>6471348</v>
          </cell>
          <cell r="Q160">
            <v>51770784</v>
          </cell>
          <cell r="R160">
            <v>0</v>
          </cell>
          <cell r="S160" t="str">
            <v>1 PERSONA NATURAL</v>
          </cell>
          <cell r="T160" t="str">
            <v>3 CÉDULA DE CIUDADANÍA</v>
          </cell>
          <cell r="U160">
            <v>52583366</v>
          </cell>
          <cell r="V160" t="str">
            <v>N-A</v>
          </cell>
          <cell r="W160" t="str">
            <v>11 NO SE DILIGENCIA INFORMACIÓN PARA ESTE FORMULARIO EN ESTE PERÍODO DE REPORTE</v>
          </cell>
          <cell r="Z160" t="str">
            <v>1 PÓLIZA</v>
          </cell>
          <cell r="AA160" t="str">
            <v>12 SEGUROS DEL ESTADO</v>
          </cell>
          <cell r="AB160" t="str">
            <v>2 CUMPLIMIENTO</v>
          </cell>
          <cell r="AC160">
            <v>44257</v>
          </cell>
          <cell r="AD160" t="str">
            <v>18-46-101009242</v>
          </cell>
          <cell r="AE160" t="str">
            <v>OFICINA ASESORA JURIDICA</v>
          </cell>
          <cell r="AF160" t="str">
            <v>2 SUPERVISOR</v>
          </cell>
          <cell r="AG160" t="str">
            <v>3 CÉDULA DE CIUDADANÍA</v>
          </cell>
          <cell r="AH160">
            <v>80157210</v>
          </cell>
          <cell r="AI160" t="str">
            <v>JUAN DE DIOS DUARTE SANCHEZ</v>
          </cell>
          <cell r="AJ160">
            <v>240</v>
          </cell>
          <cell r="AK160" t="str">
            <v>3 NO PACTADOS</v>
          </cell>
          <cell r="AL160">
            <v>44257</v>
          </cell>
          <cell r="AM160">
            <v>44257</v>
          </cell>
          <cell r="AN160" t="str">
            <v>3 ADICIÓN EN VALOR y EN TIEMPO</v>
          </cell>
          <cell r="AO160">
            <v>1</v>
          </cell>
          <cell r="AP160">
            <v>9491310.4000000004</v>
          </cell>
          <cell r="AQ160">
            <v>44495</v>
          </cell>
          <cell r="AR160">
            <v>44</v>
          </cell>
          <cell r="AS160">
            <v>44495</v>
          </cell>
          <cell r="AT160">
            <v>44257</v>
          </cell>
          <cell r="AU160">
            <v>44545</v>
          </cell>
          <cell r="AW160" t="str">
            <v>2. NO</v>
          </cell>
          <cell r="AZ160" t="str">
            <v>2. NO</v>
          </cell>
          <cell r="BA160">
            <v>0</v>
          </cell>
          <cell r="BD160" t="str">
            <v>AYP FECHA TER INICIAL:01/11/2021</v>
          </cell>
          <cell r="BE160" t="str">
            <v>2021420501000153E</v>
          </cell>
          <cell r="BF160">
            <v>61262094.399999999</v>
          </cell>
          <cell r="BG160" t="str">
            <v>ANDRES MAURICIO VILLEGAS NAVARRO</v>
          </cell>
          <cell r="BH160" t="str">
            <v>https://www.secop.gov.co/CO1BusinessLine/Tendering/BuyerWorkArea/Index?docUniqueIdentifier=CO1.BDOS.1813231</v>
          </cell>
          <cell r="BI160" t="str">
            <v>TERMINADO NORMALMENTE</v>
          </cell>
          <cell r="BK160" t="str">
            <v xml:space="preserve">https://community.secop.gov.co/Public/Tendering/OpportunityDetail/Index?noticeUID=CO1.NTC.1809129&amp;isFromPublicArea=True&amp;isModal=False
</v>
          </cell>
        </row>
        <row r="161">
          <cell r="A161" t="str">
            <v>CPS-154-2021</v>
          </cell>
          <cell r="B161" t="str">
            <v>2 NACIONAL</v>
          </cell>
          <cell r="C161" t="str">
            <v>CD-NC-162-2021</v>
          </cell>
          <cell r="D161">
            <v>154</v>
          </cell>
          <cell r="E161" t="str">
            <v>PAOLA CATALINA ISOZA VELASQUEZ</v>
          </cell>
          <cell r="F161">
            <v>44257</v>
          </cell>
          <cell r="G161" t="str">
            <v>Prestar los servicios profesionales en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lineamientos institucionales asociados al ecoturismo en el SPNN, así como la gestión para la elaboración del diagnóstico de necesidades normativas y su implementación.</v>
          </cell>
          <cell r="H161" t="str">
            <v>2 CONTRATACIÓN DIRECTA</v>
          </cell>
          <cell r="I161" t="str">
            <v>14 PRESTACIÓN DE SERVICIOS</v>
          </cell>
          <cell r="J161" t="str">
            <v>N/A</v>
          </cell>
          <cell r="K161">
            <v>27221</v>
          </cell>
          <cell r="L161">
            <v>24321</v>
          </cell>
          <cell r="N161">
            <v>44257</v>
          </cell>
          <cell r="P161">
            <v>6471348</v>
          </cell>
          <cell r="Q161">
            <v>51770784</v>
          </cell>
          <cell r="R161">
            <v>0</v>
          </cell>
          <cell r="S161" t="str">
            <v>1 PERSONA NATURAL</v>
          </cell>
          <cell r="T161" t="str">
            <v>3 CÉDULA DE CIUDADANÍA</v>
          </cell>
          <cell r="U161">
            <v>1136879550</v>
          </cell>
          <cell r="V161" t="str">
            <v>N-A</v>
          </cell>
          <cell r="W161" t="str">
            <v>11 NO SE DILIGENCIA INFORMACIÓN PARA ESTE FORMULARIO EN ESTE PERÍODO DE REPORTE</v>
          </cell>
          <cell r="Z161" t="str">
            <v>1 PÓLIZA</v>
          </cell>
          <cell r="AA161" t="str">
            <v>12 SEGUROS DEL ESTADO</v>
          </cell>
          <cell r="AB161" t="str">
            <v>2 CUMPLIMIENTO</v>
          </cell>
          <cell r="AC161">
            <v>44257</v>
          </cell>
          <cell r="AD161" t="str">
            <v>37-46-101002610</v>
          </cell>
          <cell r="AE161" t="str">
            <v>OFICINA ASESORA JURIDICA</v>
          </cell>
          <cell r="AF161" t="str">
            <v>2 SUPERVISOR</v>
          </cell>
          <cell r="AG161" t="str">
            <v>3 CÉDULA DE CIUDADANÍA</v>
          </cell>
          <cell r="AH161">
            <v>80157210</v>
          </cell>
          <cell r="AI161" t="str">
            <v>JUAN DE DIOS DUARTE SANCHEZ</v>
          </cell>
          <cell r="AJ161">
            <v>240</v>
          </cell>
          <cell r="AK161" t="str">
            <v>3 NO PACTADOS</v>
          </cell>
          <cell r="AL161">
            <v>44257</v>
          </cell>
          <cell r="AM161">
            <v>44257</v>
          </cell>
          <cell r="AN161" t="str">
            <v>3 ADICIÓN EN VALOR y EN TIEMPO</v>
          </cell>
          <cell r="AO161">
            <v>1</v>
          </cell>
          <cell r="AP161">
            <v>9491310.4000000004</v>
          </cell>
          <cell r="AQ161">
            <v>44495</v>
          </cell>
          <cell r="AR161">
            <v>44</v>
          </cell>
          <cell r="AS161">
            <v>44495</v>
          </cell>
          <cell r="AT161">
            <v>44257</v>
          </cell>
          <cell r="AU161">
            <v>44545</v>
          </cell>
          <cell r="AW161" t="str">
            <v>2. NO</v>
          </cell>
          <cell r="AZ161" t="str">
            <v>2. NO</v>
          </cell>
          <cell r="BA161">
            <v>0</v>
          </cell>
          <cell r="BD161" t="str">
            <v>AYP FECHA TER INICIAL:01/11/2021</v>
          </cell>
          <cell r="BE161" t="str">
            <v>2021420501000154E</v>
          </cell>
          <cell r="BF161">
            <v>61262094.399999999</v>
          </cell>
          <cell r="BG161" t="str">
            <v>FELIPE ANDRES ZORRO VILLAREAL</v>
          </cell>
          <cell r="BH161" t="str">
            <v>https://www.secop.gov.co/CO1BusinessLine/Tendering/BuyerWorkArea/Index?docUniqueIdentifier=CO1.BDOS.1809778</v>
          </cell>
          <cell r="BI161" t="str">
            <v>TERMINADO NORMALMENTE</v>
          </cell>
          <cell r="BK161" t="str">
            <v xml:space="preserve">https://community.secop.gov.co/Public/Tendering/OpportunityDetail/Index?noticeUID=CO1.NTC.1806953&amp;isFromPublicArea=True&amp;isModal=False
</v>
          </cell>
        </row>
        <row r="162">
          <cell r="A162" t="str">
            <v>CPS-155-2021</v>
          </cell>
          <cell r="B162" t="str">
            <v>2 NACIONAL</v>
          </cell>
          <cell r="C162" t="str">
            <v>CD-NC-163-2021</v>
          </cell>
          <cell r="D162">
            <v>155</v>
          </cell>
          <cell r="E162" t="str">
            <v>JUVENAL NIÑO LANDINEZ</v>
          </cell>
          <cell r="F162">
            <v>44257</v>
          </cell>
          <cell r="G162" t="str">
            <v>Prestar los servicios profesionales en la Oficina Asesora Jurídica de Parques Nacionales Naturales para el desarrollo de diversos asuntos misionales de la entidad, en especial el apoyo jurídico para el seguimiento de la agenda normativa de la Entidad, el apoyo en la proyección de conceptos, y respuestas a derechos de petición</v>
          </cell>
          <cell r="H162" t="str">
            <v>2 CONTRATACIÓN DIRECTA</v>
          </cell>
          <cell r="I162" t="str">
            <v>14 PRESTACIÓN DE SERVICIOS</v>
          </cell>
          <cell r="J162" t="str">
            <v>N/A</v>
          </cell>
          <cell r="K162">
            <v>26821</v>
          </cell>
          <cell r="L162">
            <v>24421</v>
          </cell>
          <cell r="N162">
            <v>44257</v>
          </cell>
          <cell r="P162">
            <v>6471348</v>
          </cell>
          <cell r="Q162">
            <v>51770784</v>
          </cell>
          <cell r="R162">
            <v>0</v>
          </cell>
          <cell r="S162" t="str">
            <v>1 PERSONA NATURAL</v>
          </cell>
          <cell r="T162" t="str">
            <v>3 CÉDULA DE CIUDADANÍA</v>
          </cell>
          <cell r="U162">
            <v>5661254</v>
          </cell>
          <cell r="V162" t="str">
            <v>N-A</v>
          </cell>
          <cell r="W162" t="str">
            <v>11 NO SE DILIGENCIA INFORMACIÓN PARA ESTE FORMULARIO EN ESTE PERÍODO DE REPORTE</v>
          </cell>
          <cell r="Z162" t="str">
            <v>1 PÓLIZA</v>
          </cell>
          <cell r="AA162" t="str">
            <v>12 SEGUROS DEL ESTADO</v>
          </cell>
          <cell r="AB162" t="str">
            <v>2 CUMPLIMIENTO</v>
          </cell>
          <cell r="AC162">
            <v>44257</v>
          </cell>
          <cell r="AD162" t="str">
            <v>15-46-101020661</v>
          </cell>
          <cell r="AE162" t="str">
            <v>OFICINA ASESORA JURIDICA</v>
          </cell>
          <cell r="AF162" t="str">
            <v>2 SUPERVISOR</v>
          </cell>
          <cell r="AG162" t="str">
            <v>3 CÉDULA DE CIUDADANÍA</v>
          </cell>
          <cell r="AH162">
            <v>80157210</v>
          </cell>
          <cell r="AI162" t="str">
            <v>JUAN DE DIOS DUARTE SANCHEZ</v>
          </cell>
          <cell r="AJ162">
            <v>240</v>
          </cell>
          <cell r="AK162" t="str">
            <v>3 NO PACTADOS</v>
          </cell>
          <cell r="AL162">
            <v>44257</v>
          </cell>
          <cell r="AM162">
            <v>44257</v>
          </cell>
          <cell r="AN162" t="str">
            <v>3 ADICIÓN EN VALOR y EN TIEMPO</v>
          </cell>
          <cell r="AO162">
            <v>1</v>
          </cell>
          <cell r="AP162">
            <v>9491310.4000000004</v>
          </cell>
          <cell r="AQ162">
            <v>44496</v>
          </cell>
          <cell r="AR162">
            <v>44</v>
          </cell>
          <cell r="AS162">
            <v>44496</v>
          </cell>
          <cell r="AT162">
            <v>44257</v>
          </cell>
          <cell r="AU162">
            <v>44545</v>
          </cell>
          <cell r="AW162" t="str">
            <v>2. NO</v>
          </cell>
          <cell r="AZ162" t="str">
            <v>2. NO</v>
          </cell>
          <cell r="BA162">
            <v>0</v>
          </cell>
          <cell r="BD162" t="str">
            <v>AYP FECHA TER INICIAL:01/11/2021</v>
          </cell>
          <cell r="BE162" t="str">
            <v>2021420501000155E</v>
          </cell>
          <cell r="BF162">
            <v>61262094.399999999</v>
          </cell>
          <cell r="BG162" t="str">
            <v>LUZ JANETH VILLALBA SUAREZ</v>
          </cell>
          <cell r="BH162" t="str">
            <v>https://www.secop.gov.co/CO1BusinessLine/Tendering/BuyerWorkArea/Index?docUniqueIdentifier=CO1.BDOS.1809931</v>
          </cell>
          <cell r="BI162" t="str">
            <v>TERMINADO NORMALMENTE</v>
          </cell>
          <cell r="BK162" t="str">
            <v xml:space="preserve">https://community.secop.gov.co/Public/Tendering/OpportunityDetail/Index?noticeUID=CO1.NTC.1805625&amp;isFromPublicArea=True&amp;isModal=False
</v>
          </cell>
        </row>
        <row r="163">
          <cell r="A163" t="str">
            <v>CPS-156-2021</v>
          </cell>
          <cell r="B163" t="str">
            <v>2 NACIONAL</v>
          </cell>
          <cell r="C163" t="str">
            <v>CD-NC-157-2021</v>
          </cell>
          <cell r="D163">
            <v>156</v>
          </cell>
          <cell r="E163" t="str">
            <v>HANYI PAOLA NIÑO ROJAS</v>
          </cell>
          <cell r="F163">
            <v>44257</v>
          </cell>
          <cell r="G163" t="str">
            <v>Prestar servicios asistenciales y de apoyo a la gestión en actividades inherentes a la elaboración y seguimiento de actas de comité interno del grupo de procesos corporativos, así como la elaboración de comunicaciones oficiales a los diferentes proveedores o contratistas en atención a requerimientos y/o reclamaciones a las que haya lugar, además del apoyo en la organización de archivos de gestión del Grupo.</v>
          </cell>
          <cell r="H163" t="str">
            <v>2 CONTRATACIÓN DIRECTA</v>
          </cell>
          <cell r="I163" t="str">
            <v>14 PRESTACIÓN DE SERVICIOS</v>
          </cell>
          <cell r="J163" t="str">
            <v>N/A</v>
          </cell>
          <cell r="K163">
            <v>24721</v>
          </cell>
          <cell r="L163">
            <v>24521</v>
          </cell>
          <cell r="N163">
            <v>44257</v>
          </cell>
          <cell r="P163">
            <v>1370936</v>
          </cell>
          <cell r="Q163">
            <v>13937849</v>
          </cell>
          <cell r="R163">
            <v>-0.33333333395421505</v>
          </cell>
          <cell r="S163" t="str">
            <v>1 PERSONA NATURAL</v>
          </cell>
          <cell r="T163" t="str">
            <v>3 CÉDULA DE CIUDADANÍA</v>
          </cell>
          <cell r="U163">
            <v>1001090367</v>
          </cell>
          <cell r="V163" t="str">
            <v>N-A</v>
          </cell>
          <cell r="W163" t="str">
            <v>11 NO SE DILIGENCIA INFORMACIÓN PARA ESTE FORMULARIO EN ESTE PERÍODO DE REPORTE</v>
          </cell>
          <cell r="Z163" t="str">
            <v>6 NO CONSTITUYÓ GARANTÍAS</v>
          </cell>
          <cell r="AB163" t="str">
            <v>N-A</v>
          </cell>
          <cell r="AC163" t="str">
            <v>N-A</v>
          </cell>
          <cell r="AD163" t="str">
            <v>N-A</v>
          </cell>
          <cell r="AE163" t="str">
            <v>GRUPO DE PROCESOS CORPORATIVOS</v>
          </cell>
          <cell r="AF163" t="str">
            <v>2 SUPERVISOR</v>
          </cell>
          <cell r="AG163" t="str">
            <v>3 CÉDULA DE CIUDADANÍA</v>
          </cell>
          <cell r="AH163">
            <v>3033010</v>
          </cell>
          <cell r="AI163" t="str">
            <v>ORLANDO LEÓN VERGARA</v>
          </cell>
          <cell r="AJ163">
            <v>305</v>
          </cell>
          <cell r="AK163" t="str">
            <v>3 NO PACTADOS</v>
          </cell>
          <cell r="AL163" t="str">
            <v>N-A</v>
          </cell>
          <cell r="AM163">
            <v>44257</v>
          </cell>
          <cell r="AN163" t="str">
            <v>4 NO SE HA ADICIONADO NI EN VALOR y EN TIEMPO</v>
          </cell>
          <cell r="AO163">
            <v>0</v>
          </cell>
          <cell r="AP163">
            <v>0</v>
          </cell>
          <cell r="AR163">
            <v>0</v>
          </cell>
          <cell r="AT163">
            <v>44257</v>
          </cell>
          <cell r="AU163">
            <v>44503</v>
          </cell>
          <cell r="AV163">
            <v>44504</v>
          </cell>
          <cell r="AW163" t="str">
            <v>2. NO</v>
          </cell>
          <cell r="AZ163" t="str">
            <v>2. NO</v>
          </cell>
          <cell r="BA163">
            <v>0</v>
          </cell>
          <cell r="BD163" t="str">
            <v>TERA: FECHA TER INI 30/12/2021</v>
          </cell>
          <cell r="BE163" t="str">
            <v>2021420501000156E</v>
          </cell>
          <cell r="BF163">
            <v>13937849</v>
          </cell>
          <cell r="BG163" t="str">
            <v>ANDRES MAURICIO VILLEGAS NAVARRO</v>
          </cell>
          <cell r="BH163" t="str">
            <v>https://www.secop.gov.co/CO1BusinessLine/Tendering/BuyerWorkArea/Index?docUniqueIdentifier=CO1.BDOS.1804974</v>
          </cell>
          <cell r="BI163" t="str">
            <v>LIQUIDADO</v>
          </cell>
          <cell r="BK163" t="str">
            <v xml:space="preserve">https://community.secop.gov.co/Public/Tendering/OpportunityDetail/Index?noticeUID=CO1.NTC.1801536&amp;isFromPublicArea=True&amp;isModal=False
</v>
          </cell>
        </row>
        <row r="164">
          <cell r="A164" t="str">
            <v>CPS-157-2021</v>
          </cell>
          <cell r="B164" t="str">
            <v>2 NACIONAL</v>
          </cell>
          <cell r="C164" t="str">
            <v>CD-NC-158-2021</v>
          </cell>
          <cell r="D164">
            <v>157</v>
          </cell>
          <cell r="E164" t="str">
            <v>DIEGO EFREM ROJAS CORTES</v>
          </cell>
          <cell r="F164">
            <v>44257</v>
          </cell>
          <cell r="G164" t="str">
            <v>Prestación de servicios profesionales para el ajuste, actualización, soporte y desarrollo de las aplicaciones y migración información a Smart Connect.</v>
          </cell>
          <cell r="H164" t="str">
            <v>2 CONTRATACIÓN DIRECTA</v>
          </cell>
          <cell r="I164" t="str">
            <v>14 PRESTACIÓN DE SERVICIOS</v>
          </cell>
          <cell r="J164" t="str">
            <v>N/A</v>
          </cell>
          <cell r="K164">
            <v>19521</v>
          </cell>
          <cell r="L164">
            <v>24621</v>
          </cell>
          <cell r="N164">
            <v>44258</v>
          </cell>
          <cell r="P164">
            <v>3654275</v>
          </cell>
          <cell r="Q164">
            <v>36542750</v>
          </cell>
          <cell r="R164">
            <v>0</v>
          </cell>
          <cell r="S164" t="str">
            <v>1 PERSONA NATURAL</v>
          </cell>
          <cell r="T164" t="str">
            <v>3 CÉDULA DE CIUDADANÍA</v>
          </cell>
          <cell r="U164">
            <v>1018404898</v>
          </cell>
          <cell r="V164" t="str">
            <v>N-A</v>
          </cell>
          <cell r="W164" t="str">
            <v>11 NO SE DILIGENCIA INFORMACIÓN PARA ESTE FORMULARIO EN ESTE PERÍODO DE REPORTE</v>
          </cell>
          <cell r="Z164" t="str">
            <v>6 NO CONSTITUYÓ GARANTÍAS</v>
          </cell>
          <cell r="AB164" t="str">
            <v>N-A</v>
          </cell>
          <cell r="AC164" t="str">
            <v>N-A</v>
          </cell>
          <cell r="AD164" t="str">
            <v>N-A</v>
          </cell>
          <cell r="AE164" t="str">
            <v>GRUPO SISTEMAS DE INFORMACIÓN Y RADIOCOMUNICACIONES</v>
          </cell>
          <cell r="AF164" t="str">
            <v>2 SUPERVISOR</v>
          </cell>
          <cell r="AG164" t="str">
            <v>3 CÉDULA DE CIUDADANÍA</v>
          </cell>
          <cell r="AH164">
            <v>51723033</v>
          </cell>
          <cell r="AI164" t="str">
            <v>LUZ MILA SOTELO DELGADILLO</v>
          </cell>
          <cell r="AJ164">
            <v>300</v>
          </cell>
          <cell r="AK164" t="str">
            <v>3 NO PACTADOS</v>
          </cell>
          <cell r="AL164" t="str">
            <v>N-A</v>
          </cell>
          <cell r="AM164">
            <v>44257</v>
          </cell>
          <cell r="AN164" t="str">
            <v>4 NO SE HA ADICIONADO NI EN VALOR y EN TIEMPO</v>
          </cell>
          <cell r="AO164">
            <v>0</v>
          </cell>
          <cell r="AP164">
            <v>0</v>
          </cell>
          <cell r="AR164">
            <v>0</v>
          </cell>
          <cell r="AT164">
            <v>44258</v>
          </cell>
          <cell r="AU164">
            <v>44560</v>
          </cell>
          <cell r="AW164" t="str">
            <v>2. NO</v>
          </cell>
          <cell r="AZ164" t="str">
            <v>2. NO</v>
          </cell>
          <cell r="BA164">
            <v>0</v>
          </cell>
          <cell r="BE164" t="str">
            <v>2021420501000157E</v>
          </cell>
          <cell r="BF164">
            <v>36542750</v>
          </cell>
          <cell r="BG164" t="str">
            <v>FELIPE ANDRES ZORRO VILLAREAL</v>
          </cell>
          <cell r="BH164" t="str">
            <v>https://www.secop.gov.co/CO1BusinessLine/Tendering/BuyerWorkArea/Index?docUniqueIdentifier=CO1.BDOS.1808452</v>
          </cell>
          <cell r="BI164" t="str">
            <v>VIGENTE</v>
          </cell>
          <cell r="BK164" t="str">
            <v>https://community.secop.gov.co/Public/Tendering/OpportunityDetail/Index?noticeUID=CO1.NTC.1809454&amp;isFromPublicArea=True&amp;isModal=False</v>
          </cell>
        </row>
        <row r="165">
          <cell r="A165" t="str">
            <v>CPS-158-2021</v>
          </cell>
          <cell r="B165" t="str">
            <v>2 NACIONAL</v>
          </cell>
          <cell r="C165" t="str">
            <v>CD-NC-131-2021</v>
          </cell>
          <cell r="D165">
            <v>158</v>
          </cell>
          <cell r="E165" t="str">
            <v>IVAN ANDRES POSADA CEPEDES</v>
          </cell>
          <cell r="F165">
            <v>44258</v>
          </cell>
          <cell r="G165" t="str">
            <v>Prestación de servicios profesionales para desarrollar el procesamiento e interpretación de imágenes satelitales, para el monitoreo de coberturas de la tierra al interior de las áreas protegidas.</v>
          </cell>
          <cell r="H165" t="str">
            <v>2 CONTRATACIÓN DIRECTA</v>
          </cell>
          <cell r="I165" t="str">
            <v>14 PRESTACIÓN DE SERVICIOS</v>
          </cell>
          <cell r="J165" t="str">
            <v>N/A</v>
          </cell>
          <cell r="K165">
            <v>18121</v>
          </cell>
          <cell r="L165">
            <v>24721</v>
          </cell>
          <cell r="N165">
            <v>44258</v>
          </cell>
          <cell r="P165">
            <v>4536731</v>
          </cell>
          <cell r="Q165">
            <v>45367310</v>
          </cell>
          <cell r="R165">
            <v>0</v>
          </cell>
          <cell r="S165" t="str">
            <v>1 PERSONA NATURAL</v>
          </cell>
          <cell r="T165" t="str">
            <v>3 CÉDULA DE CIUDADANÍA</v>
          </cell>
          <cell r="U165">
            <v>79881484</v>
          </cell>
          <cell r="V165" t="str">
            <v>N-A</v>
          </cell>
          <cell r="W165" t="str">
            <v>11 NO SE DILIGENCIA INFORMACIÓN PARA ESTE FORMULARIO EN ESTE PERÍODO DE REPORTE</v>
          </cell>
          <cell r="Z165" t="str">
            <v>1 PÓLIZA</v>
          </cell>
          <cell r="AA165" t="str">
            <v>8 MUNDIAL SEGUROS</v>
          </cell>
          <cell r="AB165" t="str">
            <v>2 CUMPLIMIENTO</v>
          </cell>
          <cell r="AC165">
            <v>44259</v>
          </cell>
          <cell r="AD165" t="str">
            <v xml:space="preserve">NB-100155488 </v>
          </cell>
          <cell r="AE165" t="str">
            <v>GRUPO SISTEMAS DE INFORMACIÓN Y RADIOCOMUNICACIONES</v>
          </cell>
          <cell r="AF165" t="str">
            <v>2 SUPERVISOR</v>
          </cell>
          <cell r="AG165" t="str">
            <v>3 CÉDULA DE CIUDADANÍA</v>
          </cell>
          <cell r="AH165">
            <v>51723033</v>
          </cell>
          <cell r="AI165" t="str">
            <v>LUZ MILA SOTELO DELGADILLO</v>
          </cell>
          <cell r="AJ165">
            <v>300</v>
          </cell>
          <cell r="AK165" t="str">
            <v>3 NO PACTADOS</v>
          </cell>
          <cell r="AL165">
            <v>44259</v>
          </cell>
          <cell r="AM165">
            <v>44258</v>
          </cell>
          <cell r="AN165" t="str">
            <v>4 NO SE HA ADICIONADO NI EN VALOR y EN TIEMPO</v>
          </cell>
          <cell r="AO165">
            <v>0</v>
          </cell>
          <cell r="AP165">
            <v>0</v>
          </cell>
          <cell r="AR165">
            <v>0</v>
          </cell>
          <cell r="AT165">
            <v>44259</v>
          </cell>
          <cell r="AU165">
            <v>44560</v>
          </cell>
          <cell r="AW165" t="str">
            <v>2. NO</v>
          </cell>
          <cell r="AZ165" t="str">
            <v>2. NO</v>
          </cell>
          <cell r="BA165">
            <v>0</v>
          </cell>
          <cell r="BE165" t="str">
            <v>2021420501000158E</v>
          </cell>
          <cell r="BF165">
            <v>45367310</v>
          </cell>
          <cell r="BG165" t="str">
            <v>LILA CONCEPCIÓN ZABARAÍN GUERRA</v>
          </cell>
          <cell r="BH165" t="str">
            <v>https://www.secop.gov.co/CO1BusinessLine/Tendering/BuyerWorkArea/Index?docUniqueIdentifier=CO1.BDOS.1786062</v>
          </cell>
          <cell r="BI165" t="str">
            <v>VIGENTE</v>
          </cell>
          <cell r="BK165" t="str">
            <v xml:space="preserve">https://community.secop.gov.co/Public/Tendering/OpportunityDetail/Index?noticeUID=CO1.NTC.1810564&amp;isFromPublicArea=True&amp;isModal=False
</v>
          </cell>
        </row>
        <row r="166">
          <cell r="A166" t="str">
            <v>CPS-159C-2021</v>
          </cell>
          <cell r="B166" t="str">
            <v>2 NACIONAL</v>
          </cell>
          <cell r="C166" t="str">
            <v>CD-NC-166-2021</v>
          </cell>
          <cell r="D166" t="str">
            <v>159C</v>
          </cell>
          <cell r="E166" t="str">
            <v>MAYRA ALEJANDRA LUNA GÉLVEZ</v>
          </cell>
          <cell r="F166">
            <v>44258</v>
          </cell>
          <cell r="G166" t="str">
            <v>Prestar los servicios profesionales en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además del apoyo en los trámites y actividades de carácter jurídico en el marco de los procesos de determinación de la situación jurídica predial y de saneamiento desde el punto de vista de la propiedad.</v>
          </cell>
          <cell r="H166" t="str">
            <v>2 CONTRATACIÓN DIRECTA</v>
          </cell>
          <cell r="I166" t="str">
            <v>14 PRESTACIÓN DE SERVICIOS</v>
          </cell>
          <cell r="J166" t="str">
            <v>N/A</v>
          </cell>
          <cell r="K166">
            <v>27821</v>
          </cell>
          <cell r="L166">
            <v>24821</v>
          </cell>
          <cell r="N166">
            <v>44258</v>
          </cell>
          <cell r="P166">
            <v>6120628</v>
          </cell>
          <cell r="Q166">
            <v>41212228.533333331</v>
          </cell>
          <cell r="R166">
            <v>-7752795.4666666687</v>
          </cell>
          <cell r="S166" t="str">
            <v>1 PERSONA NATURAL</v>
          </cell>
          <cell r="T166" t="str">
            <v>3 CÉDULA DE CIUDADANÍA</v>
          </cell>
          <cell r="U166">
            <v>1020759512</v>
          </cell>
          <cell r="V166" t="str">
            <v>N-A</v>
          </cell>
          <cell r="W166" t="str">
            <v>11 NO SE DILIGENCIA INFORMACIÓN PARA ESTE FORMULARIO EN ESTE PERÍODO DE REPORTE</v>
          </cell>
          <cell r="Z166" t="str">
            <v>1 PÓLIZA</v>
          </cell>
          <cell r="AA166" t="str">
            <v>12 SEGUROS DEL ESTADO</v>
          </cell>
          <cell r="AB166" t="str">
            <v>2 CUMPLIMIENTO</v>
          </cell>
          <cell r="AC166">
            <v>44258</v>
          </cell>
          <cell r="AD166" t="str">
            <v>15-46-101020690</v>
          </cell>
          <cell r="AE166" t="str">
            <v>OFICINA ASESORA JURIDICA</v>
          </cell>
          <cell r="AF166" t="str">
            <v>2 SUPERVISOR</v>
          </cell>
          <cell r="AG166" t="str">
            <v>3 CÉDULA DE CIUDADANÍA</v>
          </cell>
          <cell r="AH166">
            <v>80157210</v>
          </cell>
          <cell r="AI166" t="str">
            <v>JUAN DE DIOS DUARTE SANCHEZ</v>
          </cell>
          <cell r="AJ166">
            <v>240</v>
          </cell>
          <cell r="AK166" t="str">
            <v>3 NO PACTADOS</v>
          </cell>
          <cell r="AL166">
            <v>44258</v>
          </cell>
          <cell r="AM166">
            <v>44258</v>
          </cell>
          <cell r="AN166" t="str">
            <v>3 ADICIÓN EN VALOR y EN TIEMPO</v>
          </cell>
          <cell r="AO166">
            <v>1</v>
          </cell>
          <cell r="AP166">
            <v>8772900.1333333328</v>
          </cell>
          <cell r="AQ166">
            <v>44498</v>
          </cell>
          <cell r="AR166">
            <v>43</v>
          </cell>
          <cell r="AS166">
            <v>44498</v>
          </cell>
          <cell r="AT166">
            <v>44258</v>
          </cell>
          <cell r="AU166">
            <v>44507</v>
          </cell>
          <cell r="AW166" t="str">
            <v>2. NO</v>
          </cell>
          <cell r="AZ166" t="str">
            <v>2. NO</v>
          </cell>
          <cell r="BA166">
            <v>0</v>
          </cell>
          <cell r="BD166" t="str">
            <v>AYP FECHA TER INICIAL:02/11/2021</v>
          </cell>
          <cell r="BE166" t="str">
            <v>2021420501000159E</v>
          </cell>
          <cell r="BF166">
            <v>49985128.666666664</v>
          </cell>
          <cell r="BG166" t="str">
            <v>LILA CONCEPCIÓN ZABARAÍN GUERRA</v>
          </cell>
          <cell r="BH166" t="str">
            <v>https://www.secop.gov.co/CO1BusinessLine/Tendering/BuyerWorkArea/Index?docUniqueIdentifier=CO1.BDOS.1818072</v>
          </cell>
          <cell r="BI166" t="str">
            <v>CEDIDO</v>
          </cell>
          <cell r="BK166" t="str">
            <v>https://community.secop.gov.co/Public/Tendering/OpportunityDetail/Index?noticeUID=CO1.NTC.1815544&amp;isFromPublicArea=True&amp;isModal=False</v>
          </cell>
        </row>
        <row r="167">
          <cell r="A167" t="str">
            <v>CPS-159-2021</v>
          </cell>
          <cell r="B167" t="str">
            <v>2 NACIONAL</v>
          </cell>
          <cell r="C167" t="str">
            <v>CD-NC-166-2021</v>
          </cell>
          <cell r="D167">
            <v>159</v>
          </cell>
          <cell r="E167" t="str">
            <v>ISABEL CRISTINA GARCÍA BURBANO</v>
          </cell>
          <cell r="F167">
            <v>44508</v>
          </cell>
          <cell r="G167" t="str">
            <v>Prestar los servicios profesionales en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además del apoyo en los trámites y actividades de carácter jurídico en el marco de los procesos de determinación de la situación jurídica predial y de saneamiento desde el punto de vista de la propiedad.</v>
          </cell>
          <cell r="H167" t="str">
            <v>2 CONTRATACIÓN DIRECTA</v>
          </cell>
          <cell r="I167" t="str">
            <v>14 PRESTACIÓN DE SERVICIOS</v>
          </cell>
          <cell r="J167" t="str">
            <v>N/A</v>
          </cell>
          <cell r="K167">
            <v>27821</v>
          </cell>
          <cell r="P167">
            <v>6120628</v>
          </cell>
          <cell r="Q167">
            <v>7752795.4666666659</v>
          </cell>
          <cell r="R167">
            <v>0</v>
          </cell>
          <cell r="S167" t="str">
            <v>1 PERSONA NATURAL</v>
          </cell>
          <cell r="T167" t="str">
            <v>3 CÉDULA DE CIUDADANÍA</v>
          </cell>
          <cell r="U167">
            <v>1144051098</v>
          </cell>
          <cell r="V167" t="str">
            <v>N-A</v>
          </cell>
          <cell r="W167" t="str">
            <v>11 NO SE DILIGENCIA INFORMACIÓN PARA ESTE FORMULARIO EN ESTE PERÍODO DE REPORTE</v>
          </cell>
          <cell r="Z167" t="str">
            <v>1 PÓLIZA</v>
          </cell>
          <cell r="AA167" t="str">
            <v>12 SEGUROS DEL ESTADO</v>
          </cell>
          <cell r="AB167" t="str">
            <v>2 CUMPLIMIENTO</v>
          </cell>
          <cell r="AC167">
            <v>44509</v>
          </cell>
          <cell r="AD167" t="str">
            <v>11-46-101023057</v>
          </cell>
          <cell r="AE167" t="str">
            <v>OFICINA ASESORA JURIDICA</v>
          </cell>
          <cell r="AF167" t="str">
            <v>2 SUPERVISOR</v>
          </cell>
          <cell r="AG167" t="str">
            <v>3 CÉDULA DE CIUDADANÍA</v>
          </cell>
          <cell r="AH167">
            <v>80157210</v>
          </cell>
          <cell r="AI167" t="str">
            <v>JUAN DE DIOS DUARTE SANCHEZ</v>
          </cell>
          <cell r="AJ167">
            <v>38</v>
          </cell>
          <cell r="AK167" t="str">
            <v>3 NO PACTADOS</v>
          </cell>
          <cell r="AL167">
            <v>44509</v>
          </cell>
          <cell r="AN167" t="str">
            <v>4 NO SE HA ADICIONADO NI EN VALOR y EN TIEMPO</v>
          </cell>
          <cell r="AO167">
            <v>0</v>
          </cell>
          <cell r="AP167">
            <v>0</v>
          </cell>
          <cell r="AR167">
            <v>0</v>
          </cell>
          <cell r="AT167">
            <v>44509</v>
          </cell>
          <cell r="AU167">
            <v>44545</v>
          </cell>
          <cell r="AW167" t="str">
            <v>2. NO</v>
          </cell>
          <cell r="AZ167" t="str">
            <v>2. NO</v>
          </cell>
          <cell r="BA167">
            <v>0</v>
          </cell>
          <cell r="BE167" t="str">
            <v>2021420501000159E</v>
          </cell>
          <cell r="BF167">
            <v>7752795.4666666659</v>
          </cell>
          <cell r="BG167" t="str">
            <v>NELSON CADENA GARCÍA</v>
          </cell>
          <cell r="BH167" t="str">
            <v>https://www.secop.gov.co/CO1BusinessLine/Tendering/BuyerWorkArea/Index?docUniqueIdentifier=CO1.BDOS.1818072</v>
          </cell>
          <cell r="BI167" t="str">
            <v>TERMINADO NORMALMENTE</v>
          </cell>
          <cell r="BK167" t="str">
            <v>https://community.secop.gov.co/Public/Tendering/OpportunityDetail/Index?noticeUID=CO1.NTC.1815544&amp;isFromPublicArea=True&amp;isModal=False</v>
          </cell>
        </row>
        <row r="168">
          <cell r="A168" t="str">
            <v>CPS-160-2021</v>
          </cell>
          <cell r="B168" t="str">
            <v>2 NACIONAL</v>
          </cell>
          <cell r="C168" t="str">
            <v>CD-NC-167-2021</v>
          </cell>
          <cell r="D168">
            <v>160</v>
          </cell>
          <cell r="E168" t="str">
            <v>WILLIAM DAVID RICARDO AMAYA</v>
          </cell>
          <cell r="F168">
            <v>44259</v>
          </cell>
          <cell r="G168" t="str">
            <v>Prestación de servicios profesionales para brindar apoyo al seguimiento presupuestal de los proyectos de inversión y cooperación, así como de alianzas público privadas de la entidad.</v>
          </cell>
          <cell r="H168" t="str">
            <v>2 CONTRATACIÓN DIRECTA</v>
          </cell>
          <cell r="I168" t="str">
            <v>14 PRESTACIÓN DE SERVICIOS</v>
          </cell>
          <cell r="J168" t="str">
            <v>N/A</v>
          </cell>
          <cell r="K168">
            <v>27621</v>
          </cell>
          <cell r="L168">
            <v>25421</v>
          </cell>
          <cell r="N168">
            <v>44259</v>
          </cell>
          <cell r="P168">
            <v>3948428</v>
          </cell>
          <cell r="Q168">
            <v>39221051</v>
          </cell>
          <cell r="R168">
            <v>-0.46666666865348816</v>
          </cell>
          <cell r="S168" t="str">
            <v>1 PERSONA NATURAL</v>
          </cell>
          <cell r="T168" t="str">
            <v>3 CÉDULA DE CIUDADANÍA</v>
          </cell>
          <cell r="U168">
            <v>1010199529</v>
          </cell>
          <cell r="V168" t="str">
            <v>N-A</v>
          </cell>
          <cell r="W168" t="str">
            <v>11 NO SE DILIGENCIA INFORMACIÓN PARA ESTE FORMULARIO EN ESTE PERÍODO DE REPORTE</v>
          </cell>
          <cell r="Z168" t="str">
            <v>6 NO CONSTITUYÓ GARANTÍAS</v>
          </cell>
          <cell r="AB168" t="str">
            <v>N-A</v>
          </cell>
          <cell r="AC168" t="str">
            <v>N-A</v>
          </cell>
          <cell r="AD168" t="str">
            <v>N-A</v>
          </cell>
          <cell r="AE168" t="str">
            <v>OFICINA ASESORA PLANEACIÓN</v>
          </cell>
          <cell r="AF168" t="str">
            <v>2 SUPERVISOR</v>
          </cell>
          <cell r="AG168" t="str">
            <v>3 CÉDULA DE CIUDADANÍA</v>
          </cell>
          <cell r="AH168">
            <v>52821677</v>
          </cell>
          <cell r="AI168" t="str">
            <v>ANDREA DEL PILAR MORENO HERNANDEZ</v>
          </cell>
          <cell r="AJ168">
            <v>298</v>
          </cell>
          <cell r="AK168" t="str">
            <v>3 NO PACTADOS</v>
          </cell>
          <cell r="AL168" t="str">
            <v>N-A</v>
          </cell>
          <cell r="AM168">
            <v>44259</v>
          </cell>
          <cell r="AN168" t="str">
            <v>4 NO SE HA ADICIONADO NI EN VALOR y EN TIEMPO</v>
          </cell>
          <cell r="AO168">
            <v>0</v>
          </cell>
          <cell r="AP168">
            <v>0</v>
          </cell>
          <cell r="AR168">
            <v>0</v>
          </cell>
          <cell r="AT168">
            <v>44259</v>
          </cell>
          <cell r="AU168">
            <v>44560</v>
          </cell>
          <cell r="AW168" t="str">
            <v>2. NO</v>
          </cell>
          <cell r="AZ168" t="str">
            <v>2. NO</v>
          </cell>
          <cell r="BA168">
            <v>0</v>
          </cell>
          <cell r="BE168" t="str">
            <v>2021420501000160E</v>
          </cell>
          <cell r="BF168">
            <v>39221051</v>
          </cell>
          <cell r="BG168" t="str">
            <v>FELIPE ANDRES ZORRO VILLAREAL</v>
          </cell>
          <cell r="BH168" t="str">
            <v>https://www.secop.gov.co/CO1BusinessLine/Tendering/BuyerWorkArea/Index?docUniqueIdentifier=CO1.BDOS.1817785</v>
          </cell>
          <cell r="BI168" t="str">
            <v>VIGENTE</v>
          </cell>
          <cell r="BK168" t="str">
            <v>https://community.secop.gov.co/Public/Tendering/OpportunityDetail/Index?noticeUID=CO1.NTC.1815560&amp;isFromPublicArea=True&amp;isModal=False</v>
          </cell>
        </row>
        <row r="169">
          <cell r="A169" t="str">
            <v>CPS-161-2021</v>
          </cell>
          <cell r="B169" t="str">
            <v>2 NACIONAL</v>
          </cell>
          <cell r="C169" t="str">
            <v>CD-NC-169-2021</v>
          </cell>
          <cell r="D169">
            <v>161</v>
          </cell>
          <cell r="E169" t="str">
            <v>BRIANA LIZETH CABRERA LEIVA</v>
          </cell>
          <cell r="F169">
            <v>44259</v>
          </cell>
          <cell r="G169" t="str">
            <v>Prestación de servicios profesionales para apoyar y desarrollar actividades para la articulación del Modelo Integrado de Planeación y gestión como Sistema Integrado de Parques Nacionales Naturales de Colombia.</v>
          </cell>
          <cell r="H169" t="str">
            <v>2 CONTRATACIÓN DIRECTA</v>
          </cell>
          <cell r="I169" t="str">
            <v>14 PRESTACIÓN DE SERVICIOS</v>
          </cell>
          <cell r="J169" t="str">
            <v>N/A</v>
          </cell>
          <cell r="K169">
            <v>27521</v>
          </cell>
          <cell r="L169">
            <v>25321</v>
          </cell>
          <cell r="N169">
            <v>44259</v>
          </cell>
          <cell r="P169">
            <v>3654275</v>
          </cell>
          <cell r="Q169">
            <v>36299132</v>
          </cell>
          <cell r="R169">
            <v>0.3333333283662796</v>
          </cell>
          <cell r="S169" t="str">
            <v>1 PERSONA NATURAL</v>
          </cell>
          <cell r="T169" t="str">
            <v>3 CÉDULA DE CIUDADANÍA</v>
          </cell>
          <cell r="U169">
            <v>1018443539</v>
          </cell>
          <cell r="V169" t="str">
            <v>N-A</v>
          </cell>
          <cell r="W169" t="str">
            <v>11 NO SE DILIGENCIA INFORMACIÓN PARA ESTE FORMULARIO EN ESTE PERÍODO DE REPORTE</v>
          </cell>
          <cell r="Z169" t="str">
            <v>6 NO CONSTITUYÓ GARANTÍAS</v>
          </cell>
          <cell r="AB169" t="str">
            <v>N-A</v>
          </cell>
          <cell r="AC169" t="str">
            <v>N-A</v>
          </cell>
          <cell r="AD169" t="str">
            <v>N-A</v>
          </cell>
          <cell r="AE169" t="str">
            <v>OFICINA ASESORA PLANEACIÓN</v>
          </cell>
          <cell r="AF169" t="str">
            <v>2 SUPERVISOR</v>
          </cell>
          <cell r="AG169" t="str">
            <v>3 CÉDULA DE CIUDADANÍA</v>
          </cell>
          <cell r="AH169">
            <v>52821677</v>
          </cell>
          <cell r="AI169" t="str">
            <v>ANDREA DEL PILAR MORENO HERNANDEZ</v>
          </cell>
          <cell r="AJ169">
            <v>298</v>
          </cell>
          <cell r="AK169" t="str">
            <v>3 NO PACTADOS</v>
          </cell>
          <cell r="AL169" t="str">
            <v>N-A</v>
          </cell>
          <cell r="AM169">
            <v>44259</v>
          </cell>
          <cell r="AN169" t="str">
            <v>4 NO SE HA ADICIONADO NI EN VALOR y EN TIEMPO</v>
          </cell>
          <cell r="AO169">
            <v>0</v>
          </cell>
          <cell r="AP169">
            <v>0</v>
          </cell>
          <cell r="AR169">
            <v>0</v>
          </cell>
          <cell r="AT169">
            <v>44259</v>
          </cell>
          <cell r="AU169">
            <v>44560</v>
          </cell>
          <cell r="AW169" t="str">
            <v>2. NO</v>
          </cell>
          <cell r="AZ169" t="str">
            <v>2. NO</v>
          </cell>
          <cell r="BA169">
            <v>0</v>
          </cell>
          <cell r="BE169" t="str">
            <v>2021420501000161E</v>
          </cell>
          <cell r="BF169">
            <v>36299132</v>
          </cell>
          <cell r="BG169" t="str">
            <v>ANDRES MAURICIO VILLEGAS NAVARRO</v>
          </cell>
          <cell r="BH169" t="str">
            <v>https://www.secop.gov.co/CO1BusinessLine/Tendering/BuyerWorkArea/Index?docUniqueIdentifier=CO1.BDOS.1818334</v>
          </cell>
          <cell r="BI169" t="str">
            <v>VIGENTE</v>
          </cell>
          <cell r="BK169" t="str">
            <v xml:space="preserve">https://community.secop.gov.co/Public/Tendering/OpportunityDetail/Index?noticeUID=CO1.NTC.1815603&amp;isFromPublicArea=True&amp;isModal=False
</v>
          </cell>
        </row>
        <row r="170">
          <cell r="A170" t="str">
            <v>CPS-162-2021</v>
          </cell>
          <cell r="B170" t="str">
            <v>2 NACIONAL</v>
          </cell>
          <cell r="C170" t="str">
            <v>CD-NC-168-2021</v>
          </cell>
          <cell r="D170">
            <v>162</v>
          </cell>
          <cell r="E170" t="str">
            <v>DANIEL HUMBERTO LUCAS POVEDA</v>
          </cell>
          <cell r="F170">
            <v>44259</v>
          </cell>
          <cell r="G170" t="str">
            <v>Prestación de servicios profesionales para, implementar y acompañar las alianzas público-privadas, así como la formulación y seguimiento a los proyectos de cooperación de la entidad articulados a la planeación estratégica de la entidad</v>
          </cell>
          <cell r="H170" t="str">
            <v>2 CONTRATACIÓN DIRECTA</v>
          </cell>
          <cell r="I170" t="str">
            <v>14 PRESTACIÓN DE SERVICIOS</v>
          </cell>
          <cell r="J170" t="str">
            <v>N/A</v>
          </cell>
          <cell r="K170">
            <v>27121</v>
          </cell>
          <cell r="L170">
            <v>25521</v>
          </cell>
          <cell r="N170">
            <v>44259</v>
          </cell>
          <cell r="P170">
            <v>4944018</v>
          </cell>
          <cell r="Q170">
            <v>49110579</v>
          </cell>
          <cell r="R170">
            <v>0.19999999552965164</v>
          </cell>
          <cell r="S170" t="str">
            <v>1 PERSONA NATURAL</v>
          </cell>
          <cell r="T170" t="str">
            <v>3 CÉDULA DE CIUDADANÍA</v>
          </cell>
          <cell r="U170">
            <v>1015404310</v>
          </cell>
          <cell r="V170" t="str">
            <v>N-A</v>
          </cell>
          <cell r="W170" t="str">
            <v>11 NO SE DILIGENCIA INFORMACIÓN PARA ESTE FORMULARIO EN ESTE PERÍODO DE REPORTE</v>
          </cell>
          <cell r="Z170" t="str">
            <v>1 PÓLIZA</v>
          </cell>
          <cell r="AA170" t="str">
            <v>12 SEGUROS DEL ESTADO</v>
          </cell>
          <cell r="AB170" t="str">
            <v>2 CUMPLIMIENTO</v>
          </cell>
          <cell r="AC170">
            <v>44260</v>
          </cell>
          <cell r="AD170" t="str">
            <v>11-46-101019586</v>
          </cell>
          <cell r="AE170" t="str">
            <v>OFICINA ASESORA PLANEACIÓN</v>
          </cell>
          <cell r="AF170" t="str">
            <v>2 SUPERVISOR</v>
          </cell>
          <cell r="AG170" t="str">
            <v>3 CÉDULA DE CIUDADANÍA</v>
          </cell>
          <cell r="AH170">
            <v>52821677</v>
          </cell>
          <cell r="AI170" t="str">
            <v>ANDREA DEL PILAR MORENO HERNANDEZ</v>
          </cell>
          <cell r="AJ170">
            <v>298</v>
          </cell>
          <cell r="AK170" t="str">
            <v>3 NO PACTADOS</v>
          </cell>
          <cell r="AL170">
            <v>44260</v>
          </cell>
          <cell r="AM170">
            <v>44259</v>
          </cell>
          <cell r="AN170" t="str">
            <v>4 NO SE HA ADICIONADO NI EN VALOR y EN TIEMPO</v>
          </cell>
          <cell r="AO170">
            <v>0</v>
          </cell>
          <cell r="AP170">
            <v>0</v>
          </cell>
          <cell r="AR170">
            <v>0</v>
          </cell>
          <cell r="AT170">
            <v>44260</v>
          </cell>
          <cell r="AU170">
            <v>44560</v>
          </cell>
          <cell r="AW170" t="str">
            <v>2. NO</v>
          </cell>
          <cell r="AZ170" t="str">
            <v>2. NO</v>
          </cell>
          <cell r="BA170">
            <v>0</v>
          </cell>
          <cell r="BE170" t="str">
            <v>2021420501000162E</v>
          </cell>
          <cell r="BF170">
            <v>49110579</v>
          </cell>
          <cell r="BG170" t="str">
            <v>NELSON CADENA GARCÍA</v>
          </cell>
          <cell r="BH170" t="str">
            <v>https://www.secop.gov.co/CO1BusinessLine/Tendering/BuyerWorkArea/Index?docUniqueIdentifier=CO1.BDOS.1818059</v>
          </cell>
          <cell r="BI170" t="str">
            <v>VIGENTE</v>
          </cell>
          <cell r="BK170" t="str">
            <v xml:space="preserve">https://community.secop.gov.co/Public/Tendering/OpportunityDetail/Index?noticeUID=CO1.NTC.1816722&amp;isFromPublicArea=True&amp;isModal=False
</v>
          </cell>
        </row>
        <row r="171">
          <cell r="A171" t="str">
            <v>CPS-163-2021</v>
          </cell>
          <cell r="B171" t="str">
            <v>2 NACIONAL</v>
          </cell>
          <cell r="C171" t="str">
            <v>CD-NC-170-2021</v>
          </cell>
          <cell r="D171">
            <v>163</v>
          </cell>
          <cell r="E171" t="str">
            <v>MANUEL JESUS MEDINA CHAMORRO</v>
          </cell>
          <cell r="F171">
            <v>44263</v>
          </cell>
          <cell r="G171" t="str">
            <v>Prestación de servicios técnicos en la Subdirección Administrativa y Financiera para el control administrativo y contable del proceso de viáticos, a través de los perfiles en SIIF Nación Gestión Control Viáticos y Gestión Contable de Parques Nacionales Naturales de Colombia - Nivel Central.</v>
          </cell>
          <cell r="H171" t="str">
            <v>2 CONTRATACIÓN DIRECTA</v>
          </cell>
          <cell r="I171" t="str">
            <v>14 PRESTACIÓN DE SERVICIOS</v>
          </cell>
          <cell r="J171" t="str">
            <v>N/A</v>
          </cell>
          <cell r="K171">
            <v>24321</v>
          </cell>
          <cell r="L171">
            <v>26421</v>
          </cell>
          <cell r="N171">
            <v>44263</v>
          </cell>
          <cell r="P171">
            <v>2730447</v>
          </cell>
          <cell r="Q171">
            <v>26667366</v>
          </cell>
          <cell r="R171">
            <v>0.30000000074505806</v>
          </cell>
          <cell r="S171" t="str">
            <v>1 PERSONA NATURAL</v>
          </cell>
          <cell r="T171" t="str">
            <v>3 CÉDULA DE CIUDADANÍA</v>
          </cell>
          <cell r="U171">
            <v>79144699</v>
          </cell>
          <cell r="V171" t="str">
            <v>N-A</v>
          </cell>
          <cell r="W171" t="str">
            <v>11 NO SE DILIGENCIA INFORMACIÓN PARA ESTE FORMULARIO EN ESTE PERÍODO DE REPORTE</v>
          </cell>
          <cell r="Z171" t="str">
            <v>6 NO CONSTITUYÓ GARANTÍAS</v>
          </cell>
          <cell r="AB171" t="str">
            <v>N-A</v>
          </cell>
          <cell r="AC171" t="str">
            <v>N-A</v>
          </cell>
          <cell r="AD171" t="str">
            <v>N-A</v>
          </cell>
          <cell r="AE171" t="str">
            <v>SUBDIRECCIÓN ADMINISTRATIVA Y FINANCIERA</v>
          </cell>
          <cell r="AF171" t="str">
            <v>2 SUPERVISOR</v>
          </cell>
          <cell r="AG171" t="str">
            <v>3 CÉDULA DE CIUDADANÍA</v>
          </cell>
          <cell r="AH171">
            <v>51772302</v>
          </cell>
          <cell r="AI171" t="str">
            <v>DORIS JANETH HERNANDEZ RIOS</v>
          </cell>
          <cell r="AJ171">
            <v>293</v>
          </cell>
          <cell r="AK171" t="str">
            <v>3 NO PACTADOS</v>
          </cell>
          <cell r="AL171" t="str">
            <v>N-A</v>
          </cell>
          <cell r="AM171">
            <v>44263</v>
          </cell>
          <cell r="AN171" t="str">
            <v>4 NO SE HA ADICIONADO NI EN VALOR y EN TIEMPO</v>
          </cell>
          <cell r="AO171">
            <v>0</v>
          </cell>
          <cell r="AP171">
            <v>0</v>
          </cell>
          <cell r="AR171">
            <v>0</v>
          </cell>
          <cell r="AT171">
            <v>44263</v>
          </cell>
          <cell r="AU171">
            <v>44560</v>
          </cell>
          <cell r="AW171" t="str">
            <v>2. NO</v>
          </cell>
          <cell r="AZ171" t="str">
            <v>2. NO</v>
          </cell>
          <cell r="BA171">
            <v>0</v>
          </cell>
          <cell r="BE171" t="str">
            <v>2021420501000163E</v>
          </cell>
          <cell r="BF171">
            <v>26667366</v>
          </cell>
          <cell r="BG171" t="str">
            <v>NELSON CADENA GARCÍA</v>
          </cell>
          <cell r="BH171" t="str">
            <v>https://www.secop.gov.co/CO1BusinessLine/Tendering/BuyerWorkArea/Index?docUniqueIdentifier=CO1.BDOS.1823592</v>
          </cell>
          <cell r="BI171" t="str">
            <v>VIGENTE</v>
          </cell>
          <cell r="BK171" t="str">
            <v>https://community.secop.gov.co/Public/Tendering/OpportunityDetail/Index?noticeUID=CO1.NTC.1827597&amp;isFromPublicArea=True&amp;isModal=False</v>
          </cell>
        </row>
        <row r="172">
          <cell r="A172" t="str">
            <v>CPS-164-2021</v>
          </cell>
          <cell r="B172" t="str">
            <v>2 NACIONAL</v>
          </cell>
          <cell r="C172" t="str">
            <v>CD-NC-173-2021</v>
          </cell>
          <cell r="D172">
            <v>164</v>
          </cell>
          <cell r="E172" t="str">
            <v>JAIRO ANTONIO GONZALEZ VASQUEZ</v>
          </cell>
          <cell r="F172">
            <v>44265</v>
          </cell>
          <cell r="G172" t="str">
            <v>Prestación de servicios profesionales en la Subdirección de Gestión y Manejo de Áreas Protegidas en la implementación de la NTC PE 1000 para la operación estadística Áreas Protegidas del SINAP inscritas en el RUNAP, preparación y acompañamiento a las auditorías interna y externas de la misma, atención e implementación del plan de mejoramiento asociado y demás temas relacionados con esta operación estadística, en el marco de la actualización que adelanta el DANE a la NTC PE 1000</v>
          </cell>
          <cell r="H172" t="str">
            <v>2 CONTRATACIÓN DIRECTA</v>
          </cell>
          <cell r="I172" t="str">
            <v>14 PRESTACIÓN DE SERVICIOS</v>
          </cell>
          <cell r="J172" t="str">
            <v>N/A</v>
          </cell>
          <cell r="K172">
            <v>23121</v>
          </cell>
          <cell r="L172">
            <v>26821</v>
          </cell>
          <cell r="N172">
            <v>44265</v>
          </cell>
          <cell r="P172">
            <v>4944018</v>
          </cell>
          <cell r="Q172">
            <v>48121775</v>
          </cell>
          <cell r="R172">
            <v>-0.20000000298023224</v>
          </cell>
          <cell r="S172" t="str">
            <v>1 PERSONA NATURAL</v>
          </cell>
          <cell r="T172" t="str">
            <v>3 CÉDULA DE CIUDADANÍA</v>
          </cell>
          <cell r="U172">
            <v>11449309</v>
          </cell>
          <cell r="V172" t="str">
            <v>N-A</v>
          </cell>
          <cell r="W172" t="str">
            <v>11 NO SE DILIGENCIA INFORMACIÓN PARA ESTE FORMULARIO EN ESTE PERÍODO DE REPORTE</v>
          </cell>
          <cell r="Z172" t="str">
            <v>1 PÓLIZA</v>
          </cell>
          <cell r="AA172" t="str">
            <v>13 SURAMERICANA</v>
          </cell>
          <cell r="AB172" t="str">
            <v>2 CUMPLIMIENTO</v>
          </cell>
          <cell r="AC172">
            <v>44265</v>
          </cell>
          <cell r="AD172" t="str">
            <v>2925319-1</v>
          </cell>
          <cell r="AE172" t="str">
            <v>GRUPO DE GESTIÓN E INTEGRACIÓN DEL SINAP</v>
          </cell>
          <cell r="AF172" t="str">
            <v>2 SUPERVISOR</v>
          </cell>
          <cell r="AG172" t="str">
            <v>3 CÉDULA DE CIUDADANÍA</v>
          </cell>
          <cell r="AH172">
            <v>5947992</v>
          </cell>
          <cell r="AI172" t="str">
            <v>LUIS ALBERTO CRUZ COLORADO</v>
          </cell>
          <cell r="AJ172">
            <v>292</v>
          </cell>
          <cell r="AK172" t="str">
            <v>3 NO PACTADOS</v>
          </cell>
          <cell r="AL172">
            <v>44266</v>
          </cell>
          <cell r="AM172">
            <v>44265</v>
          </cell>
          <cell r="AN172" t="str">
            <v>4 NO SE HA ADICIONADO NI EN VALOR y EN TIEMPO</v>
          </cell>
          <cell r="AO172">
            <v>0</v>
          </cell>
          <cell r="AP172">
            <v>0</v>
          </cell>
          <cell r="AR172">
            <v>0</v>
          </cell>
          <cell r="AT172">
            <v>44266</v>
          </cell>
          <cell r="AU172">
            <v>44560</v>
          </cell>
          <cell r="AW172" t="str">
            <v>2. NO</v>
          </cell>
          <cell r="AZ172" t="str">
            <v>2. NO</v>
          </cell>
          <cell r="BA172">
            <v>0</v>
          </cell>
          <cell r="BE172" t="str">
            <v>2021420501000164E</v>
          </cell>
          <cell r="BF172">
            <v>48121775</v>
          </cell>
          <cell r="BG172" t="str">
            <v>FELIPE ANDRES ZORRO VILLAREAL</v>
          </cell>
          <cell r="BH172" t="str">
            <v>https://www.secop.gov.co/CO1BusinessLine/Tendering/BuyerWorkArea/Index?docUniqueIdentifier=CO1.BDOS.1833011</v>
          </cell>
          <cell r="BI172" t="str">
            <v>VIGENTE</v>
          </cell>
          <cell r="BK172" t="str">
            <v xml:space="preserve">https://community.secop.gov.co/Public/Tendering/OpportunityDetail/Index?noticeUID=CO1.NTC.1829127&amp;isFromPublicArea=True&amp;isModal=False
</v>
          </cell>
        </row>
        <row r="173">
          <cell r="A173" t="str">
            <v>CPS-165-2021</v>
          </cell>
          <cell r="B173" t="str">
            <v>2 NACIONAL</v>
          </cell>
          <cell r="C173" t="str">
            <v>CD-NC-176-2021</v>
          </cell>
          <cell r="D173">
            <v>165</v>
          </cell>
          <cell r="E173" t="str">
            <v>LUISA FERNANDA CASTILLO RAMIREZ</v>
          </cell>
          <cell r="F173">
            <v>44265</v>
          </cell>
          <cell r="G173" t="str">
            <v>Prestar los Servicios Profesionales en el Grupo de Comunicación y Educación Ambiental para apoyar la implementación, diseño y seguimiento de las estrategias de comunicación interna, en articulación con las Direcciones Territoriales de Parques Nacionales Naturales de Colombia.</v>
          </cell>
          <cell r="H173" t="str">
            <v>2 CONTRATACIÓN DIRECTA</v>
          </cell>
          <cell r="I173" t="str">
            <v>14 PRESTACIÓN DE SERVICIOS</v>
          </cell>
          <cell r="J173" t="str">
            <v>N/A</v>
          </cell>
          <cell r="K173">
            <v>28321</v>
          </cell>
          <cell r="L173">
            <v>26921</v>
          </cell>
          <cell r="N173">
            <v>44265</v>
          </cell>
          <cell r="P173">
            <v>3235673</v>
          </cell>
          <cell r="Q173">
            <v>31386028</v>
          </cell>
          <cell r="R173">
            <v>-9.9999997764825821E-2</v>
          </cell>
          <cell r="S173" t="str">
            <v>1 PERSONA NATURAL</v>
          </cell>
          <cell r="T173" t="str">
            <v>3 CÉDULA DE CIUDADANÍA</v>
          </cell>
          <cell r="U173">
            <v>1014292323</v>
          </cell>
          <cell r="V173" t="str">
            <v>N-A</v>
          </cell>
          <cell r="W173" t="str">
            <v>11 NO SE DILIGENCIA INFORMACIÓN PARA ESTE FORMULARIO EN ESTE PERÍODO DE REPORTE</v>
          </cell>
          <cell r="Z173" t="str">
            <v>6 NO CONSTITUYÓ GARANTÍAS</v>
          </cell>
          <cell r="AB173" t="str">
            <v>N-A</v>
          </cell>
          <cell r="AC173" t="str">
            <v>N-A</v>
          </cell>
          <cell r="AD173" t="str">
            <v>N-A</v>
          </cell>
          <cell r="AE173" t="str">
            <v>GRUPO DE COMUNICACIONES Y EDUCACION AMBIENTAL</v>
          </cell>
          <cell r="AF173" t="str">
            <v>2 SUPERVISOR</v>
          </cell>
          <cell r="AG173" t="str">
            <v>3 CÉDULA DE CIUDADANÍA</v>
          </cell>
          <cell r="AH173">
            <v>35114738</v>
          </cell>
          <cell r="AI173" t="str">
            <v>KATRIZ CARMINIA CASTELLANOS CARO</v>
          </cell>
          <cell r="AJ173">
            <v>291</v>
          </cell>
          <cell r="AK173" t="str">
            <v>3 NO PACTADOS</v>
          </cell>
          <cell r="AL173" t="str">
            <v>N-A</v>
          </cell>
          <cell r="AM173">
            <v>44265</v>
          </cell>
          <cell r="AN173" t="str">
            <v>4 NO SE HA ADICIONADO NI EN VALOR y EN TIEMPO</v>
          </cell>
          <cell r="AO173">
            <v>0</v>
          </cell>
          <cell r="AP173">
            <v>0</v>
          </cell>
          <cell r="AR173">
            <v>0</v>
          </cell>
          <cell r="AT173">
            <v>44265</v>
          </cell>
          <cell r="AU173">
            <v>44560</v>
          </cell>
          <cell r="AW173" t="str">
            <v>2. NO</v>
          </cell>
          <cell r="AZ173" t="str">
            <v>2. NO</v>
          </cell>
          <cell r="BA173">
            <v>0</v>
          </cell>
          <cell r="BE173" t="str">
            <v>2021420501000165E</v>
          </cell>
          <cell r="BF173">
            <v>31386028</v>
          </cell>
          <cell r="BG173" t="str">
            <v>ANDRES MAURICIO VILLEGAS NAVARRO</v>
          </cell>
          <cell r="BH173" t="str">
            <v>https://www.secop.gov.co/CO1BusinessLine/Tendering/BuyerWorkArea/Index?docUniqueIdentifier=CO1.BDOS.1836146</v>
          </cell>
          <cell r="BI173" t="str">
            <v>VIGENTE</v>
          </cell>
          <cell r="BK173" t="str">
            <v xml:space="preserve">https://community.secop.gov.co/Public/Tendering/OpportunityDetail/Index?noticeUID=CO1.NTC.1832746&amp;isFromPublicArea=True&amp;isModal=False
</v>
          </cell>
        </row>
        <row r="174">
          <cell r="A174" t="str">
            <v>CPS-166-2021</v>
          </cell>
          <cell r="B174" t="str">
            <v>2 NACIONAL</v>
          </cell>
          <cell r="C174" t="str">
            <v>CD-NC-175-2021</v>
          </cell>
          <cell r="D174">
            <v>166</v>
          </cell>
          <cell r="E174" t="str">
            <v>HECTOR LUIS LISCANO VELASQUEZ</v>
          </cell>
          <cell r="F174">
            <v>44266</v>
          </cell>
          <cell r="G174" t="str">
            <v>Prestación de servicios profesionales en el Grupo Gestión Financiera con el fin de apoyar el proceso de facturación electrónica en la Entidad y manejar, controlar y revisar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 de acuerdo a normatividad vigente.</v>
          </cell>
          <cell r="H174" t="str">
            <v>2 CONTRATACIÓN DIRECTA</v>
          </cell>
          <cell r="I174" t="str">
            <v>14 PRESTACIÓN DE SERVICIOS</v>
          </cell>
          <cell r="J174" t="str">
            <v>N/A</v>
          </cell>
          <cell r="K174">
            <v>17221</v>
          </cell>
          <cell r="L174">
            <v>27921</v>
          </cell>
          <cell r="N174">
            <v>44266</v>
          </cell>
          <cell r="P174">
            <v>4536731</v>
          </cell>
          <cell r="Q174">
            <v>22683655</v>
          </cell>
          <cell r="R174">
            <v>0</v>
          </cell>
          <cell r="S174" t="str">
            <v>1 PERSONA NATURAL</v>
          </cell>
          <cell r="T174" t="str">
            <v>3 CÉDULA DE CIUDADANÍA</v>
          </cell>
          <cell r="U174">
            <v>79727425</v>
          </cell>
          <cell r="V174" t="str">
            <v>N-A</v>
          </cell>
          <cell r="W174" t="str">
            <v>11 NO SE DILIGENCIA INFORMACIÓN PARA ESTE FORMULARIO EN ESTE PERÍODO DE REPORTE</v>
          </cell>
          <cell r="Z174" t="str">
            <v>6 NO CONSTITUYÓ GARANTÍAS</v>
          </cell>
          <cell r="AB174" t="str">
            <v>N-A</v>
          </cell>
          <cell r="AC174" t="str">
            <v>N-A</v>
          </cell>
          <cell r="AD174" t="str">
            <v>N-A</v>
          </cell>
          <cell r="AE174" t="str">
            <v>GRUPO DE GESTIÓN FINANCIERA</v>
          </cell>
          <cell r="AF174" t="str">
            <v>2 SUPERVISOR</v>
          </cell>
          <cell r="AG174" t="str">
            <v>3 CÉDULA DE CIUDADANÍA</v>
          </cell>
          <cell r="AH174">
            <v>52260278</v>
          </cell>
          <cell r="AI174" t="str">
            <v>LUZ MYRIAM ENRIQUEZ GUAVITA</v>
          </cell>
          <cell r="AJ174">
            <v>150</v>
          </cell>
          <cell r="AK174" t="str">
            <v>3 NO PACTADOS</v>
          </cell>
          <cell r="AL174" t="str">
            <v>N-A</v>
          </cell>
          <cell r="AM174">
            <v>44266</v>
          </cell>
          <cell r="AN174" t="str">
            <v>3 ADICIÓN EN VALOR y EN TIEMPO</v>
          </cell>
          <cell r="AO174">
            <v>1</v>
          </cell>
          <cell r="AP174">
            <v>3024487.3333333335</v>
          </cell>
          <cell r="AQ174">
            <v>44418</v>
          </cell>
          <cell r="AR174">
            <v>20</v>
          </cell>
          <cell r="AS174">
            <v>44418</v>
          </cell>
          <cell r="AT174">
            <v>44266</v>
          </cell>
          <cell r="AU174">
            <v>44439</v>
          </cell>
          <cell r="AW174" t="str">
            <v>2. NO</v>
          </cell>
          <cell r="AZ174" t="str">
            <v>2. NO</v>
          </cell>
          <cell r="BA174">
            <v>0</v>
          </cell>
          <cell r="BD174" t="str">
            <v>FECHA DE TERMINACIÓN INICIAL 10/08/2021</v>
          </cell>
          <cell r="BE174" t="str">
            <v>2021420501000166E</v>
          </cell>
          <cell r="BF174">
            <v>25708142.333333332</v>
          </cell>
          <cell r="BG174" t="str">
            <v>ANDRES MAURICIO VILLEGAS NAVARRO</v>
          </cell>
          <cell r="BH174" t="str">
            <v>https://www.secop.gov.co/CO1BusinessLine/Tendering/BuyerWorkArea/Index?docUniqueIdentifier=CO1.BDOS.1835848</v>
          </cell>
          <cell r="BI174" t="str">
            <v>TERMINADO NORMALMENTE</v>
          </cell>
          <cell r="BK174" t="str">
            <v xml:space="preserve">https://community.secop.gov.co/Public/Tendering/OpportunityDetail/Index?noticeUID=CO1.NTC.1832012&amp;isFromPublicArea=True&amp;isModal=False
</v>
          </cell>
        </row>
        <row r="175">
          <cell r="A175" t="str">
            <v>CPS-167-2021</v>
          </cell>
          <cell r="B175" t="str">
            <v>2 NACIONAL</v>
          </cell>
          <cell r="C175" t="str">
            <v>CD-NC-174-2021</v>
          </cell>
          <cell r="D175">
            <v>167</v>
          </cell>
          <cell r="E175" t="str">
            <v>JOSE FRANCISCO MORALES MARTINEZ.</v>
          </cell>
          <cell r="F175">
            <v>44266</v>
          </cell>
          <cell r="G175" t="str">
            <v>Prestar los servicios de apoyo a la gestión para recopilar, validar e ingresar la información allegada al Grupo de Predios por parte de las áreas internas y externas que intervienen en el aplicativo SIPREDIAL, así como actualizar las bases de datos del Grupo de Predios de la Oficina Asesora Jurídica.</v>
          </cell>
          <cell r="H175" t="str">
            <v>2 CONTRATACIÓN DIRECTA</v>
          </cell>
          <cell r="I175" t="str">
            <v>14 PRESTACIÓN DE SERVICIOS</v>
          </cell>
          <cell r="J175" t="str">
            <v>N/A</v>
          </cell>
          <cell r="K175">
            <v>26921</v>
          </cell>
          <cell r="L175">
            <v>27821</v>
          </cell>
          <cell r="N175">
            <v>44266</v>
          </cell>
          <cell r="P175">
            <v>2262044</v>
          </cell>
          <cell r="Q175">
            <v>20358396</v>
          </cell>
          <cell r="R175">
            <v>0</v>
          </cell>
          <cell r="S175" t="str">
            <v>1 PERSONA NATURAL</v>
          </cell>
          <cell r="T175" t="str">
            <v>3 CÉDULA DE CIUDADANÍA</v>
          </cell>
          <cell r="U175">
            <v>1070018311</v>
          </cell>
          <cell r="V175" t="str">
            <v>N-A</v>
          </cell>
          <cell r="W175" t="str">
            <v>11 NO SE DILIGENCIA INFORMACIÓN PARA ESTE FORMULARIO EN ESTE PERÍODO DE REPORTE</v>
          </cell>
          <cell r="Z175" t="str">
            <v>6 NO CONSTITUYÓ GARANTÍAS</v>
          </cell>
          <cell r="AB175" t="str">
            <v>N-A</v>
          </cell>
          <cell r="AC175" t="str">
            <v>N-A</v>
          </cell>
          <cell r="AD175" t="str">
            <v>N-A</v>
          </cell>
          <cell r="AE175" t="str">
            <v>GRUPO DE PREDIOS</v>
          </cell>
          <cell r="AF175" t="str">
            <v>2 SUPERVISOR</v>
          </cell>
          <cell r="AG175" t="str">
            <v>3 CÉDULA DE CIUDADANÍA</v>
          </cell>
          <cell r="AH175">
            <v>80857647</v>
          </cell>
          <cell r="AI175" t="str">
            <v>LUIS ALBERTO BAUTISTA PEÑA</v>
          </cell>
          <cell r="AJ175">
            <v>270</v>
          </cell>
          <cell r="AK175" t="str">
            <v>3 NO PACTADOS</v>
          </cell>
          <cell r="AL175" t="str">
            <v>N-A</v>
          </cell>
          <cell r="AM175">
            <v>44266</v>
          </cell>
          <cell r="AN175" t="str">
            <v>3 ADICIÓN EN VALOR y EN TIEMPO</v>
          </cell>
          <cell r="AO175">
            <v>1</v>
          </cell>
          <cell r="AP175">
            <v>377007.33333333331</v>
          </cell>
          <cell r="AQ175">
            <v>44539</v>
          </cell>
          <cell r="AR175">
            <v>5</v>
          </cell>
          <cell r="AS175">
            <v>44539</v>
          </cell>
          <cell r="AT175">
            <v>44266</v>
          </cell>
          <cell r="AU175">
            <v>44545</v>
          </cell>
          <cell r="AW175" t="str">
            <v>2. NO</v>
          </cell>
          <cell r="AZ175" t="str">
            <v>2. NO</v>
          </cell>
          <cell r="BA175">
            <v>0</v>
          </cell>
          <cell r="BD175" t="str">
            <v>FECHA DE TERMINACIÓN INICIAL 10/12/2021</v>
          </cell>
          <cell r="BE175" t="str">
            <v>2021420501000167E</v>
          </cell>
          <cell r="BF175">
            <v>20735403.333333332</v>
          </cell>
          <cell r="BG175" t="str">
            <v>FELIPE ANDRES ZORRO VILLAREAL</v>
          </cell>
          <cell r="BH175" t="str">
            <v>https://www.secop.gov.co/CO1BusinessLine/Tendering/BuyerWorkArea/Index?docUniqueIdentifier=CO1.BDOS.1835496</v>
          </cell>
          <cell r="BI175" t="str">
            <v>TERMINADO NORMALMENTE</v>
          </cell>
          <cell r="BK175" t="str">
            <v xml:space="preserve">https://community.secop.gov.co/Public/Tendering/OpportunityDetail/Index?noticeUID=CO1.NTC.1836457&amp;isFromPublicArea=True&amp;isModal=False
</v>
          </cell>
        </row>
        <row r="176">
          <cell r="A176" t="str">
            <v>CPS-168-2021</v>
          </cell>
          <cell r="B176" t="str">
            <v>2 NACIONAL</v>
          </cell>
          <cell r="C176" t="str">
            <v>CD-NC-177-2021</v>
          </cell>
          <cell r="D176">
            <v>168</v>
          </cell>
          <cell r="E176" t="str">
            <v>AIDA MIREYA FARFAN ROMERO</v>
          </cell>
          <cell r="F176">
            <v>44267</v>
          </cell>
          <cell r="G176" t="str">
            <v>Prestación de servicios profesionales en el Grupo de Gestión Financiera con fin de gestionar las actividades relacionadas con central de cuentas. Estructurar y documentar los procedimientos e instructivos necesarios para el reporte por parte del Grupo de Gestión Humana de la información requerida para el proceso de recursos financieros.</v>
          </cell>
          <cell r="H176" t="str">
            <v>2 CONTRATACIÓN DIRECTA</v>
          </cell>
          <cell r="I176" t="str">
            <v>14 PRESTACIÓN DE SERVICIOS</v>
          </cell>
          <cell r="J176" t="str">
            <v>N/A</v>
          </cell>
          <cell r="K176">
            <v>26221</v>
          </cell>
          <cell r="L176">
            <v>28221</v>
          </cell>
          <cell r="N176">
            <v>44267</v>
          </cell>
          <cell r="P176">
            <v>3235673</v>
          </cell>
          <cell r="Q176">
            <v>31386028</v>
          </cell>
          <cell r="R176">
            <v>-9.9999997764825821E-2</v>
          </cell>
          <cell r="S176" t="str">
            <v>1 PERSONA NATURAL</v>
          </cell>
          <cell r="T176" t="str">
            <v>3 CÉDULA DE CIUDADANÍA</v>
          </cell>
          <cell r="U176">
            <v>52375199</v>
          </cell>
          <cell r="V176" t="str">
            <v>N-A</v>
          </cell>
          <cell r="W176" t="str">
            <v>11 NO SE DILIGENCIA INFORMACIÓN PARA ESTE FORMULARIO EN ESTE PERÍODO DE REPORTE</v>
          </cell>
          <cell r="Z176" t="str">
            <v>6 NO CONSTITUYÓ GARANTÍAS</v>
          </cell>
          <cell r="AB176" t="str">
            <v>N-A</v>
          </cell>
          <cell r="AC176" t="str">
            <v>N-A</v>
          </cell>
          <cell r="AD176" t="str">
            <v>N-A</v>
          </cell>
          <cell r="AE176" t="str">
            <v>GRUPO DE GESTIÓN FINANCIERA</v>
          </cell>
          <cell r="AF176" t="str">
            <v>2 SUPERVISOR</v>
          </cell>
          <cell r="AG176" t="str">
            <v>3 CÉDULA DE CIUDADANÍA</v>
          </cell>
          <cell r="AH176">
            <v>52260278</v>
          </cell>
          <cell r="AI176" t="str">
            <v>LUZ MYRIAM ENRIQUEZ GUAVITA</v>
          </cell>
          <cell r="AJ176">
            <v>291</v>
          </cell>
          <cell r="AK176" t="str">
            <v>3 NO PACTADOS</v>
          </cell>
          <cell r="AL176" t="str">
            <v>N-A</v>
          </cell>
          <cell r="AM176">
            <v>44267</v>
          </cell>
          <cell r="AN176" t="str">
            <v>4 NO SE HA ADICIONADO NI EN VALOR y EN TIEMPO</v>
          </cell>
          <cell r="AO176">
            <v>0</v>
          </cell>
          <cell r="AP176">
            <v>0</v>
          </cell>
          <cell r="AR176">
            <v>0</v>
          </cell>
          <cell r="AT176">
            <v>44267</v>
          </cell>
          <cell r="AU176">
            <v>44560</v>
          </cell>
          <cell r="AW176" t="str">
            <v>2. NO</v>
          </cell>
          <cell r="AZ176" t="str">
            <v>2. NO</v>
          </cell>
          <cell r="BA176">
            <v>0</v>
          </cell>
          <cell r="BE176" t="str">
            <v>2021420501000168E</v>
          </cell>
          <cell r="BF176">
            <v>31386028</v>
          </cell>
          <cell r="BG176" t="str">
            <v>NELSON CADENA GARCÍA</v>
          </cell>
          <cell r="BH176" t="str">
            <v>https://www.secop.gov.co/CO1BusinessLine/Tendering/BuyerWorkArea/Index?docUniqueIdentifier=CO1.BDOS.1837114</v>
          </cell>
          <cell r="BI176" t="str">
            <v>VIGENTE</v>
          </cell>
          <cell r="BK176" t="str">
            <v>https://community.secop.gov.co/Public/Tendering/OpportunityDetail/Index?noticeUID=CO1.NTC.1837148&amp;isFromPublicArea=True&amp;isModal=False</v>
          </cell>
        </row>
        <row r="177">
          <cell r="A177" t="str">
            <v>CPS-169-2021</v>
          </cell>
          <cell r="B177" t="str">
            <v>2 NACIONAL</v>
          </cell>
          <cell r="C177" t="str">
            <v>CD-NC-178-2021</v>
          </cell>
          <cell r="D177">
            <v>169</v>
          </cell>
          <cell r="E177" t="str">
            <v>ANDRES HUMBERTO MESA CARDOZO</v>
          </cell>
          <cell r="F177">
            <v>44272</v>
          </cell>
          <cell r="G177" t="str">
            <v>Prestación de servicios profesionales para liderar el indicador 4, la implementación, consolidación y seguimiento de los acuerdos de conservación del apoyo presupuestario para el desarrollo local sostenible financiado por la Unión Europea en la implementación de la segunda fase para la vigencia 2021, así como brindar apoyo jurídico a la línea de uso, ocupación y tenencia de la Subdirección de Gestión y Manejo de Áreas protegidas</v>
          </cell>
          <cell r="H177" t="str">
            <v>2 CONTRATACIÓN DIRECTA</v>
          </cell>
          <cell r="I177" t="str">
            <v>14 PRESTACIÓN DE SERVICIOS</v>
          </cell>
          <cell r="J177" t="str">
            <v>N/A</v>
          </cell>
          <cell r="K177">
            <v>15221</v>
          </cell>
          <cell r="L177">
            <v>28921</v>
          </cell>
          <cell r="N177">
            <v>44272</v>
          </cell>
          <cell r="P177">
            <v>5532323</v>
          </cell>
          <cell r="Q177">
            <v>53294712</v>
          </cell>
          <cell r="R177">
            <v>0.43333333730697632</v>
          </cell>
          <cell r="S177" t="str">
            <v>1 PERSONA NATURAL</v>
          </cell>
          <cell r="T177" t="str">
            <v>3 CÉDULA DE CIUDADANÍA</v>
          </cell>
          <cell r="U177">
            <v>74084763</v>
          </cell>
          <cell r="V177" t="str">
            <v>N-A</v>
          </cell>
          <cell r="W177" t="str">
            <v>11 NO SE DILIGENCIA INFORMACIÓN PARA ESTE FORMULARIO EN ESTE PERÍODO DE REPORTE</v>
          </cell>
          <cell r="Z177" t="str">
            <v>1 PÓLIZA</v>
          </cell>
          <cell r="AA177" t="str">
            <v>12 SEGUROS DEL ESTADO</v>
          </cell>
          <cell r="AB177" t="str">
            <v>2 CUMPLIMIENTO</v>
          </cell>
          <cell r="AC177">
            <v>44272</v>
          </cell>
          <cell r="AD177" t="str">
            <v>51-46-101009432</v>
          </cell>
          <cell r="AE177" t="str">
            <v>GRUPO DE PLANEACIÓN Y MANEJO</v>
          </cell>
          <cell r="AF177" t="str">
            <v>2 SUPERVISOR</v>
          </cell>
          <cell r="AG177" t="str">
            <v>3 CÉDULA DE CIUDADANÍA</v>
          </cell>
          <cell r="AH177">
            <v>52197050</v>
          </cell>
          <cell r="AI177" t="str">
            <v>EDNA MARIA CAROLINA JARRO FAJARDO</v>
          </cell>
          <cell r="AJ177">
            <v>289</v>
          </cell>
          <cell r="AK177" t="str">
            <v>3 NO PACTADOS</v>
          </cell>
          <cell r="AL177">
            <v>44273</v>
          </cell>
          <cell r="AM177">
            <v>44273</v>
          </cell>
          <cell r="AN177" t="str">
            <v>4 NO SE HA ADICIONADO NI EN VALOR y EN TIEMPO</v>
          </cell>
          <cell r="AO177">
            <v>0</v>
          </cell>
          <cell r="AP177">
            <v>0</v>
          </cell>
          <cell r="AR177">
            <v>0</v>
          </cell>
          <cell r="AT177">
            <v>44273</v>
          </cell>
          <cell r="AU177">
            <v>44377</v>
          </cell>
          <cell r="AV177">
            <v>44378</v>
          </cell>
          <cell r="AW177" t="str">
            <v>2. NO</v>
          </cell>
          <cell r="AZ177" t="str">
            <v>2. NO</v>
          </cell>
          <cell r="BA177">
            <v>0</v>
          </cell>
          <cell r="BD177" t="str">
            <v>TERA - FECHA TER INI: 30/12/2021</v>
          </cell>
          <cell r="BE177" t="str">
            <v>2021420501000169E</v>
          </cell>
          <cell r="BF177">
            <v>53294712</v>
          </cell>
          <cell r="BG177" t="str">
            <v>NELSON CADENA GARCÍA</v>
          </cell>
          <cell r="BH177" t="str">
            <v>https://www.secop.gov.co/CO1BusinessLine/Tendering/BuyerWorkArea/Index?docUniqueIdentifier=CO1.BDOS.1845021</v>
          </cell>
          <cell r="BI177" t="str">
            <v>LIQUIDADO</v>
          </cell>
          <cell r="BK177" t="str">
            <v xml:space="preserve">https://community.secop.gov.co/Public/Tendering/OpportunityDetail/Index?noticeUID=CO1.NTC.1841182&amp;isFromPublicArea=True&amp;isModal=False
</v>
          </cell>
        </row>
        <row r="178">
          <cell r="A178" t="str">
            <v>CPS-170-2021</v>
          </cell>
          <cell r="B178" t="str">
            <v>2 NACIONAL</v>
          </cell>
          <cell r="C178" t="str">
            <v>CD-NC-179-2021</v>
          </cell>
          <cell r="D178">
            <v>170</v>
          </cell>
          <cell r="E178" t="str">
            <v>ANDREA CAROLINA GALINDO RODRIGUEZ</v>
          </cell>
          <cell r="F178">
            <v>44272</v>
          </cell>
          <cell r="G178" t="str">
            <v>Prestación de Servicios Técnicos de apoyo en el Grupo de Comunicaciones y Educación Ambiental a través del Centro de Documentación de Parques Nacionales, para una adecuada atención al público y la organización de la agenda ambiental y cultural”</v>
          </cell>
          <cell r="H178" t="str">
            <v>2 CONTRATACIÓN DIRECTA</v>
          </cell>
          <cell r="I178" t="str">
            <v>14 PRESTACIÓN DE SERVICIOS</v>
          </cell>
          <cell r="J178" t="str">
            <v>N/A</v>
          </cell>
          <cell r="K178">
            <v>28421</v>
          </cell>
          <cell r="L178">
            <v>29021</v>
          </cell>
          <cell r="N178">
            <v>44272</v>
          </cell>
          <cell r="P178">
            <v>2730447</v>
          </cell>
          <cell r="Q178">
            <v>25848231</v>
          </cell>
          <cell r="R178">
            <v>-0.59999999776482582</v>
          </cell>
          <cell r="S178" t="str">
            <v>1 PERSONA NATURAL</v>
          </cell>
          <cell r="T178" t="str">
            <v>3 CÉDULA DE CIUDADANÍA</v>
          </cell>
          <cell r="U178">
            <v>53905318</v>
          </cell>
          <cell r="V178" t="str">
            <v>N-A</v>
          </cell>
          <cell r="W178" t="str">
            <v>11 NO SE DILIGENCIA INFORMACIÓN PARA ESTE FORMULARIO EN ESTE PERÍODO DE REPORTE</v>
          </cell>
          <cell r="Z178" t="str">
            <v>6 NO CONSTITUYÓ GARANTÍAS</v>
          </cell>
          <cell r="AB178" t="str">
            <v>N-A</v>
          </cell>
          <cell r="AC178" t="str">
            <v>N-A</v>
          </cell>
          <cell r="AD178" t="str">
            <v>N-A</v>
          </cell>
          <cell r="AE178" t="str">
            <v>GRUPO DE COMUNICACIONES Y EDUCACION AMBIENTAL</v>
          </cell>
          <cell r="AF178" t="str">
            <v>2 SUPERVISOR</v>
          </cell>
          <cell r="AG178" t="str">
            <v>3 CÉDULA DE CIUDADANÍA</v>
          </cell>
          <cell r="AH178">
            <v>35114738</v>
          </cell>
          <cell r="AI178" t="str">
            <v>KATRIZ CARMINIA CASTELLANOS CARO</v>
          </cell>
          <cell r="AJ178">
            <v>284</v>
          </cell>
          <cell r="AK178" t="str">
            <v>3 NO PACTADOS</v>
          </cell>
          <cell r="AL178" t="str">
            <v>N-A</v>
          </cell>
          <cell r="AM178">
            <v>44272</v>
          </cell>
          <cell r="AN178" t="str">
            <v>4 NO SE HA ADICIONADO NI EN VALOR y EN TIEMPO</v>
          </cell>
          <cell r="AO178">
            <v>0</v>
          </cell>
          <cell r="AP178">
            <v>0</v>
          </cell>
          <cell r="AR178">
            <v>0</v>
          </cell>
          <cell r="AT178">
            <v>44272</v>
          </cell>
          <cell r="AU178">
            <v>44305</v>
          </cell>
          <cell r="AV178">
            <v>44306</v>
          </cell>
          <cell r="AW178" t="str">
            <v>2. NO</v>
          </cell>
          <cell r="AZ178" t="str">
            <v>2. NO</v>
          </cell>
          <cell r="BA178">
            <v>0</v>
          </cell>
          <cell r="BD178" t="str">
            <v>TERA - FECHA TER INI: 30/12/2021</v>
          </cell>
          <cell r="BE178" t="str">
            <v>2021420501000170E</v>
          </cell>
          <cell r="BF178">
            <v>25848231</v>
          </cell>
          <cell r="BG178" t="str">
            <v>FELIPE ANDRES ZORRO VILLAREAL</v>
          </cell>
          <cell r="BH178" t="str">
            <v>https://www.secop.gov.co/CO1BusinessLine/Tendering/BuyerWorkArea/Index?docUniqueIdentifier=CO1.BDOS.1845681</v>
          </cell>
          <cell r="BI178" t="str">
            <v>LIQUIDADO</v>
          </cell>
          <cell r="BK178" t="str">
            <v xml:space="preserve">https://community.secop.gov.co/Public/Tendering/OpportunityDetail/Index?noticeUID=CO1.NTC.1851215&amp;isFromPublicArea=True&amp;isModal=False
</v>
          </cell>
        </row>
        <row r="179">
          <cell r="A179" t="str">
            <v>CPS-171-2021</v>
          </cell>
          <cell r="B179" t="str">
            <v>2 NACIONAL</v>
          </cell>
          <cell r="C179" t="str">
            <v>CD-NC-180-2021</v>
          </cell>
          <cell r="D179">
            <v>171</v>
          </cell>
          <cell r="E179" t="str">
            <v>ALBA KARINA MORALES</v>
          </cell>
          <cell r="F179">
            <v>44273</v>
          </cell>
          <cell r="G179" t="str">
            <v>Prestación de servicios profesionales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v>
          </cell>
          <cell r="H179" t="str">
            <v>2 CONTRATACIÓN DIRECTA</v>
          </cell>
          <cell r="I179" t="str">
            <v>14 PRESTACIÓN DE SERVICIOS</v>
          </cell>
          <cell r="J179" t="str">
            <v>N/A</v>
          </cell>
          <cell r="K179">
            <v>28521</v>
          </cell>
          <cell r="L179">
            <v>29321</v>
          </cell>
          <cell r="N179">
            <v>44273</v>
          </cell>
          <cell r="P179">
            <v>5532323</v>
          </cell>
          <cell r="Q179">
            <v>52372658</v>
          </cell>
          <cell r="R179">
            <v>0.26666666567325592</v>
          </cell>
          <cell r="S179" t="str">
            <v>1 PERSONA NATURAL</v>
          </cell>
          <cell r="T179" t="str">
            <v>3 CÉDULA DE CIUDADANÍA</v>
          </cell>
          <cell r="U179">
            <v>52223650</v>
          </cell>
          <cell r="V179" t="str">
            <v>N-A</v>
          </cell>
          <cell r="W179" t="str">
            <v>11 NO SE DILIGENCIA INFORMACIÓN PARA ESTE FORMULARIO EN ESTE PERÍODO DE REPORTE</v>
          </cell>
          <cell r="Z179" t="str">
            <v>1 PÓLIZA</v>
          </cell>
          <cell r="AA179" t="str">
            <v>12 SEGUROS DEL ESTADO</v>
          </cell>
          <cell r="AB179" t="str">
            <v>2 CUMPLIMIENTO</v>
          </cell>
          <cell r="AC179">
            <v>44273</v>
          </cell>
          <cell r="AD179" t="str">
            <v>18-46-101009403</v>
          </cell>
          <cell r="AE179" t="str">
            <v>SUBDIRECCIÓN DE SOSTENIBILIDAD Y NEGOCIOS AMBIENTALES</v>
          </cell>
          <cell r="AF179" t="str">
            <v>2 SUPERVISOR</v>
          </cell>
          <cell r="AG179" t="str">
            <v>3 CÉDULA DE CIUDADANÍA</v>
          </cell>
          <cell r="AH179">
            <v>37329045</v>
          </cell>
          <cell r="AI179" t="str">
            <v>MERLY XIOMARA PACHECO</v>
          </cell>
          <cell r="AJ179">
            <v>284</v>
          </cell>
          <cell r="AK179" t="str">
            <v>3 NO PACTADOS</v>
          </cell>
          <cell r="AL179">
            <v>44273</v>
          </cell>
          <cell r="AM179">
            <v>44273</v>
          </cell>
          <cell r="AN179" t="str">
            <v>4 NO SE HA ADICIONADO NI EN VALOR y EN TIEMPO</v>
          </cell>
          <cell r="AO179">
            <v>0</v>
          </cell>
          <cell r="AP179">
            <v>0</v>
          </cell>
          <cell r="AR179">
            <v>0</v>
          </cell>
          <cell r="AT179">
            <v>44273</v>
          </cell>
          <cell r="AU179">
            <v>44560</v>
          </cell>
          <cell r="AW179" t="str">
            <v>2. NO</v>
          </cell>
          <cell r="AZ179" t="str">
            <v>2. NO</v>
          </cell>
          <cell r="BA179">
            <v>0</v>
          </cell>
          <cell r="BE179" t="str">
            <v>2021420501000171E</v>
          </cell>
          <cell r="BF179">
            <v>52372658</v>
          </cell>
          <cell r="BG179" t="str">
            <v>ANDRES MAURICIO VILLEGAS NAVARRO</v>
          </cell>
          <cell r="BH179" t="str">
            <v>https://www.secop.gov.co/CO1BusinessLine/Tendering/BuyerWorkArea/Index?docUniqueIdentifier=CO1.BDOS.1853699</v>
          </cell>
          <cell r="BI179" t="str">
            <v>VIGENTE</v>
          </cell>
          <cell r="BK179" t="str">
            <v xml:space="preserve">https://community.secop.gov.co/Public/Tendering/OpportunityDetail/Index?noticeUID=CO1.NTC.1851717&amp;isFromPublicArea=True&amp;isModal=False
</v>
          </cell>
        </row>
        <row r="180">
          <cell r="A180" t="str">
            <v>CPS-172-2021</v>
          </cell>
          <cell r="B180" t="str">
            <v>2 NACIONAL</v>
          </cell>
          <cell r="C180" t="str">
            <v>CD-NC-182-2021</v>
          </cell>
          <cell r="D180">
            <v>172</v>
          </cell>
          <cell r="E180" t="str">
            <v>ANGELICA MARIA MORALES RUBIO</v>
          </cell>
          <cell r="F180">
            <v>44274</v>
          </cell>
          <cell r="G180" t="str">
            <v>Prestación de servicios profesionales para diseñar las estrategias necesarias y pertinentes en la estructuración financiera, de proyectos y diseño de mecanismos financieros establecidos en la Subdirección de Sostenibilidad y Negocios ambientales, contribuyendo a la sostenibilidad financiera y a la generación de alianzas en Parques Nacionales Naturales de Colombia</v>
          </cell>
          <cell r="H180" t="str">
            <v>2 CONTRATACIÓN DIRECTA</v>
          </cell>
          <cell r="I180" t="str">
            <v>14 PRESTACIÓN DE SERVICIOS</v>
          </cell>
          <cell r="J180" t="str">
            <v>N/A</v>
          </cell>
          <cell r="K180">
            <v>28621</v>
          </cell>
          <cell r="L180">
            <v>29621</v>
          </cell>
          <cell r="N180">
            <v>44274</v>
          </cell>
          <cell r="P180">
            <v>4944018</v>
          </cell>
          <cell r="Q180">
            <v>46473769</v>
          </cell>
          <cell r="R180">
            <v>-0.20000000298023224</v>
          </cell>
          <cell r="S180" t="str">
            <v>1 PERSONA NATURAL</v>
          </cell>
          <cell r="T180" t="str">
            <v>3 CÉDULA DE CIUDADANÍA</v>
          </cell>
          <cell r="U180">
            <v>28542934</v>
          </cell>
          <cell r="V180" t="str">
            <v>N-A</v>
          </cell>
          <cell r="W180" t="str">
            <v>11 NO SE DILIGENCIA INFORMACIÓN PARA ESTE FORMULARIO EN ESTE PERÍODO DE REPORTE</v>
          </cell>
          <cell r="Z180" t="str">
            <v>1 PÓLIZA</v>
          </cell>
          <cell r="AA180" t="str">
            <v>12 SEGUROS DEL ESTADO</v>
          </cell>
          <cell r="AB180" t="str">
            <v>2 CUMPLIMIENTO</v>
          </cell>
          <cell r="AC180">
            <v>44278</v>
          </cell>
          <cell r="AD180" t="str">
            <v>25-44-101153357</v>
          </cell>
          <cell r="AE180" t="str">
            <v>SUBDIRECCIÓN DE SOSTENIBILIDAD Y NEGOCIOS AMBIENTALES</v>
          </cell>
          <cell r="AF180" t="str">
            <v>2 SUPERVISOR</v>
          </cell>
          <cell r="AG180" t="str">
            <v>3 CÉDULA DE CIUDADANÍA</v>
          </cell>
          <cell r="AH180">
            <v>37329045</v>
          </cell>
          <cell r="AI180" t="str">
            <v>MERLY XIOMARA PACHECO</v>
          </cell>
          <cell r="AJ180">
            <v>282</v>
          </cell>
          <cell r="AK180" t="str">
            <v>3 NO PACTADOS</v>
          </cell>
          <cell r="AL180">
            <v>44278</v>
          </cell>
          <cell r="AM180">
            <v>44274</v>
          </cell>
          <cell r="AN180" t="str">
            <v>4 NO SE HA ADICIONADO NI EN VALOR y EN TIEMPO</v>
          </cell>
          <cell r="AO180">
            <v>0</v>
          </cell>
          <cell r="AP180">
            <v>0</v>
          </cell>
          <cell r="AR180">
            <v>0</v>
          </cell>
          <cell r="AT180">
            <v>44278</v>
          </cell>
          <cell r="AU180">
            <v>44560</v>
          </cell>
          <cell r="AW180" t="str">
            <v>2. NO</v>
          </cell>
          <cell r="AZ180" t="str">
            <v>2. NO</v>
          </cell>
          <cell r="BA180">
            <v>0</v>
          </cell>
          <cell r="BE180" t="str">
            <v>2021420501000172E</v>
          </cell>
          <cell r="BF180">
            <v>46473769</v>
          </cell>
          <cell r="BG180" t="str">
            <v>ANDRES MAURICIO VILLEGAS NAVARRO</v>
          </cell>
          <cell r="BH180" t="str">
            <v>https://www.secop.gov.co/CO1BusinessLine/Tendering/BuyerWorkArea/Index?docUniqueIdentifier=CO1.BDOS.1860817</v>
          </cell>
          <cell r="BI180" t="str">
            <v>VIGENTE</v>
          </cell>
          <cell r="BK180" t="str">
            <v xml:space="preserve">https://community.secop.gov.co/Public/Tendering/OpportunityDetail/Index?noticeUID=CO1.NTC.1856918&amp;isFromPublicArea=True&amp;isModal=False
</v>
          </cell>
        </row>
        <row r="181">
          <cell r="A181" t="str">
            <v>CPS-173-2021</v>
          </cell>
          <cell r="B181" t="str">
            <v>2 NACIONAL</v>
          </cell>
          <cell r="C181" t="str">
            <v>CD-NC-181-2021</v>
          </cell>
          <cell r="D181">
            <v>173</v>
          </cell>
          <cell r="E181" t="str">
            <v>JUAN MANUEL RUSSY ESCOBAR</v>
          </cell>
          <cell r="F181">
            <v>44278</v>
          </cell>
          <cell r="G181" t="str">
            <v>Prestar los servicios jurídicos profesionales en Parques Nacionales Naturales de Colombia, en especial en la Dirección General, las Subdirecciones y Oficinas Asesoras de la entidad, en las actuaciones de derecho administrativo y contratación pública, así como al Grupo de Gestión Humana en asuntos de derecho administrativo laboral.</v>
          </cell>
          <cell r="H181" t="str">
            <v>2 CONTRATACIÓN DIRECTA</v>
          </cell>
          <cell r="I181" t="str">
            <v>14 PRESTACIÓN DE SERVICIOS</v>
          </cell>
          <cell r="J181" t="str">
            <v>N/A</v>
          </cell>
          <cell r="K181">
            <v>29021</v>
          </cell>
          <cell r="L181">
            <v>30221</v>
          </cell>
          <cell r="N181">
            <v>44278</v>
          </cell>
          <cell r="P181">
            <v>11947103</v>
          </cell>
          <cell r="Q181">
            <v>112701004</v>
          </cell>
          <cell r="R181">
            <v>-0.96666666865348816</v>
          </cell>
          <cell r="S181" t="str">
            <v>1 PERSONA NATURAL</v>
          </cell>
          <cell r="T181" t="str">
            <v>3 CÉDULA DE CIUDADANÍA</v>
          </cell>
          <cell r="U181">
            <v>6773144</v>
          </cell>
          <cell r="V181" t="str">
            <v>N-A</v>
          </cell>
          <cell r="W181" t="str">
            <v>11 NO SE DILIGENCIA INFORMACIÓN PARA ESTE FORMULARIO EN ESTE PERÍODO DE REPORTE</v>
          </cell>
          <cell r="Z181" t="str">
            <v>1 PÓLIZA</v>
          </cell>
          <cell r="AA181" t="str">
            <v>12 SEGUROS DEL ESTADO</v>
          </cell>
          <cell r="AB181" t="str">
            <v>2 CUMPLIMIENTO</v>
          </cell>
          <cell r="AC181">
            <v>44278</v>
          </cell>
          <cell r="AD181" t="str">
            <v>64-44-101021947</v>
          </cell>
          <cell r="AE181" t="str">
            <v>OFICINA ASESORA JURIDICA</v>
          </cell>
          <cell r="AF181" t="str">
            <v>2 SUPERVISOR</v>
          </cell>
          <cell r="AG181" t="str">
            <v>3 CÉDULA DE CIUDADANÍA</v>
          </cell>
          <cell r="AH181">
            <v>80157210</v>
          </cell>
          <cell r="AI181" t="str">
            <v>JUAN DE DIOS DUARTE SANCHEZ</v>
          </cell>
          <cell r="AJ181">
            <v>283</v>
          </cell>
          <cell r="AK181" t="str">
            <v>3 NO PACTADOS</v>
          </cell>
          <cell r="AL181">
            <v>44279</v>
          </cell>
          <cell r="AM181">
            <v>44278</v>
          </cell>
          <cell r="AN181" t="str">
            <v>4 NO SE HA ADICIONADO NI EN VALOR y EN TIEMPO</v>
          </cell>
          <cell r="AO181">
            <v>0</v>
          </cell>
          <cell r="AP181">
            <v>0</v>
          </cell>
          <cell r="AR181">
            <v>0</v>
          </cell>
          <cell r="AT181">
            <v>44279</v>
          </cell>
          <cell r="AU181">
            <v>44560</v>
          </cell>
          <cell r="AW181" t="str">
            <v>2. NO</v>
          </cell>
          <cell r="AZ181" t="str">
            <v>2. NO</v>
          </cell>
          <cell r="BA181">
            <v>0</v>
          </cell>
          <cell r="BE181" t="str">
            <v>2021420501000173E</v>
          </cell>
          <cell r="BF181">
            <v>112701004</v>
          </cell>
          <cell r="BG181" t="str">
            <v>NELSON CADENA GARCÍA</v>
          </cell>
          <cell r="BH181" t="str">
            <v>https://www.secop.gov.co/CO1BusinessLine/Tendering/BuyerWorkArea/Index?docUniqueIdentifier=CO1.BDOS.1857030</v>
          </cell>
          <cell r="BI181" t="str">
            <v>VIGENTE</v>
          </cell>
          <cell r="BK181" t="str">
            <v xml:space="preserve">https://community.secop.gov.co/Public/Tendering/OpportunityDetail/Index?noticeUID=CO1.NTC.1853035&amp;isFromPublicArea=True&amp;isModal=False
</v>
          </cell>
        </row>
        <row r="182">
          <cell r="A182" t="str">
            <v>CPS-174-2021</v>
          </cell>
          <cell r="B182" t="str">
            <v>2 NACIONAL</v>
          </cell>
          <cell r="C182" t="str">
            <v>CD-NC-183-2021</v>
          </cell>
          <cell r="D182">
            <v>174</v>
          </cell>
          <cell r="E182" t="str">
            <v>PAULA ANDREA QUINTERO LOPEZ</v>
          </cell>
          <cell r="F182">
            <v>44281</v>
          </cell>
          <cell r="G182" t="str">
            <v>Prestación de servicios profesionales para apoyar en la elaboración, implementación y seguimiento del Sistema de Vigilancia Epidemiológica de Factores de Riesgo Psicosocial para Parques Nacionales Naturales de Colombia para la vigencia 2021 conforme la normatividad vigente, la política de integridad y los diferentes planes, programas y lineamientos que en materia de gestión del talento humano se requieran</v>
          </cell>
          <cell r="H182" t="str">
            <v>2 CONTRATACIÓN DIRECTA</v>
          </cell>
          <cell r="I182" t="str">
            <v>14 PRESTACIÓN DE SERVICIOS</v>
          </cell>
          <cell r="J182" t="str">
            <v>N/A</v>
          </cell>
          <cell r="K182">
            <v>30421</v>
          </cell>
          <cell r="L182">
            <v>31321</v>
          </cell>
          <cell r="N182">
            <v>44281</v>
          </cell>
          <cell r="P182">
            <v>4536731</v>
          </cell>
          <cell r="Q182">
            <v>35386502</v>
          </cell>
          <cell r="R182">
            <v>0.20000000298023224</v>
          </cell>
          <cell r="S182" t="str">
            <v>1 PERSONA NATURAL</v>
          </cell>
          <cell r="T182" t="str">
            <v>3 CÉDULA DE CIUDADANÍA</v>
          </cell>
          <cell r="U182">
            <v>52517604</v>
          </cell>
          <cell r="V182" t="str">
            <v>N-A</v>
          </cell>
          <cell r="W182" t="str">
            <v>11 NO SE DILIGENCIA INFORMACIÓN PARA ESTE FORMULARIO EN ESTE PERÍODO DE REPORTE</v>
          </cell>
          <cell r="Z182" t="str">
            <v>6 NO CONSTITUYÓ GARANTÍAS</v>
          </cell>
          <cell r="AB182" t="str">
            <v>N-A</v>
          </cell>
          <cell r="AC182" t="str">
            <v>N-A</v>
          </cell>
          <cell r="AD182" t="str">
            <v>N-A</v>
          </cell>
          <cell r="AE182" t="str">
            <v>GRUPO DE GESTIÓN HUMANA</v>
          </cell>
          <cell r="AF182" t="str">
            <v>2 SUPERVISOR</v>
          </cell>
          <cell r="AG182" t="str">
            <v>3 CÉDULA DE CIUDADANÍA</v>
          </cell>
          <cell r="AH182">
            <v>52767503</v>
          </cell>
          <cell r="AI182" t="str">
            <v>SANDRA VIVIANA PEÑA ARIAS</v>
          </cell>
          <cell r="AJ182">
            <v>234</v>
          </cell>
          <cell r="AK182" t="str">
            <v>3 NO PACTADOS</v>
          </cell>
          <cell r="AL182" t="str">
            <v>N-A</v>
          </cell>
          <cell r="AM182">
            <v>44281</v>
          </cell>
          <cell r="AN182" t="str">
            <v>4 NO SE HA ADICIONADO NI EN VALOR y EN TIEMPO</v>
          </cell>
          <cell r="AO182">
            <v>0</v>
          </cell>
          <cell r="AP182">
            <v>0</v>
          </cell>
          <cell r="AR182">
            <v>0</v>
          </cell>
          <cell r="AT182">
            <v>44281</v>
          </cell>
          <cell r="AU182">
            <v>44519</v>
          </cell>
          <cell r="AW182" t="str">
            <v>2. NO</v>
          </cell>
          <cell r="AZ182" t="str">
            <v>2. NO</v>
          </cell>
          <cell r="BA182">
            <v>0</v>
          </cell>
          <cell r="BE182" t="str">
            <v>2021420501000174E</v>
          </cell>
          <cell r="BF182">
            <v>35386502</v>
          </cell>
          <cell r="BG182" t="str">
            <v>FELIPE ANDRES ZORRO VILLAREAL</v>
          </cell>
          <cell r="BH182" t="str">
            <v>https://www.secop.gov.co/CO1BusinessLine/Tendering/BuyerWorkArea/Index?docUniqueIdentifier=CO1.BDOS.1865303</v>
          </cell>
          <cell r="BI182" t="str">
            <v>TERMINADO NORMALMENTE</v>
          </cell>
          <cell r="BK182" t="str">
            <v xml:space="preserve">https://community.secop.gov.co/Public/Tendering/OpportunityDetail/Index?noticeUID=CO1.NTC.1867509&amp;isFromPublicArea=True&amp;isModal=False
</v>
          </cell>
        </row>
        <row r="183">
          <cell r="A183" t="str">
            <v>CPS-175-2021</v>
          </cell>
          <cell r="B183" t="str">
            <v>2 NACIONAL</v>
          </cell>
          <cell r="C183" t="str">
            <v>CD-NC-187-2021</v>
          </cell>
          <cell r="D183">
            <v>175</v>
          </cell>
          <cell r="E183" t="str">
            <v>LEIDY MARCELA GARAVITO ROMERO</v>
          </cell>
          <cell r="F183">
            <v>44285</v>
          </cell>
          <cell r="G183" t="str">
            <v>Prestación de Servicios Profesionales Especializados para el grupo de contratos del Nivel Central para asistir y apoyar jurídicamente proyectar, revisar, elaboración y control de los documentos del proceso de gestión contractual y trámites en la plataforma contractual</v>
          </cell>
          <cell r="H183" t="str">
            <v>2 CONTRATACIÓN DIRECTA</v>
          </cell>
          <cell r="I183" t="str">
            <v>14 PRESTACIÓN DE SERVICIOS</v>
          </cell>
          <cell r="J183" t="str">
            <v>N/A</v>
          </cell>
          <cell r="K183">
            <v>31321</v>
          </cell>
          <cell r="L183">
            <v>32521</v>
          </cell>
          <cell r="N183">
            <v>44285</v>
          </cell>
          <cell r="P183">
            <v>4536731</v>
          </cell>
          <cell r="Q183">
            <v>40830579</v>
          </cell>
          <cell r="R183">
            <v>0</v>
          </cell>
          <cell r="S183" t="str">
            <v>1 PERSONA NATURAL</v>
          </cell>
          <cell r="T183" t="str">
            <v>3 CÉDULA DE CIUDADANÍA</v>
          </cell>
          <cell r="U183">
            <v>1070781143</v>
          </cell>
          <cell r="V183" t="str">
            <v>N-A</v>
          </cell>
          <cell r="W183" t="str">
            <v>11 NO SE DILIGENCIA INFORMACIÓN PARA ESTE FORMULARIO EN ESTE PERÍODO DE REPORTE</v>
          </cell>
          <cell r="Z183" t="str">
            <v>6 NO CONSTITUYÓ GARANTÍAS</v>
          </cell>
          <cell r="AB183" t="str">
            <v>N-A</v>
          </cell>
          <cell r="AC183" t="str">
            <v>N-A</v>
          </cell>
          <cell r="AD183" t="str">
            <v>N-A</v>
          </cell>
          <cell r="AE183" t="str">
            <v>GRUPO DE CONTRATOS</v>
          </cell>
          <cell r="AF183" t="str">
            <v>2 SUPERVISOR</v>
          </cell>
          <cell r="AG183" t="str">
            <v>3 CÉDULA DE CIUDADANÍA</v>
          </cell>
          <cell r="AH183">
            <v>51717059</v>
          </cell>
          <cell r="AI183" t="str">
            <v>LILA C ZABARAIN GUERRA</v>
          </cell>
          <cell r="AJ183">
            <v>270</v>
          </cell>
          <cell r="AK183" t="str">
            <v>3 NO PACTADOS</v>
          </cell>
          <cell r="AL183" t="str">
            <v>N-A</v>
          </cell>
          <cell r="AM183">
            <v>44286</v>
          </cell>
          <cell r="AN183" t="str">
            <v>4 NO SE HA ADICIONADO NI EN VALOR y EN TIEMPO</v>
          </cell>
          <cell r="AO183">
            <v>0</v>
          </cell>
          <cell r="AP183">
            <v>0</v>
          </cell>
          <cell r="AR183">
            <v>0</v>
          </cell>
          <cell r="AT183">
            <v>44286</v>
          </cell>
          <cell r="AU183">
            <v>44452</v>
          </cell>
          <cell r="AV183">
            <v>44453</v>
          </cell>
          <cell r="AW183" t="str">
            <v>2. NO</v>
          </cell>
          <cell r="AZ183" t="str">
            <v>2. NO</v>
          </cell>
          <cell r="BA183">
            <v>0</v>
          </cell>
          <cell r="BD183" t="str">
            <v>TERA FECHA TERMINACIÓN INICIAL :30/12/2021</v>
          </cell>
          <cell r="BE183" t="str">
            <v>2021420501000175E</v>
          </cell>
          <cell r="BF183">
            <v>40830579</v>
          </cell>
          <cell r="BG183" t="str">
            <v>NELSON CADENA GARCÍA</v>
          </cell>
          <cell r="BH183" t="str">
            <v>https://www.secop.gov.co/CO1BusinessLine/Tendering/BuyerWorkArea/Index?docUniqueIdentifier=CO1.BDOS.1887211</v>
          </cell>
          <cell r="BI183" t="str">
            <v>LIQUIDADO</v>
          </cell>
          <cell r="BK183" t="str">
            <v>https://community.secop.gov.co/Public/Tendering/OpportunityDetail/Index?noticeUID=CO1.NTC.1882708&amp;isFromPublicArea=True&amp;isModal=False</v>
          </cell>
        </row>
        <row r="184">
          <cell r="A184" t="str">
            <v>CPS-176-2021</v>
          </cell>
          <cell r="B184" t="str">
            <v>2 NACIONAL</v>
          </cell>
          <cell r="C184" t="str">
            <v>CD-NC-184-2021</v>
          </cell>
          <cell r="D184">
            <v>176</v>
          </cell>
          <cell r="E184" t="str">
            <v>SIMON DANIEL RODRIGUEZ PINILLA</v>
          </cell>
          <cell r="F184">
            <v>44294</v>
          </cell>
          <cell r="G184" t="str">
            <v>Prestación de servicios profesionales y de apoyo en la implementación estrategia de promoción y divulgación para las áreas protegidas con vocación ecoturística, así como el desarrollo integral de los aplicativos tecnológicos que se implementen de acuerdo a las estrategias enfocadas al mejoramiento de la prestación de los servicios asociados al ecoturismo en el marco del cumplimiento e implementación de las normas técnicas de calidad estadística.</v>
          </cell>
          <cell r="H184" t="str">
            <v>2 CONTRATACIÓN DIRECTA</v>
          </cell>
          <cell r="I184" t="str">
            <v>14 PRESTACIÓN DE SERVICIOS</v>
          </cell>
          <cell r="J184" t="str">
            <v>N/A</v>
          </cell>
          <cell r="K184">
            <v>29121</v>
          </cell>
          <cell r="L184">
            <v>33721</v>
          </cell>
          <cell r="N184">
            <v>44294</v>
          </cell>
          <cell r="P184">
            <v>3948428</v>
          </cell>
          <cell r="Q184">
            <v>34746166</v>
          </cell>
          <cell r="R184">
            <v>-0.39999999850988388</v>
          </cell>
          <cell r="S184" t="str">
            <v>1 PERSONA NATURAL</v>
          </cell>
          <cell r="T184" t="str">
            <v>3 CÉDULA DE CIUDADANÍA</v>
          </cell>
          <cell r="U184">
            <v>1136881699</v>
          </cell>
          <cell r="V184" t="str">
            <v>N-A</v>
          </cell>
          <cell r="W184" t="str">
            <v>11 NO SE DILIGENCIA INFORMACIÓN PARA ESTE FORMULARIO EN ESTE PERÍODO DE REPORTE</v>
          </cell>
          <cell r="Z184" t="str">
            <v>6 NO CONSTITUYÓ GARANTÍAS</v>
          </cell>
          <cell r="AB184" t="str">
            <v>N-A</v>
          </cell>
          <cell r="AC184" t="str">
            <v>N-A</v>
          </cell>
          <cell r="AD184" t="str">
            <v>N-A</v>
          </cell>
          <cell r="AE184" t="str">
            <v>SUBDIRECCIÓN DE SOSTENIBILIDAD Y NEGOCIOS AMBIENTALES</v>
          </cell>
          <cell r="AF184" t="str">
            <v>2 SUPERVISOR</v>
          </cell>
          <cell r="AG184" t="str">
            <v>3 CÉDULA DE CIUDADANÍA</v>
          </cell>
          <cell r="AH184">
            <v>37329045</v>
          </cell>
          <cell r="AI184" t="str">
            <v>MERLY XIOMARA PACHECO</v>
          </cell>
          <cell r="AJ184">
            <v>264</v>
          </cell>
          <cell r="AK184" t="str">
            <v>3 NO PACTADOS</v>
          </cell>
          <cell r="AL184" t="str">
            <v>N-A</v>
          </cell>
          <cell r="AM184">
            <v>44294</v>
          </cell>
          <cell r="AN184" t="str">
            <v>4 NO SE HA ADICIONADO NI EN VALOR y EN TIEMPO</v>
          </cell>
          <cell r="AO184">
            <v>0</v>
          </cell>
          <cell r="AP184">
            <v>0</v>
          </cell>
          <cell r="AR184">
            <v>0</v>
          </cell>
          <cell r="AT184">
            <v>44294</v>
          </cell>
          <cell r="AU184">
            <v>44560</v>
          </cell>
          <cell r="AW184" t="str">
            <v>2. NO</v>
          </cell>
          <cell r="AZ184" t="str">
            <v>2. NO</v>
          </cell>
          <cell r="BA184">
            <v>0</v>
          </cell>
          <cell r="BE184" t="str">
            <v>2021420501000176E</v>
          </cell>
          <cell r="BF184">
            <v>34746166</v>
          </cell>
          <cell r="BG184" t="str">
            <v>FELIPE ANDRES ZORRO VILLAREAL</v>
          </cell>
          <cell r="BH184" t="str">
            <v>https://www.secop.gov.co/CO1BusinessLine/Tendering/BuyerWorkArea/Index?docUniqueIdentifier=CO1.BDOS.1879557</v>
          </cell>
          <cell r="BI184" t="str">
            <v>VIGENTE</v>
          </cell>
          <cell r="BK184" t="str">
            <v xml:space="preserve">https://community.secop.gov.co/Public/Tendering/OpportunityDetail/Index?noticeUID=CO1.NTC.1896413&amp;isFromPublicArea=True&amp;isModal=False
</v>
          </cell>
        </row>
        <row r="185">
          <cell r="A185" t="str">
            <v>CPS-177-2021</v>
          </cell>
          <cell r="B185" t="str">
            <v>2 NACIONAL</v>
          </cell>
          <cell r="C185" t="str">
            <v>CD-NC-189-2021</v>
          </cell>
          <cell r="D185">
            <v>177</v>
          </cell>
          <cell r="E185" t="str">
            <v>SANDRA LUZ BETANCUR MORENO</v>
          </cell>
          <cell r="F185">
            <v>44300</v>
          </cell>
          <cell r="G185" t="str">
            <v>Prestar servicios de apoyo a la gestión para adelantar labores secretariales y asistenciales que permitan el desarrollo de las tareas operativas para la ejecución de las Fases I y II del Programa Áreas Protegidas y Diversidad Biológica, cofinanciado por el Gobierno Alemán a través del KfW</v>
          </cell>
          <cell r="H185" t="str">
            <v>2 CONTRATACIÓN DIRECTA</v>
          </cell>
          <cell r="I185" t="str">
            <v>14 PRESTACIÓN DE SERVICIOS</v>
          </cell>
          <cell r="J185" t="str">
            <v>N/A</v>
          </cell>
          <cell r="K185">
            <v>32721</v>
          </cell>
          <cell r="L185">
            <v>34521</v>
          </cell>
          <cell r="N185">
            <v>44300</v>
          </cell>
          <cell r="P185">
            <v>2730447</v>
          </cell>
          <cell r="Q185">
            <v>21843576</v>
          </cell>
          <cell r="R185">
            <v>0</v>
          </cell>
          <cell r="S185" t="str">
            <v>1 PERSONA NATURAL</v>
          </cell>
          <cell r="T185" t="str">
            <v>3 CÉDULA DE CIUDADANÍA</v>
          </cell>
          <cell r="U185">
            <v>42770080</v>
          </cell>
          <cell r="V185" t="str">
            <v>N-A</v>
          </cell>
          <cell r="W185" t="str">
            <v>11 NO SE DILIGENCIA INFORMACIÓN PARA ESTE FORMULARIO EN ESTE PERÍODO DE REPORTE</v>
          </cell>
          <cell r="Z185" t="str">
            <v>6 NO CONSTITUYÓ GARANTÍAS</v>
          </cell>
          <cell r="AB185" t="str">
            <v>N-A</v>
          </cell>
          <cell r="AC185" t="str">
            <v>N-A</v>
          </cell>
          <cell r="AD185" t="str">
            <v>N-A</v>
          </cell>
          <cell r="AE185" t="str">
            <v>OFICINA ASESORA PLANEACIÓN</v>
          </cell>
          <cell r="AF185" t="str">
            <v>2 SUPERVISOR</v>
          </cell>
          <cell r="AG185" t="str">
            <v>3 CÉDULA DE CIUDADANÍA</v>
          </cell>
          <cell r="AH185">
            <v>52821677</v>
          </cell>
          <cell r="AI185" t="str">
            <v>ANDREA DEL PILAR MORENO HERNANDEZ</v>
          </cell>
          <cell r="AJ185">
            <v>240</v>
          </cell>
          <cell r="AK185" t="str">
            <v>3 NO PACTADOS</v>
          </cell>
          <cell r="AL185" t="str">
            <v>N-A</v>
          </cell>
          <cell r="AM185">
            <v>44300</v>
          </cell>
          <cell r="AN185" t="str">
            <v>4 NO SE HA ADICIONADO NI EN VALOR y EN TIEMPO</v>
          </cell>
          <cell r="AO185">
            <v>0</v>
          </cell>
          <cell r="AP185">
            <v>0</v>
          </cell>
          <cell r="AR185">
            <v>0</v>
          </cell>
          <cell r="AT185">
            <v>44300</v>
          </cell>
          <cell r="AU185">
            <v>44543</v>
          </cell>
          <cell r="AW185" t="str">
            <v>2. NO</v>
          </cell>
          <cell r="AZ185" t="str">
            <v>2. NO</v>
          </cell>
          <cell r="BA185">
            <v>0</v>
          </cell>
          <cell r="BE185" t="str">
            <v>2021420501000177E</v>
          </cell>
          <cell r="BF185">
            <v>21843576</v>
          </cell>
          <cell r="BG185" t="str">
            <v>LUZ JANETH VILLALBA SUAREZ</v>
          </cell>
          <cell r="BH185" t="str">
            <v>https://www.secop.gov.co/CO1BusinessLine/Tendering/BuyerWorkArea/Index?docUniqueIdentifier=CO1.BDOS.1913920</v>
          </cell>
          <cell r="BI185" t="str">
            <v>TERMINADO NORMALMENTE</v>
          </cell>
          <cell r="BJ185" t="str">
            <v>KFW</v>
          </cell>
          <cell r="BK185" t="str">
            <v xml:space="preserve">https://community.secop.gov.co/Public/Tendering/OpportunityDetail/Index?noticeUID=CO1.NTC.1911370&amp;isFromPublicArea=True&amp;isModal=False
</v>
          </cell>
        </row>
        <row r="186">
          <cell r="A186" t="str">
            <v>CPS-178-2021</v>
          </cell>
          <cell r="B186" t="str">
            <v>2 NACIONAL</v>
          </cell>
          <cell r="C186" t="str">
            <v>CD-NC-188-2021</v>
          </cell>
          <cell r="D186">
            <v>178</v>
          </cell>
          <cell r="E186" t="str">
            <v>NELLY YOJHANA CAMARGO BERNAL</v>
          </cell>
          <cell r="F186">
            <v>44301</v>
          </cell>
          <cell r="G186" t="str">
            <v xml:space="preserve">Prestación de Servicios Profesionales para el grupo de contratos del Nivel Central para proyectar, revisar y reportar la información que se genere en el proceso gestión contractual y trámites en la plataforma contractual - Tienda Virtual del Estado Colombiano. </v>
          </cell>
          <cell r="H186" t="str">
            <v>2 CONTRATACIÓN DIRECTA</v>
          </cell>
          <cell r="I186" t="str">
            <v>14 PRESTACIÓN DE SERVICIOS</v>
          </cell>
          <cell r="J186" t="str">
            <v>N/A</v>
          </cell>
          <cell r="K186">
            <v>28921</v>
          </cell>
          <cell r="L186">
            <v>34821</v>
          </cell>
          <cell r="N186">
            <v>44302</v>
          </cell>
          <cell r="P186">
            <v>3654275</v>
          </cell>
          <cell r="Q186">
            <v>31426765</v>
          </cell>
          <cell r="R186">
            <v>0</v>
          </cell>
          <cell r="S186" t="str">
            <v>1 PERSONA NATURAL</v>
          </cell>
          <cell r="T186" t="str">
            <v>3 CÉDULA DE CIUDADANÍA</v>
          </cell>
          <cell r="U186">
            <v>1015456251</v>
          </cell>
          <cell r="V186" t="str">
            <v>N-A</v>
          </cell>
          <cell r="W186" t="str">
            <v>11 NO SE DILIGENCIA INFORMACIÓN PARA ESTE FORMULARIO EN ESTE PERÍODO DE REPORTE</v>
          </cell>
          <cell r="Z186" t="str">
            <v>6 NO CONSTITUYÓ GARANTÍAS</v>
          </cell>
          <cell r="AB186" t="str">
            <v>N-A</v>
          </cell>
          <cell r="AC186" t="str">
            <v>N-A</v>
          </cell>
          <cell r="AD186" t="str">
            <v>N-A</v>
          </cell>
          <cell r="AE186" t="str">
            <v>GRUPO DE CONTRATOS</v>
          </cell>
          <cell r="AF186" t="str">
            <v>2 SUPERVISOR</v>
          </cell>
          <cell r="AG186" t="str">
            <v>3 CÉDULA DE CIUDADANÍA</v>
          </cell>
          <cell r="AH186">
            <v>51717059</v>
          </cell>
          <cell r="AI186" t="str">
            <v>LILA C ZABARAIN GUERRA</v>
          </cell>
          <cell r="AJ186">
            <v>258</v>
          </cell>
          <cell r="AK186" t="str">
            <v>3 NO PACTADOS</v>
          </cell>
          <cell r="AL186" t="str">
            <v>N-A</v>
          </cell>
          <cell r="AM186">
            <v>44301</v>
          </cell>
          <cell r="AN186" t="str">
            <v>4 NO SE HA ADICIONADO NI EN VALOR y EN TIEMPO</v>
          </cell>
          <cell r="AO186">
            <v>0</v>
          </cell>
          <cell r="AP186">
            <v>0</v>
          </cell>
          <cell r="AR186">
            <v>0</v>
          </cell>
          <cell r="AT186">
            <v>44302</v>
          </cell>
          <cell r="AU186">
            <v>44560</v>
          </cell>
          <cell r="AW186" t="str">
            <v>2. NO</v>
          </cell>
          <cell r="AZ186" t="str">
            <v>2. NO</v>
          </cell>
          <cell r="BA186">
            <v>0</v>
          </cell>
          <cell r="BE186" t="str">
            <v>2021420501000178E</v>
          </cell>
          <cell r="BF186">
            <v>31426765</v>
          </cell>
          <cell r="BG186" t="str">
            <v>LUZ JANETH VILLALBA SUAREZ</v>
          </cell>
          <cell r="BH186" t="str">
            <v>https://www.secop.gov.co/CO1BusinessLine/Tendering/BuyerWorkArea/Index?docUniqueIdentifier=CO1.BDOS.1911405</v>
          </cell>
          <cell r="BI186" t="str">
            <v>VIGENTE</v>
          </cell>
          <cell r="BK186" t="str">
            <v>https://community.secop.gov.co/Public/Tendering/OpportunityDetail/Index?noticeUID=CO1.NTC.1908438&amp;isFromPublicArea=True&amp;isModal=False</v>
          </cell>
        </row>
        <row r="187">
          <cell r="A187" t="str">
            <v>CPS-179-2021</v>
          </cell>
          <cell r="B187" t="str">
            <v>2 NACIONAL</v>
          </cell>
          <cell r="C187" t="str">
            <v>CD-NC-190-2021</v>
          </cell>
          <cell r="D187">
            <v>179</v>
          </cell>
          <cell r="E187" t="str">
            <v>JUAN PABLO MARTINEZ BOLAÑOS</v>
          </cell>
          <cell r="F187">
            <v>44301</v>
          </cell>
          <cell r="G187" t="str">
            <v>Prestación de servicios técnicos para apoyar al Grupo de Contratos del Nivel Central en las actividades propias para la organización y consolidación de la base de datos e inventario del archivo de convenios de Parques Nacionales Naturales de Colombia, así como apoyar en la gestión de las plataformas que implementa la dependencia y los informes de carácter técnico y estadístico.</v>
          </cell>
          <cell r="H187" t="str">
            <v>2 CONTRATACIÓN DIRECTA</v>
          </cell>
          <cell r="I187" t="str">
            <v>14 PRESTACIÓN DE SERVICIOS</v>
          </cell>
          <cell r="J187" t="str">
            <v>N/A</v>
          </cell>
          <cell r="K187">
            <v>33121</v>
          </cell>
          <cell r="L187">
            <v>34921</v>
          </cell>
          <cell r="N187">
            <v>44302</v>
          </cell>
          <cell r="P187">
            <v>2730447</v>
          </cell>
          <cell r="Q187">
            <v>23208800</v>
          </cell>
          <cell r="R187">
            <v>1092178.8</v>
          </cell>
          <cell r="S187" t="str">
            <v>1 PERSONA NATURAL</v>
          </cell>
          <cell r="T187" t="str">
            <v>3 CÉDULA DE CIUDADANÍA</v>
          </cell>
          <cell r="U187">
            <v>1095825037</v>
          </cell>
          <cell r="V187" t="str">
            <v>N-A</v>
          </cell>
          <cell r="W187" t="str">
            <v>11 NO SE DILIGENCIA INFORMACIÓN PARA ESTE FORMULARIO EN ESTE PERÍODO DE REPORTE</v>
          </cell>
          <cell r="Z187" t="str">
            <v>6 NO CONSTITUYÓ GARANTÍAS</v>
          </cell>
          <cell r="AB187" t="str">
            <v>N-A</v>
          </cell>
          <cell r="AC187" t="str">
            <v>N-A</v>
          </cell>
          <cell r="AD187" t="str">
            <v>N-A</v>
          </cell>
          <cell r="AE187" t="str">
            <v>GRUPO DE CONTRATOS</v>
          </cell>
          <cell r="AF187" t="str">
            <v>2 SUPERVISOR</v>
          </cell>
          <cell r="AG187" t="str">
            <v>3 CÉDULA DE CIUDADANÍA</v>
          </cell>
          <cell r="AH187">
            <v>51717059</v>
          </cell>
          <cell r="AI187" t="str">
            <v>LILA C ZABARAIN GUERRA</v>
          </cell>
          <cell r="AJ187">
            <v>255</v>
          </cell>
          <cell r="AK187" t="str">
            <v>3 NO PACTADOS</v>
          </cell>
          <cell r="AL187" t="str">
            <v>N-A</v>
          </cell>
          <cell r="AM187">
            <v>44301</v>
          </cell>
          <cell r="AN187" t="str">
            <v>4 NO SE HA ADICIONADO NI EN VALOR y EN TIEMPO</v>
          </cell>
          <cell r="AO187">
            <v>0</v>
          </cell>
          <cell r="AP187">
            <v>0</v>
          </cell>
          <cell r="AR187">
            <v>0</v>
          </cell>
          <cell r="AT187">
            <v>44302</v>
          </cell>
          <cell r="AU187">
            <v>44560</v>
          </cell>
          <cell r="AW187" t="str">
            <v>2. NO</v>
          </cell>
          <cell r="AZ187" t="str">
            <v>2. NO</v>
          </cell>
          <cell r="BA187">
            <v>0</v>
          </cell>
          <cell r="BE187" t="str">
            <v>2021420501000179E</v>
          </cell>
          <cell r="BF187">
            <v>23208800</v>
          </cell>
          <cell r="BG187" t="str">
            <v>NELSON CADENA GARCÍA</v>
          </cell>
          <cell r="BH187" t="str">
            <v>https://www.secop.gov.co/CO1BusinessLine/Tendering/BuyerWorkArea/Index?docUniqueIdentifier=CO1.BDOS.1913961</v>
          </cell>
          <cell r="BI187" t="str">
            <v>VIGENTE</v>
          </cell>
          <cell r="BK187" t="str">
            <v xml:space="preserve">https://community.secop.gov.co/Public/Tendering/OpportunityDetail/Index?noticeUID=CO1.NTC.1912021&amp;isFromPublicArea=True&amp;isModal=False
</v>
          </cell>
        </row>
        <row r="188">
          <cell r="A188" t="str">
            <v>CPS-180-2021</v>
          </cell>
          <cell r="B188" t="str">
            <v>2 NACIONAL</v>
          </cell>
          <cell r="C188" t="str">
            <v>CD-NC-186-2021</v>
          </cell>
          <cell r="D188">
            <v>180</v>
          </cell>
          <cell r="E188" t="str">
            <v>RUTH MARY SANCHEZ SUAREZ</v>
          </cell>
          <cell r="F188">
            <v>44301</v>
          </cell>
          <cell r="G188" t="str">
            <v>Prestación de servicios profesionales para posicionar a Parques Nacionales Naturales de Colombia en el marco de la implementación del Mecanismo de Comunicación Externa, en la formulación de la estrategia Web y la administración de la Pagina de PNN, manejo, monitoreo permanente, ejecución de campañas On line y rediseño de la página Web de Parques Nacionales Naturales de Colombia</v>
          </cell>
          <cell r="H188" t="str">
            <v>2 CONTRATACIÓN DIRECTA</v>
          </cell>
          <cell r="I188" t="str">
            <v>14 PRESTACIÓN DE SERVICIOS</v>
          </cell>
          <cell r="J188" t="str">
            <v>N/A</v>
          </cell>
          <cell r="K188">
            <v>31021</v>
          </cell>
          <cell r="L188">
            <v>34721</v>
          </cell>
          <cell r="N188">
            <v>44302</v>
          </cell>
          <cell r="P188">
            <v>4536731</v>
          </cell>
          <cell r="Q188">
            <v>39620784</v>
          </cell>
          <cell r="R188">
            <v>-6.6666670143604279E-2</v>
          </cell>
          <cell r="S188" t="str">
            <v>1 PERSONA NATURAL</v>
          </cell>
          <cell r="T188" t="str">
            <v>3 CÉDULA DE CIUDADANÍA</v>
          </cell>
          <cell r="U188">
            <v>53069818</v>
          </cell>
          <cell r="V188" t="str">
            <v>N-A</v>
          </cell>
          <cell r="W188" t="str">
            <v>11 NO SE DILIGENCIA INFORMACIÓN PARA ESTE FORMULARIO EN ESTE PERÍODO DE REPORTE</v>
          </cell>
          <cell r="Z188" t="str">
            <v>6 NO CONSTITUYÓ GARANTÍAS</v>
          </cell>
          <cell r="AB188" t="str">
            <v>N-A</v>
          </cell>
          <cell r="AC188" t="str">
            <v>N-A</v>
          </cell>
          <cell r="AD188" t="str">
            <v>N-A</v>
          </cell>
          <cell r="AE188" t="str">
            <v>GRUPO DE COMUNICACIONES Y EDUCACION AMBIENTAL</v>
          </cell>
          <cell r="AF188" t="str">
            <v>2 SUPERVISOR</v>
          </cell>
          <cell r="AG188" t="str">
            <v>3 CÉDULA DE CIUDADANÍA</v>
          </cell>
          <cell r="AH188">
            <v>35114738</v>
          </cell>
          <cell r="AI188" t="str">
            <v>KATRIZ CARMINIA CASTELLANOS CARO</v>
          </cell>
          <cell r="AJ188">
            <v>262</v>
          </cell>
          <cell r="AK188" t="str">
            <v>3 NO PACTADOS</v>
          </cell>
          <cell r="AL188" t="str">
            <v>N-A</v>
          </cell>
          <cell r="AM188">
            <v>44301</v>
          </cell>
          <cell r="AN188" t="str">
            <v>4 NO SE HA ADICIONADO NI EN VALOR y EN TIEMPO</v>
          </cell>
          <cell r="AO188">
            <v>0</v>
          </cell>
          <cell r="AP188">
            <v>0</v>
          </cell>
          <cell r="AR188">
            <v>0</v>
          </cell>
          <cell r="AT188">
            <v>44302</v>
          </cell>
          <cell r="AU188">
            <v>44560</v>
          </cell>
          <cell r="AW188" t="str">
            <v>2. NO</v>
          </cell>
          <cell r="AZ188" t="str">
            <v>2. NO</v>
          </cell>
          <cell r="BA188">
            <v>0</v>
          </cell>
          <cell r="BE188" t="str">
            <v>2021420501000180E</v>
          </cell>
          <cell r="BF188">
            <v>39620784</v>
          </cell>
          <cell r="BG188" t="str">
            <v>FELIPE ANDRES ZORRO VILLAREAL</v>
          </cell>
          <cell r="BH188" t="str">
            <v>https://www.secop.gov.co/CO1BusinessLine/Tendering/BuyerWorkArea/Index?docUniqueIdentifier=CO1.BDOS.1895077</v>
          </cell>
          <cell r="BI188" t="str">
            <v>VIGENTE</v>
          </cell>
          <cell r="BK188" t="str">
            <v xml:space="preserve">https://community.secop.gov.co/Public/Tendering/OpportunityDetail/Index?noticeUID=CO1.NTC.1902540&amp;isFromPublicArea=True&amp;isModal=False
</v>
          </cell>
        </row>
        <row r="189">
          <cell r="A189" t="str">
            <v>CPS-181-2021</v>
          </cell>
          <cell r="B189" t="str">
            <v>2 NACIONAL</v>
          </cell>
          <cell r="C189" t="str">
            <v>CD-NC-193-2021</v>
          </cell>
          <cell r="D189">
            <v>181</v>
          </cell>
          <cell r="E189" t="str">
            <v>SULMA ALEXANDRA GOMEZ BELLO</v>
          </cell>
          <cell r="F189">
            <v>44306</v>
          </cell>
          <cell r="G189" t="str">
            <v>Prestación de servicios profesionales para la orientación y acompañamiento técnico de los procesos de implementación de sistemas sostenibles para la conservación, rehabilitación ecológica y la gestión de la participación efectiva de los actores sociales que contribuyan a la conservación de las áreas protegidas.</v>
          </cell>
          <cell r="H189" t="str">
            <v>2 CONTRATACIÓN DIRECTA</v>
          </cell>
          <cell r="I189" t="str">
            <v>14 PRESTACIÓN DE SERVICIOS</v>
          </cell>
          <cell r="J189" t="str">
            <v>N/A</v>
          </cell>
          <cell r="K189">
            <v>31621</v>
          </cell>
          <cell r="L189">
            <v>35221</v>
          </cell>
          <cell r="N189">
            <v>44306</v>
          </cell>
          <cell r="P189">
            <v>6595797</v>
          </cell>
          <cell r="Q189">
            <v>56064274</v>
          </cell>
          <cell r="R189">
            <v>-0.5</v>
          </cell>
          <cell r="S189" t="str">
            <v>1 PERSONA NATURAL</v>
          </cell>
          <cell r="T189" t="str">
            <v>3 CÉDULA DE CIUDADANÍA</v>
          </cell>
          <cell r="U189">
            <v>40029360</v>
          </cell>
          <cell r="V189" t="str">
            <v>N-A</v>
          </cell>
          <cell r="W189" t="str">
            <v>11 NO SE DILIGENCIA INFORMACIÓN PARA ESTE FORMULARIO EN ESTE PERÍODO DE REPORTE</v>
          </cell>
          <cell r="Z189" t="str">
            <v>1 PÓLIZA</v>
          </cell>
          <cell r="AA189" t="str">
            <v>12 SEGUROS DEL ESTADO</v>
          </cell>
          <cell r="AB189" t="str">
            <v>2 CUMPLIMIENTO</v>
          </cell>
          <cell r="AC189">
            <v>44306</v>
          </cell>
          <cell r="AD189" t="str">
            <v>39-44-101124198</v>
          </cell>
          <cell r="AE189" t="str">
            <v>GRUPO DE PLANEACIÓN Y MANEJO</v>
          </cell>
          <cell r="AF189" t="str">
            <v>2 SUPERVISOR</v>
          </cell>
          <cell r="AG189" t="str">
            <v>3 CÉDULA DE CIUDADANÍA</v>
          </cell>
          <cell r="AH189">
            <v>52827064</v>
          </cell>
          <cell r="AI189" t="str">
            <v>SANDRA MILENA RODRIGUEZ PEÑA</v>
          </cell>
          <cell r="AJ189">
            <v>255</v>
          </cell>
          <cell r="AK189" t="str">
            <v>3 NO PACTADOS</v>
          </cell>
          <cell r="AL189">
            <v>44306</v>
          </cell>
          <cell r="AM189">
            <v>44305</v>
          </cell>
          <cell r="AN189" t="str">
            <v>4 NO SE HA ADICIONADO NI EN VALOR y EN TIEMPO</v>
          </cell>
          <cell r="AO189">
            <v>0</v>
          </cell>
          <cell r="AP189">
            <v>0</v>
          </cell>
          <cell r="AR189">
            <v>0</v>
          </cell>
          <cell r="AT189">
            <v>44306</v>
          </cell>
          <cell r="AU189">
            <v>44560</v>
          </cell>
          <cell r="AW189" t="str">
            <v>2. NO</v>
          </cell>
          <cell r="AZ189" t="str">
            <v>2. NO</v>
          </cell>
          <cell r="BA189">
            <v>0</v>
          </cell>
          <cell r="BE189" t="str">
            <v>2021420501000181E</v>
          </cell>
          <cell r="BF189">
            <v>56064274</v>
          </cell>
          <cell r="BG189" t="str">
            <v>LEIDY GARAVITO</v>
          </cell>
          <cell r="BH189" t="str">
            <v>https://www.secop.gov.co/CO1BusinessLine/Tendering/BuyerWorkArea/Index?docUniqueIdentifier=CO1.BDOS.1920307</v>
          </cell>
          <cell r="BI189" t="str">
            <v>VIGENTE</v>
          </cell>
          <cell r="BK189" t="str">
            <v xml:space="preserve">https://community.secop.gov.co/Public/Tendering/OpportunityDetail/Index?noticeUID=CO1.NTC.1917733&amp;isFromPublicArea=True&amp;isModal=False
</v>
          </cell>
        </row>
        <row r="190">
          <cell r="A190" t="str">
            <v>CPS-182-2021</v>
          </cell>
          <cell r="B190" t="str">
            <v>2 NACIONAL</v>
          </cell>
          <cell r="C190" t="str">
            <v>CD-NC-194-2021</v>
          </cell>
          <cell r="D190">
            <v>182</v>
          </cell>
          <cell r="E190" t="str">
            <v>MARIA ANGELICA NEGRO MORENO</v>
          </cell>
          <cell r="F190">
            <v>44306</v>
          </cell>
          <cell r="G190" t="str">
            <v>Prestación de servicios profesionales para la formulación e implementación de proyectos de restauración ecológica que aporten al cumplimiento de las metas de restauración definidas para el Sistema de Parques Nacionales Naturales.</v>
          </cell>
          <cell r="H190" t="str">
            <v>2 CONTRATACIÓN DIRECTA</v>
          </cell>
          <cell r="I190" t="str">
            <v>14 PRESTACIÓN DE SERVICIOS</v>
          </cell>
          <cell r="J190" t="str">
            <v>N/A</v>
          </cell>
          <cell r="K190">
            <v>31421</v>
          </cell>
          <cell r="L190">
            <v>35321</v>
          </cell>
          <cell r="N190">
            <v>44306</v>
          </cell>
          <cell r="P190">
            <v>4536731</v>
          </cell>
          <cell r="Q190">
            <v>37957316</v>
          </cell>
          <cell r="R190">
            <v>-3.3333331346511841E-2</v>
          </cell>
          <cell r="S190" t="str">
            <v>1 PERSONA NATURAL</v>
          </cell>
          <cell r="T190" t="str">
            <v>3 CÉDULA DE CIUDADANÍA</v>
          </cell>
          <cell r="U190">
            <v>1053585621</v>
          </cell>
          <cell r="V190" t="str">
            <v>N-A</v>
          </cell>
          <cell r="W190" t="str">
            <v>11 NO SE DILIGENCIA INFORMACIÓN PARA ESTE FORMULARIO EN ESTE PERÍODO DE REPORTE</v>
          </cell>
          <cell r="Z190" t="str">
            <v>6 NO CONSTITUYÓ GARANTÍAS</v>
          </cell>
          <cell r="AB190" t="str">
            <v>N-A</v>
          </cell>
          <cell r="AC190" t="str">
            <v>N-A</v>
          </cell>
          <cell r="AD190" t="str">
            <v>N-A</v>
          </cell>
          <cell r="AE190" t="str">
            <v>GRUPO DE PLANEACIÓN Y MANEJO</v>
          </cell>
          <cell r="AF190" t="str">
            <v>2 SUPERVISOR</v>
          </cell>
          <cell r="AG190" t="str">
            <v>3 CÉDULA DE CIUDADANÍA</v>
          </cell>
          <cell r="AH190">
            <v>52827064</v>
          </cell>
          <cell r="AI190" t="str">
            <v>SANDRA MILENA RODRIGUEZ PEÑA</v>
          </cell>
          <cell r="AJ190">
            <v>251</v>
          </cell>
          <cell r="AK190" t="str">
            <v>3 NO PACTADOS</v>
          </cell>
          <cell r="AL190" t="str">
            <v>N-A</v>
          </cell>
          <cell r="AM190">
            <v>44305</v>
          </cell>
          <cell r="AN190" t="str">
            <v>4 NO SE HA ADICIONADO NI EN VALOR y EN TIEMPO</v>
          </cell>
          <cell r="AO190">
            <v>0</v>
          </cell>
          <cell r="AP190">
            <v>0</v>
          </cell>
          <cell r="AR190">
            <v>0</v>
          </cell>
          <cell r="AT190">
            <v>44306</v>
          </cell>
          <cell r="AU190">
            <v>44560</v>
          </cell>
          <cell r="AW190" t="str">
            <v>2. NO</v>
          </cell>
          <cell r="AZ190" t="str">
            <v>2. NO</v>
          </cell>
          <cell r="BA190">
            <v>0</v>
          </cell>
          <cell r="BE190" t="str">
            <v>2021420501000182E</v>
          </cell>
          <cell r="BF190">
            <v>37957316</v>
          </cell>
          <cell r="BG190" t="str">
            <v>FELIPE ANDRES ZORRO VILLAREAL</v>
          </cell>
          <cell r="BH190" t="str">
            <v>https://www.secop.gov.co/CO1BusinessLine/Tendering/BuyerWorkArea/Index?docUniqueIdentifier=CO1.BDOS.1923972</v>
          </cell>
          <cell r="BI190" t="str">
            <v>VIGENTE</v>
          </cell>
          <cell r="BK190" t="str">
            <v xml:space="preserve">https://community.secop.gov.co/Public/Tendering/OpportunityDetail/Index?noticeUID=CO1.NTC.1923492&amp;isFromPublicArea=True&amp;isModal=False
</v>
          </cell>
        </row>
        <row r="191">
          <cell r="A191" t="str">
            <v>CPS-183-2021</v>
          </cell>
          <cell r="B191" t="str">
            <v>2 NACIONAL</v>
          </cell>
          <cell r="C191" t="str">
            <v>CD-NC-192-2021</v>
          </cell>
          <cell r="D191">
            <v>183</v>
          </cell>
          <cell r="E191" t="str">
            <v>LIBIA MARGARITA MORENO PEREZ</v>
          </cell>
          <cell r="F191">
            <v>44307</v>
          </cell>
          <cell r="G191" t="str">
            <v>Prestación de servicios profesionales para realizar la estructuración y cargue de la información de contador de árboles y proyectos de restauración en el aplicativo del Ministerio de Ambiente.</v>
          </cell>
          <cell r="H191" t="str">
            <v>2 CONTRATACIÓN DIRECTA</v>
          </cell>
          <cell r="I191" t="str">
            <v>14 PRESTACIÓN DE SERVICIOS</v>
          </cell>
          <cell r="J191" t="str">
            <v>N/A</v>
          </cell>
          <cell r="K191">
            <v>32421</v>
          </cell>
          <cell r="L191">
            <v>35721</v>
          </cell>
          <cell r="N191">
            <v>44308</v>
          </cell>
          <cell r="P191">
            <v>3235673</v>
          </cell>
          <cell r="Q191">
            <v>27503220</v>
          </cell>
          <cell r="R191">
            <v>-0.5</v>
          </cell>
          <cell r="S191" t="str">
            <v>1 PERSONA NATURAL</v>
          </cell>
          <cell r="T191" t="str">
            <v>3 CÉDULA DE CIUDADANÍA</v>
          </cell>
          <cell r="U191">
            <v>1020729346</v>
          </cell>
          <cell r="V191" t="str">
            <v>N-A</v>
          </cell>
          <cell r="W191" t="str">
            <v>11 NO SE DILIGENCIA INFORMACIÓN PARA ESTE FORMULARIO EN ESTE PERÍODO DE REPORTE</v>
          </cell>
          <cell r="Z191" t="str">
            <v>6 NO CONSTITUYÓ GARANTÍAS</v>
          </cell>
          <cell r="AB191" t="str">
            <v>N-A</v>
          </cell>
          <cell r="AC191" t="str">
            <v>N-A</v>
          </cell>
          <cell r="AD191" t="str">
            <v>N-A</v>
          </cell>
          <cell r="AE191" t="str">
            <v>GRUPO DE PLANEACIÓN Y MANEJO</v>
          </cell>
          <cell r="AF191" t="str">
            <v>2 SUPERVISOR</v>
          </cell>
          <cell r="AG191" t="str">
            <v>3 CÉDULA DE CIUDADANÍA</v>
          </cell>
          <cell r="AH191">
            <v>52827064</v>
          </cell>
          <cell r="AI191" t="str">
            <v>SANDRA MILENA RODRIGUEZ PEÑA</v>
          </cell>
          <cell r="AJ191">
            <v>255</v>
          </cell>
          <cell r="AK191" t="str">
            <v>3 NO PACTADOS</v>
          </cell>
          <cell r="AL191" t="str">
            <v>N-A</v>
          </cell>
          <cell r="AM191">
            <v>44307</v>
          </cell>
          <cell r="AN191" t="str">
            <v>4 NO SE HA ADICIONADO NI EN VALOR y EN TIEMPO</v>
          </cell>
          <cell r="AO191">
            <v>0</v>
          </cell>
          <cell r="AP191">
            <v>0</v>
          </cell>
          <cell r="AR191">
            <v>0</v>
          </cell>
          <cell r="AT191">
            <v>44308</v>
          </cell>
          <cell r="AU191">
            <v>44385</v>
          </cell>
          <cell r="AV191">
            <v>44386</v>
          </cell>
          <cell r="AW191" t="str">
            <v>2. NO</v>
          </cell>
          <cell r="AZ191" t="str">
            <v>2. NO</v>
          </cell>
          <cell r="BA191">
            <v>0</v>
          </cell>
          <cell r="BD191" t="str">
            <v>TERA - FECHA TER INI: 30/12/2021</v>
          </cell>
          <cell r="BE191" t="str">
            <v>2021420501000183E</v>
          </cell>
          <cell r="BF191">
            <v>27503220</v>
          </cell>
          <cell r="BG191" t="str">
            <v>ANDRES MAURICIO VILLEGAS NAVARRO</v>
          </cell>
          <cell r="BH191" t="str">
            <v>https://www.secop.gov.co/CO1BusinessLine/Tendering/BuyerWorkArea/Index?docUniqueIdentifier=CO1.BDOS.1917853</v>
          </cell>
          <cell r="BI191" t="str">
            <v>LIQUIDADO</v>
          </cell>
          <cell r="BK191" t="str">
            <v>https://community.secop.gov.co/Public/Tendering/OpportunityDetail/Index?noticeUID=CO1.NTC.1914993&amp;isFromPublicArea=True&amp;isModal=False</v>
          </cell>
        </row>
        <row r="192">
          <cell r="A192" t="str">
            <v>CPS-184-2021</v>
          </cell>
          <cell r="B192" t="str">
            <v>2 NACIONAL</v>
          </cell>
          <cell r="C192" t="str">
            <v>CD-NC-195-2021</v>
          </cell>
          <cell r="D192">
            <v>184</v>
          </cell>
          <cell r="E192" t="str">
            <v>DIANA MILENA BENAVIDES ZANABRIA</v>
          </cell>
          <cell r="F192">
            <v>44312</v>
          </cell>
          <cell r="G192" t="str">
            <v>Prestación de servicios profesionales a la gestión en la Subdirección Administrativa y Financiera – Grupo de Infraestructura para el fortalecimiento, ejecución y desarrollo de las actividades propias de la Arquitectura e Infraestructura con énfasis en el Programa de las Fases I y II de KfW.</v>
          </cell>
          <cell r="H192" t="str">
            <v>2 CONTRATACIÓN DIRECTA</v>
          </cell>
          <cell r="I192" t="str">
            <v>14 PRESTACIÓN DE SERVICIOS</v>
          </cell>
          <cell r="J192" t="str">
            <v>N/A</v>
          </cell>
          <cell r="K192">
            <v>32221</v>
          </cell>
          <cell r="L192">
            <v>36621</v>
          </cell>
          <cell r="N192">
            <v>44312</v>
          </cell>
          <cell r="P192">
            <v>5532323</v>
          </cell>
          <cell r="Q192">
            <v>44258584</v>
          </cell>
          <cell r="R192">
            <v>0</v>
          </cell>
          <cell r="S192" t="str">
            <v>1 PERSONA NATURAL</v>
          </cell>
          <cell r="T192" t="str">
            <v>3 CÉDULA DE CIUDADANÍA</v>
          </cell>
          <cell r="U192">
            <v>1013633313</v>
          </cell>
          <cell r="V192" t="str">
            <v>N-A</v>
          </cell>
          <cell r="W192" t="str">
            <v>11 NO SE DILIGENCIA INFORMACIÓN PARA ESTE FORMULARIO EN ESTE PERÍODO DE REPORTE</v>
          </cell>
          <cell r="Z192" t="str">
            <v>1 PÓLIZA</v>
          </cell>
          <cell r="AA192" t="str">
            <v>12 SEGUROS DEL ESTADO</v>
          </cell>
          <cell r="AB192" t="str">
            <v>2 CUMPLIMIENTO</v>
          </cell>
          <cell r="AC192">
            <v>44312</v>
          </cell>
          <cell r="AD192" t="str">
            <v>12-46-101049220</v>
          </cell>
          <cell r="AE192" t="str">
            <v>GRUPO DE INFRAESTRUCTURA</v>
          </cell>
          <cell r="AF192" t="str">
            <v>2 SUPERVISOR</v>
          </cell>
          <cell r="AG192" t="str">
            <v>3 CÉDULA DE CIUDADANÍA</v>
          </cell>
          <cell r="AH192">
            <v>91209676</v>
          </cell>
          <cell r="AI192" t="str">
            <v>CARLOS ALBERTO PINZON BARCO</v>
          </cell>
          <cell r="AJ192">
            <v>240</v>
          </cell>
          <cell r="AK192" t="str">
            <v>3 NO PACTADOS</v>
          </cell>
          <cell r="AL192">
            <v>44312</v>
          </cell>
          <cell r="AM192">
            <v>44310</v>
          </cell>
          <cell r="AN192" t="str">
            <v>4 NO SE HA ADICIONADO NI EN VALOR y EN TIEMPO</v>
          </cell>
          <cell r="AO192">
            <v>0</v>
          </cell>
          <cell r="AP192">
            <v>0</v>
          </cell>
          <cell r="AR192">
            <v>0</v>
          </cell>
          <cell r="AT192">
            <v>44312</v>
          </cell>
          <cell r="AU192">
            <v>44555</v>
          </cell>
          <cell r="AW192" t="str">
            <v>2. NO</v>
          </cell>
          <cell r="AZ192" t="str">
            <v>2. NO</v>
          </cell>
          <cell r="BA192">
            <v>0</v>
          </cell>
          <cell r="BE192" t="str">
            <v>2021420501000184E</v>
          </cell>
          <cell r="BF192">
            <v>44258584</v>
          </cell>
          <cell r="BG192" t="str">
            <v>NELSON CADENA GARCÍA</v>
          </cell>
          <cell r="BH192" t="str">
            <v>https://www.secop.gov.co/CO1BusinessLine/Tendering/BuyerWorkArea/Index?docUniqueIdentifier=CO1.BDOS.1927841</v>
          </cell>
          <cell r="BI192" t="str">
            <v>VIGENTE</v>
          </cell>
          <cell r="BJ192" t="str">
            <v>KFW</v>
          </cell>
          <cell r="BK192" t="str">
            <v xml:space="preserve">https://community.secop.gov.co/Public/Tendering/OpportunityDetail/Index?noticeUID=CO1.NTC.1925511&amp;isFromPublicArea=True&amp;isModal=False
</v>
          </cell>
        </row>
        <row r="193">
          <cell r="A193" t="str">
            <v>CPS-185-2021</v>
          </cell>
          <cell r="B193" t="str">
            <v>2 NACIONAL</v>
          </cell>
          <cell r="C193" t="str">
            <v>CD-NC-196-2021</v>
          </cell>
          <cell r="D193">
            <v>185</v>
          </cell>
          <cell r="E193" t="str">
            <v>LAURA ALEJANDRA CHIA PINTO</v>
          </cell>
          <cell r="F193">
            <v>44312</v>
          </cell>
          <cell r="G193" t="str">
            <v>Prestación de servicios profesionales para apoyar en el seguimiento a la implementación de acuerdos y emprendimientos en el marco de la segunda fase del Programa Desarrollo Local Sostenible y en general de la SGM en temas de manejo de impacto ambiental</v>
          </cell>
          <cell r="H193" t="str">
            <v>2 CONTRATACIÓN DIRECTA</v>
          </cell>
          <cell r="I193" t="str">
            <v>14 PRESTACIÓN DE SERVICIOS</v>
          </cell>
          <cell r="J193" t="str">
            <v>N/A</v>
          </cell>
          <cell r="K193">
            <v>32821</v>
          </cell>
          <cell r="L193">
            <v>36721</v>
          </cell>
          <cell r="N193">
            <v>44312</v>
          </cell>
          <cell r="P193">
            <v>3948428</v>
          </cell>
          <cell r="Q193">
            <v>32771952</v>
          </cell>
          <cell r="R193">
            <v>-0.39999999850988388</v>
          </cell>
          <cell r="S193" t="str">
            <v>1 PERSONA NATURAL</v>
          </cell>
          <cell r="T193" t="str">
            <v>3 CÉDULA DE CIUDADANÍA</v>
          </cell>
          <cell r="U193">
            <v>1018467566</v>
          </cell>
          <cell r="V193" t="str">
            <v>N-A</v>
          </cell>
          <cell r="W193" t="str">
            <v>11 NO SE DILIGENCIA INFORMACIÓN PARA ESTE FORMULARIO EN ESTE PERÍODO DE REPORTE</v>
          </cell>
          <cell r="Z193" t="str">
            <v>6 NO CONSTITUYÓ GARANTÍAS</v>
          </cell>
          <cell r="AB193" t="str">
            <v>N-A</v>
          </cell>
          <cell r="AC193" t="str">
            <v>N-A</v>
          </cell>
          <cell r="AD193" t="str">
            <v>N-A</v>
          </cell>
          <cell r="AE193" t="str">
            <v>GRUPO DE TRÁMITES Y EVALUACIÓN AMBIENTAL</v>
          </cell>
          <cell r="AF193" t="str">
            <v>2 SUPERVISOR</v>
          </cell>
          <cell r="AG193" t="str">
            <v>3 CÉDULA DE CIUDADANÍA</v>
          </cell>
          <cell r="AH193">
            <v>79690000</v>
          </cell>
          <cell r="AI193" t="str">
            <v>GULLERMOS ALBERTO SANTOS CEBALLOS</v>
          </cell>
          <cell r="AJ193">
            <v>249</v>
          </cell>
          <cell r="AK193" t="str">
            <v>3 NO PACTADOS</v>
          </cell>
          <cell r="AL193" t="str">
            <v>N-A</v>
          </cell>
          <cell r="AM193">
            <v>44310</v>
          </cell>
          <cell r="AN193" t="str">
            <v>4 NO SE HA ADICIONADO NI EN VALOR y EN TIEMPO</v>
          </cell>
          <cell r="AO193">
            <v>0</v>
          </cell>
          <cell r="AP193">
            <v>0</v>
          </cell>
          <cell r="AR193">
            <v>0</v>
          </cell>
          <cell r="AT193">
            <v>44312</v>
          </cell>
          <cell r="AU193">
            <v>44560</v>
          </cell>
          <cell r="AW193" t="str">
            <v>2. NO</v>
          </cell>
          <cell r="AZ193" t="str">
            <v>2. NO</v>
          </cell>
          <cell r="BA193">
            <v>0</v>
          </cell>
          <cell r="BE193" t="str">
            <v>2021420501000185E</v>
          </cell>
          <cell r="BF193">
            <v>32771952</v>
          </cell>
          <cell r="BG193" t="str">
            <v>FELIPE ANDRES ZORRO VILLAREAL</v>
          </cell>
          <cell r="BH193" t="str">
            <v>https://www.secop.gov.co/CO1BusinessLine/Tendering/BuyerWorkArea/Index?docUniqueIdentifier=CO1.BDOS.1929950</v>
          </cell>
          <cell r="BI193" t="str">
            <v>VIGENTE</v>
          </cell>
          <cell r="BK193" t="str">
            <v>https://community.secop.gov.co/Public/Tendering/OpportunityDetail/Index?noticeUID=CO1.NTC.1929674&amp;isFromPublicArea=True&amp;isModal=False</v>
          </cell>
        </row>
        <row r="194">
          <cell r="A194" t="str">
            <v>CPS-186-2021</v>
          </cell>
          <cell r="B194" t="str">
            <v>2 NACIONAL</v>
          </cell>
          <cell r="C194" t="str">
            <v>CD-NC-197-2021</v>
          </cell>
          <cell r="D194">
            <v>186</v>
          </cell>
          <cell r="E194" t="str">
            <v>JENNY ASTRID HERNANDEZ ORTIZ</v>
          </cell>
          <cell r="F194">
            <v>44314</v>
          </cell>
          <cell r="G194" t="str">
            <v>Prestación de servicios profesionales especializados para la interpretación de imágenes de sensores remotos para el monitoreo de áreas con restauración implementada y la cuantificación de alertas de transformación en las áreas protegidas.</v>
          </cell>
          <cell r="H194" t="str">
            <v>2 CONTRATACIÓN DIRECTA</v>
          </cell>
          <cell r="I194" t="str">
            <v>14 PRESTACIÓN DE SERVICIOS</v>
          </cell>
          <cell r="J194" t="str">
            <v>N/A</v>
          </cell>
          <cell r="K194">
            <v>32021</v>
          </cell>
          <cell r="L194">
            <v>37021</v>
          </cell>
          <cell r="N194">
            <v>44315</v>
          </cell>
          <cell r="P194">
            <v>5532323</v>
          </cell>
          <cell r="Q194">
            <v>45180638</v>
          </cell>
          <cell r="R194">
            <v>0.1666666641831398</v>
          </cell>
          <cell r="S194" t="str">
            <v>1 PERSONA NATURAL</v>
          </cell>
          <cell r="T194" t="str">
            <v>3 CÉDULA DE CIUDADANÍA</v>
          </cell>
          <cell r="U194">
            <v>53012931</v>
          </cell>
          <cell r="V194" t="str">
            <v>N-A</v>
          </cell>
          <cell r="W194" t="str">
            <v>11 NO SE DILIGENCIA INFORMACIÓN PARA ESTE FORMULARIO EN ESTE PERÍODO DE REPORTE</v>
          </cell>
          <cell r="Z194" t="str">
            <v>1 PÓLIZA</v>
          </cell>
          <cell r="AA194" t="str">
            <v>12 SEGUROS DEL ESTADO</v>
          </cell>
          <cell r="AB194" t="str">
            <v>2 CUMPLIMIENTO</v>
          </cell>
          <cell r="AC194">
            <v>44315</v>
          </cell>
          <cell r="AD194" t="str">
            <v>25-46-101014688</v>
          </cell>
          <cell r="AE194" t="str">
            <v>GRUPO SISTEMAS DE INFORMACIÓN Y RADIOCOMUNICACIONES</v>
          </cell>
          <cell r="AF194" t="str">
            <v>2 SUPERVISOR</v>
          </cell>
          <cell r="AG194" t="str">
            <v>3 CÉDULA DE CIUDADANÍA</v>
          </cell>
          <cell r="AH194">
            <v>51723033</v>
          </cell>
          <cell r="AI194" t="str">
            <v>LUZ MILA SOTELO DELGADILLO</v>
          </cell>
          <cell r="AJ194">
            <v>245</v>
          </cell>
          <cell r="AK194" t="str">
            <v>3 NO PACTADOS</v>
          </cell>
          <cell r="AL194">
            <v>44316</v>
          </cell>
          <cell r="AM194">
            <v>44314</v>
          </cell>
          <cell r="AN194" t="str">
            <v>4 NO SE HA ADICIONADO NI EN VALOR y EN TIEMPO</v>
          </cell>
          <cell r="AO194">
            <v>0</v>
          </cell>
          <cell r="AP194">
            <v>0</v>
          </cell>
          <cell r="AR194">
            <v>0</v>
          </cell>
          <cell r="AT194">
            <v>44316</v>
          </cell>
          <cell r="AU194">
            <v>44560</v>
          </cell>
          <cell r="AW194" t="str">
            <v>2. NO</v>
          </cell>
          <cell r="AZ194" t="str">
            <v>2. NO</v>
          </cell>
          <cell r="BA194">
            <v>0</v>
          </cell>
          <cell r="BE194" t="str">
            <v>2021420501000186E</v>
          </cell>
          <cell r="BF194">
            <v>45180638</v>
          </cell>
          <cell r="BG194" t="str">
            <v>FELIPE ANDRES ZORRO VILLAREAL</v>
          </cell>
          <cell r="BH194" t="str">
            <v>https://www.secop.gov.co/CO1BusinessLine/Tendering/BuyerWorkArea/Index?docUniqueIdentifier=CO1.BDOS.1939334</v>
          </cell>
          <cell r="BI194" t="str">
            <v>VIGENTE</v>
          </cell>
          <cell r="BK194" t="str">
            <v>https://community.secop.gov.co/Public/Tendering/OpportunityDetail/Index?noticeUID=CO1.NTC.1938924&amp;isFromPublicArea=True&amp;isModal=False</v>
          </cell>
        </row>
        <row r="195">
          <cell r="A195" t="str">
            <v>CPS-187-2021</v>
          </cell>
          <cell r="B195" t="str">
            <v>2 NACIONAL</v>
          </cell>
          <cell r="C195" t="str">
            <v>CD-NC-199-2021</v>
          </cell>
          <cell r="D195">
            <v>187</v>
          </cell>
          <cell r="E195" t="str">
            <v>JUDITH CRISTINA BURBANO DAVILA</v>
          </cell>
          <cell r="F195">
            <v>44316</v>
          </cell>
          <cell r="G195" t="str">
            <v>Prestación de servicios profesionales para apoyar el seguimiento técnico a metas e indicadores relacionados a restauración, rehabilitación y sistemas sostenibles, en el marco de la reactivación económica.</v>
          </cell>
          <cell r="H195" t="str">
            <v>2 CONTRATACIÓN DIRECTA</v>
          </cell>
          <cell r="I195" t="str">
            <v>14 PRESTACIÓN DE SERVICIOS</v>
          </cell>
          <cell r="J195" t="str">
            <v>N/A</v>
          </cell>
          <cell r="K195">
            <v>33621</v>
          </cell>
          <cell r="L195">
            <v>37121</v>
          </cell>
          <cell r="N195">
            <v>44316</v>
          </cell>
          <cell r="P195">
            <v>6595797</v>
          </cell>
          <cell r="Q195">
            <v>52986236</v>
          </cell>
          <cell r="R195">
            <v>0.10000000149011612</v>
          </cell>
          <cell r="S195" t="str">
            <v>1 PERSONA NATURAL</v>
          </cell>
          <cell r="T195" t="str">
            <v>3 CÉDULA DE CIUDADANÍA</v>
          </cell>
          <cell r="U195">
            <v>1085260862</v>
          </cell>
          <cell r="V195" t="str">
            <v>N-A</v>
          </cell>
          <cell r="W195" t="str">
            <v>11 NO SE DILIGENCIA INFORMACIÓN PARA ESTE FORMULARIO EN ESTE PERÍODO DE REPORTE</v>
          </cell>
          <cell r="Z195" t="str">
            <v>1 PÓLIZA</v>
          </cell>
          <cell r="AA195" t="str">
            <v>12 SEGUROS DEL ESTADO</v>
          </cell>
          <cell r="AB195" t="str">
            <v>2 CUMPLIMIENTO</v>
          </cell>
          <cell r="AC195">
            <v>44316</v>
          </cell>
          <cell r="AD195" t="str">
            <v>45-46-101011446</v>
          </cell>
          <cell r="AE195" t="str">
            <v>GRUPO DE PLANEACIÓN Y MANEJO</v>
          </cell>
          <cell r="AF195" t="str">
            <v>2 SUPERVISOR</v>
          </cell>
          <cell r="AG195" t="str">
            <v>3 CÉDULA DE CIUDADANÍA</v>
          </cell>
          <cell r="AH195">
            <v>52827064</v>
          </cell>
          <cell r="AI195" t="str">
            <v>SANDRA MILENA RODRIGUEZ PEÑA</v>
          </cell>
          <cell r="AJ195">
            <v>241</v>
          </cell>
          <cell r="AK195" t="str">
            <v>3 NO PACTADOS</v>
          </cell>
          <cell r="AL195">
            <v>44316</v>
          </cell>
          <cell r="AM195">
            <v>44315</v>
          </cell>
          <cell r="AN195" t="str">
            <v>4 NO SE HA ADICIONADO NI EN VALOR y EN TIEMPO</v>
          </cell>
          <cell r="AO195">
            <v>0</v>
          </cell>
          <cell r="AP195">
            <v>0</v>
          </cell>
          <cell r="AR195">
            <v>0</v>
          </cell>
          <cell r="AT195">
            <v>44316</v>
          </cell>
          <cell r="AU195">
            <v>44560</v>
          </cell>
          <cell r="AW195" t="str">
            <v>2. NO</v>
          </cell>
          <cell r="AZ195" t="str">
            <v>2. NO</v>
          </cell>
          <cell r="BA195">
            <v>0</v>
          </cell>
          <cell r="BE195" t="str">
            <v>2021420501000187E</v>
          </cell>
          <cell r="BF195">
            <v>52986236</v>
          </cell>
          <cell r="BG195" t="str">
            <v>NELSON CADENA GARCÍA</v>
          </cell>
          <cell r="BH195" t="str">
            <v>https://www.secop.gov.co/CO1BusinessLine/Tendering/BuyerWorkArea/Index?docUniqueIdentifier=CO1.BDOS.1945012</v>
          </cell>
          <cell r="BI195" t="str">
            <v>VIGENTE</v>
          </cell>
          <cell r="BK195" t="str">
            <v xml:space="preserve">https://community.secop.gov.co/Public/Tendering/OpportunityDetail/Index?noticeUID=CO1.NTC.1943149&amp;isFromPublicArea=True&amp;isModal=False
</v>
          </cell>
        </row>
        <row r="196">
          <cell r="A196" t="str">
            <v>CPS-188-2021</v>
          </cell>
          <cell r="B196" t="str">
            <v>2 NACIONAL</v>
          </cell>
          <cell r="C196" t="str">
            <v>CD-NC-200-2021</v>
          </cell>
          <cell r="D196">
            <v>188</v>
          </cell>
          <cell r="E196" t="str">
            <v>JENNY PAOLA GALLO SANTOS</v>
          </cell>
          <cell r="F196">
            <v>44320</v>
          </cell>
          <cell r="G196" t="str">
            <v>Prestación de servicios profesionales para orientar técnicamente, acompañar la implementación y realizar seguimiento a la actividad ecoturística en las áreas protegidas.</v>
          </cell>
          <cell r="H196" t="str">
            <v>2 CONTRATACIÓN DIRECTA</v>
          </cell>
          <cell r="I196" t="str">
            <v>14 PRESTACIÓN DE SERVICIOS</v>
          </cell>
          <cell r="J196" t="str">
            <v>N/A</v>
          </cell>
          <cell r="K196">
            <v>22721</v>
          </cell>
          <cell r="L196">
            <v>39321</v>
          </cell>
          <cell r="N196">
            <v>44327</v>
          </cell>
          <cell r="P196">
            <v>5532323</v>
          </cell>
          <cell r="Q196">
            <v>43705352</v>
          </cell>
          <cell r="R196">
            <v>0.30000000447034836</v>
          </cell>
          <cell r="S196" t="str">
            <v>1 PERSONA NATURAL</v>
          </cell>
          <cell r="T196" t="str">
            <v>3 CÉDULA DE CIUDADANÍA</v>
          </cell>
          <cell r="U196">
            <v>52816452</v>
          </cell>
          <cell r="V196" t="str">
            <v>N-A</v>
          </cell>
          <cell r="W196" t="str">
            <v>11 NO SE DILIGENCIA INFORMACIÓN PARA ESTE FORMULARIO EN ESTE PERÍODO DE REPORTE</v>
          </cell>
          <cell r="Z196" t="str">
            <v>1 PÓLIZA</v>
          </cell>
          <cell r="AA196" t="str">
            <v>12 SEGUROS DEL ESTADO</v>
          </cell>
          <cell r="AB196" t="str">
            <v>2 CUMPLIMIENTO</v>
          </cell>
          <cell r="AC196">
            <v>44327</v>
          </cell>
          <cell r="AD196" t="str">
            <v>18-46-101009934</v>
          </cell>
          <cell r="AE196" t="str">
            <v>GRUPO DE PLANEACIÓN Y MANEJO</v>
          </cell>
          <cell r="AF196" t="str">
            <v>2 SUPERVISOR</v>
          </cell>
          <cell r="AG196" t="str">
            <v>3 CÉDULA DE CIUDADANÍA</v>
          </cell>
          <cell r="AH196">
            <v>52197050</v>
          </cell>
          <cell r="AI196" t="str">
            <v>EDNA MARIA CAROLINA JARRO FAJARDO</v>
          </cell>
          <cell r="AJ196">
            <v>237</v>
          </cell>
          <cell r="AK196" t="str">
            <v>3 NO PACTADOS</v>
          </cell>
          <cell r="AL196">
            <v>44327</v>
          </cell>
          <cell r="AM196">
            <v>44324</v>
          </cell>
          <cell r="AN196" t="str">
            <v>4 NO SE HA ADICIONADO NI EN VALOR y EN TIEMPO</v>
          </cell>
          <cell r="AO196">
            <v>0</v>
          </cell>
          <cell r="AP196">
            <v>0</v>
          </cell>
          <cell r="AR196">
            <v>0</v>
          </cell>
          <cell r="AT196">
            <v>44327</v>
          </cell>
          <cell r="AU196">
            <v>44560</v>
          </cell>
          <cell r="AW196" t="str">
            <v>2. NO</v>
          </cell>
          <cell r="AZ196" t="str">
            <v>2. NO</v>
          </cell>
          <cell r="BA196">
            <v>0</v>
          </cell>
          <cell r="BE196" t="str">
            <v>2021420501000188E</v>
          </cell>
          <cell r="BF196">
            <v>43705352</v>
          </cell>
          <cell r="BG196" t="str">
            <v>ANDRES MAURICIO VILLEGAS NAVARRO</v>
          </cell>
          <cell r="BH196" t="str">
            <v>https://www.secop.gov.co/CO1BusinessLine/Tendering/BuyerWorkArea/Index?docUniqueIdentifier=CO1.BDOS.1954344</v>
          </cell>
          <cell r="BI196" t="str">
            <v>VIGENTE</v>
          </cell>
          <cell r="BK196" t="str">
            <v xml:space="preserve">https://community.secop.gov.co/Public/Tendering/OpportunityDetail/Index?noticeUID=CO1.NTC.1953249&amp;isFromPublicArea=True&amp;isModal=False
</v>
          </cell>
        </row>
        <row r="197">
          <cell r="A197" t="str">
            <v>CPS-189-2021</v>
          </cell>
          <cell r="B197" t="str">
            <v>2 NACIONAL</v>
          </cell>
          <cell r="C197" t="str">
            <v>CD-NC-201-2021</v>
          </cell>
          <cell r="D197">
            <v>189</v>
          </cell>
          <cell r="E197" t="str">
            <v>OSCAR ANDRES CASAS GOMEZ</v>
          </cell>
          <cell r="F197">
            <v>44320</v>
          </cell>
          <cell r="G197" t="str">
            <v>Prestación de servicios profesionales para apoyar la planificación, formulación y ejecución de proyectos de la red nacional de radiocomunicaciones de la Entidad</v>
          </cell>
          <cell r="H197" t="str">
            <v>2 CONTRATACIÓN DIRECTA</v>
          </cell>
          <cell r="I197" t="str">
            <v>14 PRESTACIÓN DE SERVICIOS</v>
          </cell>
          <cell r="J197" t="str">
            <v>N/A</v>
          </cell>
          <cell r="K197">
            <v>34121</v>
          </cell>
          <cell r="L197">
            <v>37521</v>
          </cell>
          <cell r="N197">
            <v>44321</v>
          </cell>
          <cell r="P197">
            <v>5532323</v>
          </cell>
          <cell r="Q197">
            <v>43520941</v>
          </cell>
          <cell r="R197">
            <v>6.6666670143604279E-2</v>
          </cell>
          <cell r="S197" t="str">
            <v>1 PERSONA NATURAL</v>
          </cell>
          <cell r="T197" t="str">
            <v>3 CÉDULA DE CIUDADANÍA</v>
          </cell>
          <cell r="U197">
            <v>80762011</v>
          </cell>
          <cell r="V197" t="str">
            <v>N-A</v>
          </cell>
          <cell r="W197" t="str">
            <v>11 NO SE DILIGENCIA INFORMACIÓN PARA ESTE FORMULARIO EN ESTE PERÍODO DE REPORTE</v>
          </cell>
          <cell r="Z197" t="str">
            <v>1 PÓLIZA</v>
          </cell>
          <cell r="AA197" t="str">
            <v>12 SEGUROS DEL ESTADO</v>
          </cell>
          <cell r="AB197" t="str">
            <v>2 CUMPLIMIENTO</v>
          </cell>
          <cell r="AC197">
            <v>44321</v>
          </cell>
          <cell r="AD197" t="str">
            <v>64-44-101022528</v>
          </cell>
          <cell r="AE197" t="str">
            <v>GRUPO SISTEMAS DE INFORMACIÓN Y RADIOCOMUNICACIONES</v>
          </cell>
          <cell r="AF197" t="str">
            <v>2 SUPERVISOR</v>
          </cell>
          <cell r="AG197" t="str">
            <v>3 CÉDULA DE CIUDADANÍA</v>
          </cell>
          <cell r="AH197">
            <v>51723033</v>
          </cell>
          <cell r="AI197" t="str">
            <v>LUZ MILA SOTELO DELGADILLO</v>
          </cell>
          <cell r="AJ197">
            <v>236</v>
          </cell>
          <cell r="AK197" t="str">
            <v>3 NO PACTADOS</v>
          </cell>
          <cell r="AL197">
            <v>44321</v>
          </cell>
          <cell r="AM197">
            <v>44320</v>
          </cell>
          <cell r="AN197" t="str">
            <v>4 NO SE HA ADICIONADO NI EN VALOR y EN TIEMPO</v>
          </cell>
          <cell r="AO197">
            <v>0</v>
          </cell>
          <cell r="AP197">
            <v>0</v>
          </cell>
          <cell r="AR197">
            <v>0</v>
          </cell>
          <cell r="AT197">
            <v>44321</v>
          </cell>
          <cell r="AU197">
            <v>44560</v>
          </cell>
          <cell r="AW197" t="str">
            <v>2. NO</v>
          </cell>
          <cell r="AZ197" t="str">
            <v>2. NO</v>
          </cell>
          <cell r="BA197">
            <v>0</v>
          </cell>
          <cell r="BE197" t="str">
            <v>2021420501000189E</v>
          </cell>
          <cell r="BF197">
            <v>43520941</v>
          </cell>
          <cell r="BG197" t="str">
            <v>LUZ JANETH VILLALBA SUAREZ</v>
          </cell>
          <cell r="BH197" t="str">
            <v>https://www.secop.gov.co/CO1BusinessLine/Tendering/BuyerWorkArea/Index?docUniqueIdentifier=CO1.BDOS.1955737</v>
          </cell>
          <cell r="BI197" t="str">
            <v>VIGENTE</v>
          </cell>
          <cell r="BK197" t="str">
            <v>https://community.secop.gov.co/Public/Tendering/OpportunityDetail/Index?noticeUID=CO1.NTC.1954613&amp;isFromPublicArea=True&amp;isModal=False</v>
          </cell>
        </row>
        <row r="198">
          <cell r="A198" t="str">
            <v>CPS-190-2021</v>
          </cell>
          <cell r="B198" t="str">
            <v>2 NACIONAL</v>
          </cell>
          <cell r="C198" t="str">
            <v>CD-NC-198-2021</v>
          </cell>
          <cell r="D198">
            <v>190</v>
          </cell>
          <cell r="E198" t="str">
            <v>NORMA CAROLINA ESPEJO DELGADO</v>
          </cell>
          <cell r="F198">
            <v>44321</v>
          </cell>
          <cell r="G198" t="str">
            <v>Prestación de servicios profesionales especializados para la administración, estructuración y gestión de la información geográfica para la consolidación del sistema de información de restauración ecológica.</v>
          </cell>
          <cell r="H198" t="str">
            <v>2 CONTRATACIÓN DIRECTA</v>
          </cell>
          <cell r="I198" t="str">
            <v>14 PRESTACIÓN DE SERVICIOS</v>
          </cell>
          <cell r="J198" t="str">
            <v>N/A</v>
          </cell>
          <cell r="K198">
            <v>31921</v>
          </cell>
          <cell r="L198">
            <v>37821</v>
          </cell>
          <cell r="N198">
            <v>44322</v>
          </cell>
          <cell r="P198">
            <v>6120628</v>
          </cell>
          <cell r="Q198">
            <v>49169045</v>
          </cell>
          <cell r="R198">
            <v>6.6666670143604279E-2</v>
          </cell>
          <cell r="S198" t="str">
            <v>1 PERSONA NATURAL</v>
          </cell>
          <cell r="T198" t="str">
            <v>3 CÉDULA DE CIUDADANÍA</v>
          </cell>
          <cell r="U198">
            <v>52811163</v>
          </cell>
          <cell r="V198" t="str">
            <v>N-A</v>
          </cell>
          <cell r="W198" t="str">
            <v>11 NO SE DILIGENCIA INFORMACIÓN PARA ESTE FORMULARIO EN ESTE PERÍODO DE REPORTE</v>
          </cell>
          <cell r="Z198" t="str">
            <v>1 PÓLIZA</v>
          </cell>
          <cell r="AA198" t="str">
            <v>12 SEGUROS DEL ESTADO</v>
          </cell>
          <cell r="AB198" t="str">
            <v>2 CUMPLIMIENTO</v>
          </cell>
          <cell r="AC198">
            <v>44323</v>
          </cell>
          <cell r="AD198" t="str">
            <v>15-44-101242548</v>
          </cell>
          <cell r="AE198" t="str">
            <v>GRUPO SISTEMAS DE INFORMACIÓN Y RADIOCOMUNICACIONES</v>
          </cell>
          <cell r="AF198" t="str">
            <v>2 SUPERVISOR</v>
          </cell>
          <cell r="AG198" t="str">
            <v>3 CÉDULA DE CIUDADANÍA</v>
          </cell>
          <cell r="AH198">
            <v>51723033</v>
          </cell>
          <cell r="AI198" t="str">
            <v>LUZ MILA SOTELO DELGADILLO</v>
          </cell>
          <cell r="AJ198">
            <v>241</v>
          </cell>
          <cell r="AK198" t="str">
            <v>3 NO PACTADOS</v>
          </cell>
          <cell r="AL198">
            <v>44323</v>
          </cell>
          <cell r="AM198">
            <v>44321</v>
          </cell>
          <cell r="AN198" t="str">
            <v>4 NO SE HA ADICIONADO NI EN VALOR y EN TIEMPO</v>
          </cell>
          <cell r="AO198">
            <v>0</v>
          </cell>
          <cell r="AP198">
            <v>0</v>
          </cell>
          <cell r="AR198">
            <v>0</v>
          </cell>
          <cell r="AT198">
            <v>44323</v>
          </cell>
          <cell r="AU198">
            <v>44560</v>
          </cell>
          <cell r="AW198" t="str">
            <v>2. NO</v>
          </cell>
          <cell r="AZ198" t="str">
            <v>2. NO</v>
          </cell>
          <cell r="BA198">
            <v>0</v>
          </cell>
          <cell r="BE198" t="str">
            <v>2021420501000190E</v>
          </cell>
          <cell r="BF198">
            <v>49169045</v>
          </cell>
          <cell r="BG198" t="str">
            <v>FELIPE ANDRES ZORRO VILLAREAL</v>
          </cell>
          <cell r="BH198" t="str">
            <v>https://www.secop.gov.co/CO1BusinessLine/Tendering/BuyerWorkArea/Index?docUniqueIdentifier=CO1.BDOS.1939133</v>
          </cell>
          <cell r="BI198" t="str">
            <v>VIGENTE</v>
          </cell>
          <cell r="BK198" t="str">
            <v xml:space="preserve">https://community.secop.gov.co/Public/Tendering/OpportunityDetail/Index?noticeUID=CO1.NTC.1946207&amp;isFromPublicArea=True&amp;isModal=False
</v>
          </cell>
        </row>
        <row r="199">
          <cell r="A199" t="str">
            <v>CPS-191-2021</v>
          </cell>
          <cell r="B199" t="str">
            <v>2 NACIONAL</v>
          </cell>
          <cell r="C199" t="str">
            <v>CD-NC-203-2021</v>
          </cell>
          <cell r="D199">
            <v>191</v>
          </cell>
          <cell r="E199" t="str">
            <v>NESTOR JAVIER RANGEL MONTENEGRO</v>
          </cell>
          <cell r="F199">
            <v>44327</v>
          </cell>
          <cell r="G199" t="str">
            <v>Prestación de servicios jurídicos, para apoyar el trámite de registro de Reservas Naturales de la Sociedad Civil, dentro de las competencias de Parques Nacionales Naturales, de acuerdo con las disposiciones legales y reglamentarias que rigen dicha materia, como contribución al proceso de Coordinación del SINAP</v>
          </cell>
          <cell r="H199" t="str">
            <v>2 CONTRATACIÓN DIRECTA</v>
          </cell>
          <cell r="I199" t="str">
            <v>14 PRESTACIÓN DE SERVICIOS</v>
          </cell>
          <cell r="J199" t="str">
            <v>N/A</v>
          </cell>
          <cell r="K199">
            <v>22521</v>
          </cell>
          <cell r="L199">
            <v>39421</v>
          </cell>
          <cell r="N199">
            <v>44328</v>
          </cell>
          <cell r="P199">
            <v>3235673</v>
          </cell>
          <cell r="Q199">
            <v>24914682</v>
          </cell>
          <cell r="R199">
            <v>-9.9999997764825821E-2</v>
          </cell>
          <cell r="S199" t="str">
            <v>1 PERSONA NATURAL</v>
          </cell>
          <cell r="T199" t="str">
            <v>3 CÉDULA DE CIUDADANÍA</v>
          </cell>
          <cell r="U199">
            <v>77093248</v>
          </cell>
          <cell r="V199" t="str">
            <v>N-A</v>
          </cell>
          <cell r="W199" t="str">
            <v>11 NO SE DILIGENCIA INFORMACIÓN PARA ESTE FORMULARIO EN ESTE PERÍODO DE REPORTE</v>
          </cell>
          <cell r="Z199" t="str">
            <v>6 NO CONSTITUYÓ GARANTÍAS</v>
          </cell>
          <cell r="AB199" t="str">
            <v>N-A</v>
          </cell>
          <cell r="AC199" t="str">
            <v>N-A</v>
          </cell>
          <cell r="AD199" t="str">
            <v>N-A</v>
          </cell>
          <cell r="AE199" t="str">
            <v>GRUPO DE TRÁMITES Y EVALUACIÓN AMBIENTAL</v>
          </cell>
          <cell r="AF199" t="str">
            <v>2 SUPERVISOR</v>
          </cell>
          <cell r="AG199" t="str">
            <v>3 CÉDULA DE CIUDADANÍA</v>
          </cell>
          <cell r="AH199">
            <v>79690000</v>
          </cell>
          <cell r="AI199" t="str">
            <v>GULLERMOS ALBERTO SANTOS CEBALLOS</v>
          </cell>
          <cell r="AJ199">
            <v>231</v>
          </cell>
          <cell r="AK199" t="str">
            <v>3 NO PACTADOS</v>
          </cell>
          <cell r="AL199" t="str">
            <v>N-A</v>
          </cell>
          <cell r="AM199">
            <v>44327</v>
          </cell>
          <cell r="AN199" t="str">
            <v>4 NO SE HA ADICIONADO NI EN VALOR y EN TIEMPO</v>
          </cell>
          <cell r="AO199">
            <v>0</v>
          </cell>
          <cell r="AP199">
            <v>0</v>
          </cell>
          <cell r="AR199">
            <v>0</v>
          </cell>
          <cell r="AT199">
            <v>44328</v>
          </cell>
          <cell r="AU199">
            <v>44560</v>
          </cell>
          <cell r="AW199" t="str">
            <v>2. NO</v>
          </cell>
          <cell r="AZ199" t="str">
            <v>2. NO</v>
          </cell>
          <cell r="BA199">
            <v>0</v>
          </cell>
          <cell r="BE199" t="str">
            <v>2021420501000191E</v>
          </cell>
          <cell r="BF199">
            <v>24914682</v>
          </cell>
          <cell r="BG199" t="str">
            <v>NELSON CADENA GARCÍA</v>
          </cell>
          <cell r="BH199" t="str">
            <v>https://www.secop.gov.co/CO1BusinessLine/Tendering/BuyerWorkArea/Index?docUniqueIdentifier=CO1.BDOS.1962158</v>
          </cell>
          <cell r="BI199" t="str">
            <v>VIGENTE</v>
          </cell>
          <cell r="BK199" t="str">
            <v xml:space="preserve">https://community.secop.gov.co/Public/Tendering/OpportunityDetail/Index?noticeUID=CO1.NTC.1962220&amp;isFromPublicArea=True&amp;isModal=False
</v>
          </cell>
        </row>
        <row r="200">
          <cell r="A200" t="str">
            <v>CPS-192-2021</v>
          </cell>
          <cell r="B200" t="str">
            <v>2 NACIONAL</v>
          </cell>
          <cell r="C200" t="str">
            <v>CD-NC-204-2021</v>
          </cell>
          <cell r="D200">
            <v>192</v>
          </cell>
          <cell r="E200" t="str">
            <v>PAMELA MEIRELES GUERRERO</v>
          </cell>
          <cell r="F200">
            <v>44327</v>
          </cell>
          <cell r="G200" t="str">
            <v>Prestación de servicios en derecho, para el trámite del registro de reservas naturales de la sociedad civil, permisos, concesiones y autorizaciones en la Subdirección de Gestión y Manejo de Áreas Protegidas de Parques Nacionales Naturales.</v>
          </cell>
          <cell r="H200" t="str">
            <v>2 CONTRATACIÓN DIRECTA</v>
          </cell>
          <cell r="I200" t="str">
            <v>14 PRESTACIÓN DE SERVICIOS</v>
          </cell>
          <cell r="J200" t="str">
            <v>N/A</v>
          </cell>
          <cell r="K200">
            <v>23621</v>
          </cell>
          <cell r="L200">
            <v>39521</v>
          </cell>
          <cell r="N200">
            <v>44328</v>
          </cell>
          <cell r="P200">
            <v>3948428</v>
          </cell>
          <cell r="Q200">
            <v>30271281</v>
          </cell>
          <cell r="R200">
            <v>-0.3333333320915699</v>
          </cell>
          <cell r="S200" t="str">
            <v>1 PERSONA NATURAL</v>
          </cell>
          <cell r="T200" t="str">
            <v>3 CÉDULA DE CIUDADANÍA</v>
          </cell>
          <cell r="U200">
            <v>1085301502</v>
          </cell>
          <cell r="V200" t="str">
            <v>N-A</v>
          </cell>
          <cell r="W200" t="str">
            <v>11 NO SE DILIGENCIA INFORMACIÓN PARA ESTE FORMULARIO EN ESTE PERÍODO DE REPORTE</v>
          </cell>
          <cell r="Z200" t="str">
            <v>6 NO CONSTITUYÓ GARANTÍAS</v>
          </cell>
          <cell r="AB200" t="str">
            <v>N-A</v>
          </cell>
          <cell r="AC200" t="str">
            <v>N-A</v>
          </cell>
          <cell r="AD200" t="str">
            <v>N-A</v>
          </cell>
          <cell r="AE200" t="str">
            <v>GRUPO DE TRÁMITES Y EVALUACIÓN AMBIENTAL</v>
          </cell>
          <cell r="AF200" t="str">
            <v>2 SUPERVISOR</v>
          </cell>
          <cell r="AG200" t="str">
            <v>3 CÉDULA DE CIUDADANÍA</v>
          </cell>
          <cell r="AH200">
            <v>79690000</v>
          </cell>
          <cell r="AI200" t="str">
            <v>GULLERMOS ALBERTO SANTOS CEBALLOS</v>
          </cell>
          <cell r="AJ200">
            <v>230</v>
          </cell>
          <cell r="AK200" t="str">
            <v>3 NO PACTADOS</v>
          </cell>
          <cell r="AL200" t="str">
            <v>N-A</v>
          </cell>
          <cell r="AM200">
            <v>44327</v>
          </cell>
          <cell r="AN200" t="str">
            <v>4 NO SE HA ADICIONADO NI EN VALOR y EN TIEMPO</v>
          </cell>
          <cell r="AO200">
            <v>0</v>
          </cell>
          <cell r="AP200">
            <v>0</v>
          </cell>
          <cell r="AR200">
            <v>0</v>
          </cell>
          <cell r="AT200">
            <v>44328</v>
          </cell>
          <cell r="AU200">
            <v>44560</v>
          </cell>
          <cell r="AW200" t="str">
            <v>2. NO</v>
          </cell>
          <cell r="AZ200" t="str">
            <v>2. NO</v>
          </cell>
          <cell r="BA200">
            <v>0</v>
          </cell>
          <cell r="BE200" t="str">
            <v>2021420501000192E</v>
          </cell>
          <cell r="BF200">
            <v>30271281</v>
          </cell>
          <cell r="BG200" t="str">
            <v>FELIPE ANDRES ZORRO VILLAREAL</v>
          </cell>
          <cell r="BH200" t="str">
            <v>https://www.secop.gov.co/CO1BusinessLine/Tendering/BuyerWorkArea/Index?docUniqueIdentifier=CO1.BDOS.1967280</v>
          </cell>
          <cell r="BI200" t="str">
            <v>VIGENTE</v>
          </cell>
          <cell r="BK200" t="str">
            <v xml:space="preserve">https://community.secop.gov.co/Public/Tendering/OpportunityDetail/Index?noticeUID=CO1.NTC.1967328&amp;isFromPublicArea=True&amp;isModal=False
</v>
          </cell>
        </row>
        <row r="201">
          <cell r="A201" t="str">
            <v>CPS-193-2021</v>
          </cell>
          <cell r="B201" t="str">
            <v>2 NACIONAL</v>
          </cell>
          <cell r="C201" t="str">
            <v>CD-NC-205-2021</v>
          </cell>
          <cell r="D201">
            <v>193</v>
          </cell>
          <cell r="E201" t="str">
            <v>HECTOR HERNAN RAMOS AREVALO</v>
          </cell>
          <cell r="F201">
            <v>44328</v>
          </cell>
          <cell r="G201" t="str">
            <v>Prestación de servicios en el campo del derecho, para impulsar los procedimientos que se adelantan en ejercicio de la facultad sancionatoria en el marco de la competencia de la Subdirección de Gestión y Manejo de Parques Nacionales Naturales y orientar temáticamente a las Direcciones Territoriales y Áreas Protegidas en esta materia, dentro del proceso de Autoridad Ambiental.</v>
          </cell>
          <cell r="H201" t="str">
            <v>2 CONTRATACIÓN DIRECTA</v>
          </cell>
          <cell r="I201" t="str">
            <v>14 PRESTACIÓN DE SERVICIOS</v>
          </cell>
          <cell r="J201" t="str">
            <v>N/A</v>
          </cell>
          <cell r="K201">
            <v>23821</v>
          </cell>
          <cell r="L201">
            <v>39621</v>
          </cell>
          <cell r="N201">
            <v>44328</v>
          </cell>
          <cell r="P201">
            <v>5532323</v>
          </cell>
          <cell r="Q201">
            <v>42230065</v>
          </cell>
          <cell r="R201">
            <v>-0.56666666269302368</v>
          </cell>
          <cell r="S201" t="str">
            <v>1 PERSONA NATURAL</v>
          </cell>
          <cell r="T201" t="str">
            <v>3 CÉDULA DE CIUDADANÍA</v>
          </cell>
          <cell r="U201">
            <v>79854379</v>
          </cell>
          <cell r="V201" t="str">
            <v>N-A</v>
          </cell>
          <cell r="W201" t="str">
            <v>11 NO SE DILIGENCIA INFORMACIÓN PARA ESTE FORMULARIO EN ESTE PERÍODO DE REPORTE</v>
          </cell>
          <cell r="Z201" t="str">
            <v>1 PÓLIZA</v>
          </cell>
          <cell r="AA201" t="str">
            <v>12 SEGUROS DEL ESTADO</v>
          </cell>
          <cell r="AB201" t="str">
            <v>2 CUMPLIMIENTO</v>
          </cell>
          <cell r="AC201">
            <v>44328</v>
          </cell>
          <cell r="AD201" t="str">
            <v>15-46-101021531</v>
          </cell>
          <cell r="AE201" t="str">
            <v>GRUPO DE TRÁMITES Y EVALUACIÓN AMBIENTAL</v>
          </cell>
          <cell r="AF201" t="str">
            <v>2 SUPERVISOR</v>
          </cell>
          <cell r="AG201" t="str">
            <v>3 CÉDULA DE CIUDADANÍA</v>
          </cell>
          <cell r="AH201">
            <v>79690000</v>
          </cell>
          <cell r="AI201" t="str">
            <v>GULLERMOS ALBERTO SANTOS CEBALLOS</v>
          </cell>
          <cell r="AJ201">
            <v>229</v>
          </cell>
          <cell r="AK201" t="str">
            <v>3 NO PACTADOS</v>
          </cell>
          <cell r="AL201">
            <v>44328</v>
          </cell>
          <cell r="AM201">
            <v>44327</v>
          </cell>
          <cell r="AN201" t="str">
            <v>4 NO SE HA ADICIONADO NI EN VALOR y EN TIEMPO</v>
          </cell>
          <cell r="AO201">
            <v>0</v>
          </cell>
          <cell r="AP201">
            <v>0</v>
          </cell>
          <cell r="AR201">
            <v>0</v>
          </cell>
          <cell r="AT201">
            <v>44328</v>
          </cell>
          <cell r="AU201">
            <v>44560</v>
          </cell>
          <cell r="AW201" t="str">
            <v>2. NO</v>
          </cell>
          <cell r="AZ201" t="str">
            <v>2. NO</v>
          </cell>
          <cell r="BA201">
            <v>0</v>
          </cell>
          <cell r="BE201" t="str">
            <v>2021420501000193E</v>
          </cell>
          <cell r="BF201">
            <v>42230065</v>
          </cell>
          <cell r="BG201" t="str">
            <v>LUZ JANETH VILLALBA SUAREZ</v>
          </cell>
          <cell r="BH201" t="str">
            <v>https://www.secop.gov.co/CO1BusinessLine/Tendering/BuyerWorkArea/Index?docUniqueIdentifier=CO1.BDOS.1967090</v>
          </cell>
          <cell r="BI201" t="str">
            <v>VIGENTE</v>
          </cell>
          <cell r="BK201" t="str">
            <v xml:space="preserve">https://community.secop.gov.co/Public/Tendering/OpportunityDetail/Index?noticeUID=CO1.NTC.1968767&amp;isFromPublicArea=True&amp;isModal=False
</v>
          </cell>
        </row>
        <row r="202">
          <cell r="A202" t="str">
            <v>CPS-194-2021</v>
          </cell>
          <cell r="B202" t="str">
            <v>2 NACIONAL</v>
          </cell>
          <cell r="C202" t="str">
            <v>CD-NC-206-2021</v>
          </cell>
          <cell r="D202">
            <v>194</v>
          </cell>
          <cell r="E202" t="str">
            <v>ADRIANA LORENA BERNAL FONSECA</v>
          </cell>
          <cell r="F202">
            <v>44341</v>
          </cell>
          <cell r="G202" t="str">
            <v>Prestación de servicios profesionales para el desarrollo de la Política de Gobierno Digital de MinTIC y la implementación del Plan Estratégico de Tecnologías de la Información y las Comunicaciones PETIC de la Entidad</v>
          </cell>
          <cell r="H202" t="str">
            <v>2 CONTRATACIÓN DIRECTA</v>
          </cell>
          <cell r="I202" t="str">
            <v>14 PRESTACIÓN DE SERVICIOS</v>
          </cell>
          <cell r="J202" t="str">
            <v>N/A</v>
          </cell>
          <cell r="K202">
            <v>34421</v>
          </cell>
          <cell r="L202">
            <v>43221</v>
          </cell>
          <cell r="N202">
            <v>44342</v>
          </cell>
          <cell r="P202">
            <v>6595797</v>
          </cell>
          <cell r="Q202">
            <v>47709598</v>
          </cell>
          <cell r="R202">
            <v>-0.29999999701976776</v>
          </cell>
          <cell r="S202" t="str">
            <v>1 PERSONA NATURAL</v>
          </cell>
          <cell r="T202" t="str">
            <v>3 CÉDULA DE CIUDADANÍA</v>
          </cell>
          <cell r="U202">
            <v>46384587</v>
          </cell>
          <cell r="V202" t="str">
            <v>N-A</v>
          </cell>
          <cell r="W202" t="str">
            <v>11 NO SE DILIGENCIA INFORMACIÓN PARA ESTE FORMULARIO EN ESTE PERÍODO DE REPORTE</v>
          </cell>
          <cell r="Z202" t="str">
            <v>1 PÓLIZA</v>
          </cell>
          <cell r="AA202" t="str">
            <v>8 MUNDIAL SEGUROS</v>
          </cell>
          <cell r="AB202" t="str">
            <v>2 CUMPLIMIENTO</v>
          </cell>
          <cell r="AC202">
            <v>44342</v>
          </cell>
          <cell r="AD202" t="str">
            <v xml:space="preserve">NB-100164338 </v>
          </cell>
          <cell r="AE202" t="str">
            <v>GRUPO SISTEMAS DE INFORMACIÓN Y RADIOCOMUNICACIONES</v>
          </cell>
          <cell r="AF202" t="str">
            <v>2 SUPERVISOR</v>
          </cell>
          <cell r="AG202" t="str">
            <v>3 CÉDULA DE CIUDADANÍA</v>
          </cell>
          <cell r="AH202">
            <v>51723033</v>
          </cell>
          <cell r="AI202" t="str">
            <v>LUZ MILA SOTELO DELGADILLO</v>
          </cell>
          <cell r="AJ202">
            <v>217</v>
          </cell>
          <cell r="AK202" t="str">
            <v>3 NO PACTADOS</v>
          </cell>
          <cell r="AL202">
            <v>44342</v>
          </cell>
          <cell r="AM202">
            <v>44341</v>
          </cell>
          <cell r="AN202" t="str">
            <v>4 NO SE HA ADICIONADO NI EN VALOR y EN TIEMPO</v>
          </cell>
          <cell r="AO202">
            <v>0</v>
          </cell>
          <cell r="AP202">
            <v>0</v>
          </cell>
          <cell r="AR202">
            <v>0</v>
          </cell>
          <cell r="AT202">
            <v>44342</v>
          </cell>
          <cell r="AU202">
            <v>44560</v>
          </cell>
          <cell r="AW202" t="str">
            <v>2. NO</v>
          </cell>
          <cell r="AZ202" t="str">
            <v>2. NO</v>
          </cell>
          <cell r="BA202">
            <v>0</v>
          </cell>
          <cell r="BE202" t="str">
            <v>2021420501000194E</v>
          </cell>
          <cell r="BF202">
            <v>47709598</v>
          </cell>
          <cell r="BG202" t="str">
            <v>FELIPE ANDRES ZORRO VILLAREAL</v>
          </cell>
          <cell r="BH202" t="str">
            <v>https://www.secop.gov.co/CO1BusinessLine/Tendering/BuyerWorkArea/Index?docUniqueIdentifier=CO1.BDOS.1973216</v>
          </cell>
          <cell r="BI202" t="str">
            <v>VIGENTE</v>
          </cell>
          <cell r="BK202" t="str">
            <v xml:space="preserve">https://community.secop.gov.co/Public/Tendering/OpportunityDetail/Index?noticeUID=CO1.NTC.1993144&amp;isFromPublicArea=True&amp;isModal=False
</v>
          </cell>
        </row>
        <row r="203">
          <cell r="A203" t="str">
            <v>CPS-195-2021</v>
          </cell>
          <cell r="B203" t="str">
            <v>2 NACIONAL</v>
          </cell>
          <cell r="C203" t="str">
            <v>CD-NC-208-2021</v>
          </cell>
          <cell r="D203">
            <v>195</v>
          </cell>
          <cell r="E203" t="str">
            <v>EDWIN ANDRES VARGAS HERRERA</v>
          </cell>
          <cell r="F203">
            <v>44341</v>
          </cell>
          <cell r="G203" t="str">
            <v>Prestación de servicios profesionales, para el soporte y procesamiento de la información de la línea temática de uso, ocupación y tenencia del SPNN.</v>
          </cell>
          <cell r="H203" t="str">
            <v>2 CONTRATACIÓN DIRECTA</v>
          </cell>
          <cell r="I203" t="str">
            <v>14 PRESTACIÓN DE SERVICIOS</v>
          </cell>
          <cell r="J203" t="str">
            <v>N/A</v>
          </cell>
          <cell r="K203">
            <v>34621</v>
          </cell>
          <cell r="L203">
            <v>43321</v>
          </cell>
          <cell r="N203">
            <v>44343</v>
          </cell>
          <cell r="P203">
            <v>5532323</v>
          </cell>
          <cell r="Q203">
            <v>40017136</v>
          </cell>
          <cell r="R203">
            <v>-0.36666666716337204</v>
          </cell>
          <cell r="S203" t="str">
            <v>1 PERSONA NATURAL</v>
          </cell>
          <cell r="T203" t="str">
            <v>3 CÉDULA DE CIUDADANÍA</v>
          </cell>
          <cell r="U203">
            <v>80230426</v>
          </cell>
          <cell r="V203" t="str">
            <v>N-A</v>
          </cell>
          <cell r="W203" t="str">
            <v>11 NO SE DILIGENCIA INFORMACIÓN PARA ESTE FORMULARIO EN ESTE PERÍODO DE REPORTE</v>
          </cell>
          <cell r="Z203" t="str">
            <v>6 NO CONSTITUYÓ GARANTÍAS</v>
          </cell>
          <cell r="AB203" t="str">
            <v>N-A</v>
          </cell>
          <cell r="AC203" t="str">
            <v>N-A</v>
          </cell>
          <cell r="AD203" t="str">
            <v>N-A</v>
          </cell>
          <cell r="AE203" t="str">
            <v>GRUPO SISTEMAS DE INFORMACIÓN Y RADIOCOMUNICACIONES</v>
          </cell>
          <cell r="AF203" t="str">
            <v>2 SUPERVISOR</v>
          </cell>
          <cell r="AG203" t="str">
            <v>3 CÉDULA DE CIUDADANÍA</v>
          </cell>
          <cell r="AH203">
            <v>51723033</v>
          </cell>
          <cell r="AI203" t="str">
            <v>LUZ MILA SOTELO DELGADILLO</v>
          </cell>
          <cell r="AJ203">
            <v>217</v>
          </cell>
          <cell r="AK203" t="str">
            <v>3 NO PACTADOS</v>
          </cell>
          <cell r="AL203" t="str">
            <v>N-A</v>
          </cell>
          <cell r="AM203">
            <v>44342</v>
          </cell>
          <cell r="AN203" t="str">
            <v>4 NO SE HA ADICIONADO NI EN VALOR y EN TIEMPO</v>
          </cell>
          <cell r="AO203">
            <v>0</v>
          </cell>
          <cell r="AP203">
            <v>0</v>
          </cell>
          <cell r="AR203">
            <v>0</v>
          </cell>
          <cell r="AT203">
            <v>44343</v>
          </cell>
          <cell r="AU203">
            <v>44560</v>
          </cell>
          <cell r="AW203" t="str">
            <v>2. NO</v>
          </cell>
          <cell r="AZ203" t="str">
            <v>2. NO</v>
          </cell>
          <cell r="BA203">
            <v>0</v>
          </cell>
          <cell r="BE203" t="str">
            <v>2021420501000195E</v>
          </cell>
          <cell r="BF203">
            <v>40017136</v>
          </cell>
          <cell r="BG203" t="str">
            <v>NELSON CADENA GARCÍA</v>
          </cell>
          <cell r="BH203" t="str">
            <v>https://www.secop.gov.co/CO1BusinessLine/Tendering/BuyerWorkArea/Index?docUniqueIdentifier=CO1.BDOS.1987697</v>
          </cell>
          <cell r="BI203" t="str">
            <v>VIGENTE</v>
          </cell>
          <cell r="BK203" t="str">
            <v xml:space="preserve">https://community.secop.gov.co/Public/Tendering/OpportunityDetail/Index?noticeUID=CO1.NTC.1993656&amp;isFromPublicArea=True&amp;isModal=False
</v>
          </cell>
        </row>
        <row r="204">
          <cell r="A204" t="str">
            <v>CPS-196-2021</v>
          </cell>
          <cell r="B204" t="str">
            <v>2 NACIONAL</v>
          </cell>
          <cell r="C204" t="str">
            <v>CD-NC-207-2021</v>
          </cell>
          <cell r="D204">
            <v>196</v>
          </cell>
          <cell r="E204" t="str">
            <v>DANILO ARENAS HOLGUIN</v>
          </cell>
          <cell r="F204">
            <v>44342</v>
          </cell>
          <cell r="G204" t="str">
            <v>Prestación de Servicios Profesionales al Grupo de Comunicaciones y Educación Ambiental para posicionar a Parques Nacionales Naturales de Colombia a través de la realización de productos audiovisuales en el marco de la Estrategia de comunicación y educación para la conservación.</v>
          </cell>
          <cell r="H204" t="str">
            <v>2 CONTRATACIÓN DIRECTA</v>
          </cell>
          <cell r="I204" t="str">
            <v>14 PRESTACIÓN DE SERVICIOS</v>
          </cell>
          <cell r="J204" t="str">
            <v>N/A</v>
          </cell>
          <cell r="K204">
            <v>28121</v>
          </cell>
          <cell r="L204">
            <v>43421</v>
          </cell>
          <cell r="N204">
            <v>44343</v>
          </cell>
          <cell r="P204">
            <v>3235673</v>
          </cell>
          <cell r="Q204">
            <v>23404701</v>
          </cell>
          <cell r="R204">
            <v>-0.36666666716337204</v>
          </cell>
          <cell r="S204" t="str">
            <v>1 PERSONA NATURAL</v>
          </cell>
          <cell r="T204" t="str">
            <v>3 CÉDULA DE CIUDADANÍA</v>
          </cell>
          <cell r="U204">
            <v>1225088807</v>
          </cell>
          <cell r="V204" t="str">
            <v>N-A</v>
          </cell>
          <cell r="W204" t="str">
            <v>11 NO SE DILIGENCIA INFORMACIÓN PARA ESTE FORMULARIO EN ESTE PERÍODO DE REPORTE</v>
          </cell>
          <cell r="Z204" t="str">
            <v>6 NO CONSTITUYÓ GARANTÍAS</v>
          </cell>
          <cell r="AB204" t="str">
            <v>N-A</v>
          </cell>
          <cell r="AC204" t="str">
            <v>N-A</v>
          </cell>
          <cell r="AD204" t="str">
            <v>N-A</v>
          </cell>
          <cell r="AE204" t="str">
            <v>GRUPO DE COMUNICACIONES Y EDUCACION AMBIENTAL</v>
          </cell>
          <cell r="AF204" t="str">
            <v>2 SUPERVISOR</v>
          </cell>
          <cell r="AG204" t="str">
            <v>3 CÉDULA DE CIUDADANÍA</v>
          </cell>
          <cell r="AH204">
            <v>35114738</v>
          </cell>
          <cell r="AI204" t="str">
            <v>KATRIZ CARMINIA CASTELLANOS CARO</v>
          </cell>
          <cell r="AJ204">
            <v>217</v>
          </cell>
          <cell r="AK204" t="str">
            <v>3 NO PACTADOS</v>
          </cell>
          <cell r="AL204" t="str">
            <v>N-A</v>
          </cell>
          <cell r="AM204">
            <v>44342</v>
          </cell>
          <cell r="AN204" t="str">
            <v>4 NO SE HA ADICIONADO NI EN VALOR y EN TIEMPO</v>
          </cell>
          <cell r="AO204">
            <v>0</v>
          </cell>
          <cell r="AP204">
            <v>0</v>
          </cell>
          <cell r="AR204">
            <v>0</v>
          </cell>
          <cell r="AT204">
            <v>44343</v>
          </cell>
          <cell r="AU204">
            <v>44560</v>
          </cell>
          <cell r="AW204" t="str">
            <v>2. NO</v>
          </cell>
          <cell r="AZ204" t="str">
            <v>2. NO</v>
          </cell>
          <cell r="BA204">
            <v>0</v>
          </cell>
          <cell r="BE204" t="str">
            <v>2021420501000196E</v>
          </cell>
          <cell r="BF204">
            <v>23404701</v>
          </cell>
          <cell r="BG204" t="str">
            <v>FELIPE ANDRES ZORRO VILLAREAL</v>
          </cell>
          <cell r="BH204" t="str">
            <v>https://www.secop.gov.co/CO1BusinessLine/Tendering/BuyerWorkArea/Index?docUniqueIdentifier=CO1.BDOS.1984081</v>
          </cell>
          <cell r="BI204" t="str">
            <v>VIGENTE</v>
          </cell>
          <cell r="BK204" t="str">
            <v xml:space="preserve">https://community.secop.gov.co/Public/Tendering/OpportunityDetail/Index?noticeUID=CO1.NTC.1993588&amp;isFromPublicArea=True&amp;isModal=False
</v>
          </cell>
        </row>
        <row r="205">
          <cell r="A205" t="str">
            <v>CPS-197-2021</v>
          </cell>
          <cell r="B205" t="str">
            <v>2 NACIONAL</v>
          </cell>
          <cell r="C205" t="str">
            <v>CD-NC-211-2021</v>
          </cell>
          <cell r="D205">
            <v>197</v>
          </cell>
          <cell r="E205" t="str">
            <v>SANTIAGO CORDOBA ARANGO</v>
          </cell>
          <cell r="F205">
            <v>44343</v>
          </cell>
          <cell r="G205" t="str">
            <v>Prestación de servicios profesionales en la Subdirección de Gestión y Manejo de Áreas Protegidas, a fin de continuar el desarrollo de análisis espaciales, basados en diferentes fuentes de información (primaria y secundaria), sobre los cuales se sustenta la aplicación de los criterios biofísicos, socioeconómicos y culturales, para la definición de límites y elementos de ordenamiento para cada uno de los procesos de nuevas áreas y ampliaciones liderados por Parques Nacionales Naturales de Colombia</v>
          </cell>
          <cell r="H205" t="str">
            <v>2 CONTRATACIÓN DIRECTA</v>
          </cell>
          <cell r="I205" t="str">
            <v>14 PRESTACIÓN DE SERVICIOS</v>
          </cell>
          <cell r="J205" t="str">
            <v>N/A</v>
          </cell>
          <cell r="K205">
            <v>23221</v>
          </cell>
          <cell r="L205">
            <v>44221</v>
          </cell>
          <cell r="N205">
            <v>44347</v>
          </cell>
          <cell r="P205">
            <v>3948428</v>
          </cell>
          <cell r="Q205">
            <v>28297067</v>
          </cell>
          <cell r="R205">
            <v>-0.3333333320915699</v>
          </cell>
          <cell r="S205" t="str">
            <v>1 PERSONA NATURAL</v>
          </cell>
          <cell r="T205" t="str">
            <v>3 CÉDULA DE CIUDADANÍA</v>
          </cell>
          <cell r="U205">
            <v>1053818489</v>
          </cell>
          <cell r="V205" t="str">
            <v>N-A</v>
          </cell>
          <cell r="W205" t="str">
            <v>11 NO SE DILIGENCIA INFORMACIÓN PARA ESTE FORMULARIO EN ESTE PERÍODO DE REPORTE</v>
          </cell>
          <cell r="Z205" t="str">
            <v>6 NO CONSTITUYÓ GARANTÍAS</v>
          </cell>
          <cell r="AB205" t="str">
            <v>N-A</v>
          </cell>
          <cell r="AC205" t="str">
            <v>N-A</v>
          </cell>
          <cell r="AD205" t="str">
            <v>N-A</v>
          </cell>
          <cell r="AE205" t="str">
            <v>GRUPO DE GESTIÓN E INTEGRACIÓN DEL SINAP</v>
          </cell>
          <cell r="AF205" t="str">
            <v>2 SUPERVISOR</v>
          </cell>
          <cell r="AG205" t="str">
            <v>3 CÉDULA DE CIUDADANÍA</v>
          </cell>
          <cell r="AH205">
            <v>5947992</v>
          </cell>
          <cell r="AI205" t="str">
            <v>LUIS ALBERTO CRUZ COLORADO</v>
          </cell>
          <cell r="AJ205">
            <v>215</v>
          </cell>
          <cell r="AK205" t="str">
            <v>3 NO PACTADOS</v>
          </cell>
          <cell r="AL205" t="str">
            <v>N-A</v>
          </cell>
          <cell r="AM205">
            <v>44344</v>
          </cell>
          <cell r="AN205" t="str">
            <v>4 NO SE HA ADICIONADO NI EN VALOR y EN TIEMPO</v>
          </cell>
          <cell r="AO205">
            <v>0</v>
          </cell>
          <cell r="AP205">
            <v>0</v>
          </cell>
          <cell r="AR205">
            <v>0</v>
          </cell>
          <cell r="AT205">
            <v>44348</v>
          </cell>
          <cell r="AU205">
            <v>44560</v>
          </cell>
          <cell r="AW205" t="str">
            <v>2. NO</v>
          </cell>
          <cell r="AZ205" t="str">
            <v>2. NO</v>
          </cell>
          <cell r="BA205">
            <v>0</v>
          </cell>
          <cell r="BE205" t="str">
            <v>2021420501000197E</v>
          </cell>
          <cell r="BF205">
            <v>28297067</v>
          </cell>
          <cell r="BG205" t="str">
            <v>ANDRES MAURICIO VILLEGAS NAVARRO</v>
          </cell>
          <cell r="BH205" t="str">
            <v>https://www.secop.gov.co/CO1BusinessLine/Tendering/BuyerWorkArea/Index?docUniqueIdentifier=CO1.BDOS.1997038</v>
          </cell>
          <cell r="BI205" t="str">
            <v>VIGENTE</v>
          </cell>
          <cell r="BK205" t="str">
            <v xml:space="preserve">https://community.secop.gov.co/Public/Tendering/OpportunityDetail/Index?noticeUID=CO1.NTC.1997217&amp;isFromPublicArea=True&amp;isModal=False
</v>
          </cell>
        </row>
        <row r="206">
          <cell r="A206" t="str">
            <v>CPS-198-2021</v>
          </cell>
          <cell r="B206" t="str">
            <v>2 NACIONAL</v>
          </cell>
          <cell r="C206" t="str">
            <v>CD-NC-210-2021</v>
          </cell>
          <cell r="D206">
            <v>198</v>
          </cell>
          <cell r="E206" t="str">
            <v>CARLOS ALBERTO ORTEGA FADUL</v>
          </cell>
          <cell r="F206">
            <v>44344</v>
          </cell>
          <cell r="G206" t="str">
            <v>Prestación de servicios técnicos, para apoyar el desarrollo de los trámites ambientales de competencia de la Subdirección de Gestión y Manejo de Áreas Protegidas.</v>
          </cell>
          <cell r="H206" t="str">
            <v>2 CONTRATACIÓN DIRECTA</v>
          </cell>
          <cell r="I206" t="str">
            <v>14 PRESTACIÓN DE SERVICIOS</v>
          </cell>
          <cell r="J206" t="str">
            <v>N/A</v>
          </cell>
          <cell r="K206">
            <v>35021</v>
          </cell>
          <cell r="L206">
            <v>44321</v>
          </cell>
          <cell r="N206">
            <v>44347</v>
          </cell>
          <cell r="P206">
            <v>2262044</v>
          </cell>
          <cell r="Q206">
            <v>16211315</v>
          </cell>
          <cell r="R206">
            <v>-0.3333333320915699</v>
          </cell>
          <cell r="S206" t="str">
            <v>1 PERSONA NATURAL</v>
          </cell>
          <cell r="T206" t="str">
            <v>3 CÉDULA DE CIUDADANÍA</v>
          </cell>
          <cell r="U206">
            <v>1020823348</v>
          </cell>
          <cell r="V206" t="str">
            <v>N-A</v>
          </cell>
          <cell r="W206" t="str">
            <v>11 NO SE DILIGENCIA INFORMACIÓN PARA ESTE FORMULARIO EN ESTE PERÍODO DE REPORTE</v>
          </cell>
          <cell r="Z206" t="str">
            <v>6 NO CONSTITUYÓ GARANTÍAS</v>
          </cell>
          <cell r="AB206" t="str">
            <v>N-A</v>
          </cell>
          <cell r="AC206" t="str">
            <v>N-A</v>
          </cell>
          <cell r="AD206" t="str">
            <v>N-A</v>
          </cell>
          <cell r="AE206" t="str">
            <v>GRUPO DE TRÁMITES Y EVALUACIÓN AMBIENTAL</v>
          </cell>
          <cell r="AF206" t="str">
            <v>2 SUPERVISOR</v>
          </cell>
          <cell r="AG206" t="str">
            <v>3 CÉDULA DE CIUDADANÍA</v>
          </cell>
          <cell r="AH206">
            <v>79690000</v>
          </cell>
          <cell r="AI206" t="str">
            <v>GULLERMOS ALBERTO SANTOS CEBALLOS</v>
          </cell>
          <cell r="AJ206">
            <v>215</v>
          </cell>
          <cell r="AK206" t="str">
            <v>3 NO PACTADOS</v>
          </cell>
          <cell r="AL206" t="str">
            <v>N-A</v>
          </cell>
          <cell r="AM206">
            <v>44344</v>
          </cell>
          <cell r="AN206" t="str">
            <v>4 NO SE HA ADICIONADO NI EN VALOR y EN TIEMPO</v>
          </cell>
          <cell r="AO206">
            <v>0</v>
          </cell>
          <cell r="AP206">
            <v>0</v>
          </cell>
          <cell r="AR206">
            <v>0</v>
          </cell>
          <cell r="AT206">
            <v>44348</v>
          </cell>
          <cell r="AU206">
            <v>44560</v>
          </cell>
          <cell r="AW206" t="str">
            <v>2. NO</v>
          </cell>
          <cell r="AZ206" t="str">
            <v>2. NO</v>
          </cell>
          <cell r="BA206">
            <v>0</v>
          </cell>
          <cell r="BE206" t="str">
            <v>2021420501000198E</v>
          </cell>
          <cell r="BF206">
            <v>16211315</v>
          </cell>
          <cell r="BG206" t="str">
            <v>NELSON CADENA GARCÍA</v>
          </cell>
          <cell r="BH206" t="str">
            <v>https://www.secop.gov.co/CO1BusinessLine/Tendering/BuyerWorkArea/Index?docUniqueIdentifier=CO1.BDOS.1994090</v>
          </cell>
          <cell r="BI206" t="str">
            <v>VIGENTE</v>
          </cell>
          <cell r="BK206" t="str">
            <v xml:space="preserve">https://community.secop.gov.co/Public/Tendering/OpportunityDetail/Index?noticeUID=CO1.NTC.1996656&amp;isFromPublicArea=True&amp;isModal=False
</v>
          </cell>
        </row>
        <row r="207">
          <cell r="A207" t="str">
            <v>CPS-199-2021</v>
          </cell>
          <cell r="B207" t="str">
            <v>2 NACIONAL</v>
          </cell>
          <cell r="C207" t="str">
            <v>CD-NC-209-2021</v>
          </cell>
          <cell r="D207">
            <v>199</v>
          </cell>
          <cell r="E207" t="str">
            <v>HERNAN CASTILLO PEREZ</v>
          </cell>
          <cell r="F207">
            <v>44344</v>
          </cell>
          <cell r="G207" t="str">
            <v>Prestación de servicios profesionales para que oriente técnicamente y administre la plataforma de acuerdos de Uso, Ocupación y Tenencia - UOT y la información de Estrategias Espaciales de Manejo - EEM para el resultado de los avances del Apoyo Presupuestario de Desarrollo Local Sostenible DLS de Parques Nacionales financiado por la Unión Europea en el año 2021.</v>
          </cell>
          <cell r="H207" t="str">
            <v>2 CONTRATACIÓN DIRECTA</v>
          </cell>
          <cell r="I207" t="str">
            <v>14 PRESTACIÓN DE SERVICIOS</v>
          </cell>
          <cell r="J207" t="str">
            <v>N/A</v>
          </cell>
          <cell r="K207">
            <v>19621</v>
          </cell>
          <cell r="L207">
            <v>44421</v>
          </cell>
          <cell r="N207">
            <v>44347</v>
          </cell>
          <cell r="P207">
            <v>4536731</v>
          </cell>
          <cell r="Q207">
            <v>32210790</v>
          </cell>
          <cell r="R207">
            <v>-0.10000000149011612</v>
          </cell>
          <cell r="S207" t="str">
            <v>1 PERSONA NATURAL</v>
          </cell>
          <cell r="T207" t="str">
            <v>3 CÉDULA DE CIUDADANÍA</v>
          </cell>
          <cell r="U207">
            <v>80173880</v>
          </cell>
          <cell r="V207" t="str">
            <v>N-A</v>
          </cell>
          <cell r="W207" t="str">
            <v>11 NO SE DILIGENCIA INFORMACIÓN PARA ESTE FORMULARIO EN ESTE PERÍODO DE REPORTE</v>
          </cell>
          <cell r="Z207" t="str">
            <v>6 NO CONSTITUYÓ GARANTÍAS</v>
          </cell>
          <cell r="AB207" t="str">
            <v>N-A</v>
          </cell>
          <cell r="AC207" t="str">
            <v>N-A</v>
          </cell>
          <cell r="AD207" t="str">
            <v>N-A</v>
          </cell>
          <cell r="AE207" t="str">
            <v>GRUPO SISTEMAS DE INFORMACIÓN Y RADIOCOMUNICACIONES</v>
          </cell>
          <cell r="AF207" t="str">
            <v>2 SUPERVISOR</v>
          </cell>
          <cell r="AG207" t="str">
            <v>3 CÉDULA DE CIUDADANÍA</v>
          </cell>
          <cell r="AH207">
            <v>51723033</v>
          </cell>
          <cell r="AI207" t="str">
            <v>LUZ MILA SOTELO DELGADILLO</v>
          </cell>
          <cell r="AJ207">
            <v>213</v>
          </cell>
          <cell r="AK207" t="str">
            <v>3 NO PACTADOS</v>
          </cell>
          <cell r="AL207" t="str">
            <v>N-A</v>
          </cell>
          <cell r="AM207">
            <v>44344</v>
          </cell>
          <cell r="AN207" t="str">
            <v>4 NO SE HA ADICIONADO NI EN VALOR y EN TIEMPO</v>
          </cell>
          <cell r="AO207">
            <v>0</v>
          </cell>
          <cell r="AP207">
            <v>0</v>
          </cell>
          <cell r="AR207">
            <v>0</v>
          </cell>
          <cell r="AT207">
            <v>44348</v>
          </cell>
          <cell r="AU207">
            <v>44560</v>
          </cell>
          <cell r="AW207" t="str">
            <v>2. NO</v>
          </cell>
          <cell r="AZ207" t="str">
            <v>2. NO</v>
          </cell>
          <cell r="BA207">
            <v>0</v>
          </cell>
          <cell r="BE207" t="str">
            <v>2021420501000199E</v>
          </cell>
          <cell r="BF207">
            <v>32210790</v>
          </cell>
          <cell r="BG207" t="str">
            <v>FELIPE ANDRES ZORRO VILLAREAL</v>
          </cell>
          <cell r="BH207" t="str">
            <v>https://www.secop.gov.co/CO1BusinessLine/Tendering/BuyerWorkArea/Index?docUniqueIdentifier=CO1.BDOS.1989084</v>
          </cell>
          <cell r="BI207" t="str">
            <v>VIGENTE</v>
          </cell>
          <cell r="BK207" t="str">
            <v xml:space="preserve">https://community.secop.gov.co/Public/Tendering/OpportunityDetail/Index?noticeUID=CO1.NTC.2001706&amp;isFromPublicArea=True&amp;isModal=False
</v>
          </cell>
        </row>
        <row r="208">
          <cell r="A208" t="str">
            <v>CPS-200-2021</v>
          </cell>
          <cell r="B208" t="str">
            <v>2 NACIONAL</v>
          </cell>
          <cell r="C208" t="str">
            <v>CD-NC-213-2021</v>
          </cell>
          <cell r="D208">
            <v>200</v>
          </cell>
          <cell r="E208" t="str">
            <v>SERGIO FIERRO ROBAYO</v>
          </cell>
          <cell r="F208">
            <v>44357</v>
          </cell>
          <cell r="G208" t="str">
            <v>Prestación de servicios profesionales a la Subdirección de Gestión y Manejo de áreas protegidas para liderar la gestión administrativa y financiera de los recursos de Reactivación económica</v>
          </cell>
          <cell r="H208" t="str">
            <v>2 CONTRATACIÓN DIRECTA</v>
          </cell>
          <cell r="I208" t="str">
            <v>14 PRESTACIÓN DE SERVICIOS</v>
          </cell>
          <cell r="J208" t="str">
            <v>N/A</v>
          </cell>
          <cell r="K208">
            <v>32121</v>
          </cell>
          <cell r="L208">
            <v>47121</v>
          </cell>
          <cell r="N208">
            <v>44358</v>
          </cell>
          <cell r="P208">
            <v>3948428</v>
          </cell>
          <cell r="Q208">
            <v>26454468</v>
          </cell>
          <cell r="R208">
            <v>0.40000000223517418</v>
          </cell>
          <cell r="S208" t="str">
            <v>1 PERSONA NATURAL</v>
          </cell>
          <cell r="T208" t="str">
            <v>3 CÉDULA DE CIUDADANÍA</v>
          </cell>
          <cell r="U208">
            <v>3167588</v>
          </cell>
          <cell r="V208" t="str">
            <v>N-A</v>
          </cell>
          <cell r="W208" t="str">
            <v>11 NO SE DILIGENCIA INFORMACIÓN PARA ESTE FORMULARIO EN ESTE PERÍODO DE REPORTE</v>
          </cell>
          <cell r="Z208" t="str">
            <v>6 NO CONSTITUYÓ GARANTÍAS</v>
          </cell>
          <cell r="AB208" t="str">
            <v>N-A</v>
          </cell>
          <cell r="AC208" t="str">
            <v>N-A</v>
          </cell>
          <cell r="AD208" t="str">
            <v>N-A</v>
          </cell>
          <cell r="AE208" t="str">
            <v>GRUPO DE PLANEACIÓN Y MANEJO</v>
          </cell>
          <cell r="AF208" t="str">
            <v>2 SUPERVISOR</v>
          </cell>
          <cell r="AG208" t="str">
            <v>3 CÉDULA DE CIUDADANÍA</v>
          </cell>
          <cell r="AH208">
            <v>52827064</v>
          </cell>
          <cell r="AI208" t="str">
            <v>SANDRA MILENA RODRIGUEZ PEÑA</v>
          </cell>
          <cell r="AJ208">
            <v>201</v>
          </cell>
          <cell r="AK208" t="str">
            <v>3 NO PACTADOS</v>
          </cell>
          <cell r="AL208" t="str">
            <v>N-A</v>
          </cell>
          <cell r="AM208">
            <v>44357</v>
          </cell>
          <cell r="AN208" t="str">
            <v>4 NO SE HA ADICIONADO NI EN VALOR y EN TIEMPO</v>
          </cell>
          <cell r="AO208">
            <v>0</v>
          </cell>
          <cell r="AP208">
            <v>0</v>
          </cell>
          <cell r="AR208">
            <v>0</v>
          </cell>
          <cell r="AT208">
            <v>44358</v>
          </cell>
          <cell r="AU208">
            <v>44560</v>
          </cell>
          <cell r="AW208" t="str">
            <v>2. NO</v>
          </cell>
          <cell r="AZ208" t="str">
            <v>2. NO</v>
          </cell>
          <cell r="BA208">
            <v>0</v>
          </cell>
          <cell r="BE208" t="str">
            <v>2021420501000200E</v>
          </cell>
          <cell r="BF208">
            <v>26454468</v>
          </cell>
          <cell r="BG208" t="str">
            <v>LUZ JANETH VILLALBA SUAREZ</v>
          </cell>
          <cell r="BH208" t="str">
            <v>https://www.secop.gov.co/CO1BusinessLine/Tendering/BuyerWorkArea/Index?docUniqueIdentifier=CO1.BDOS.2022101</v>
          </cell>
          <cell r="BI208" t="str">
            <v>VIGENTE</v>
          </cell>
          <cell r="BK208" t="str">
            <v xml:space="preserve">https://community.secop.gov.co/Public/Tendering/OpportunityDetail/Index?noticeUID=CO1.NTC.2026569&amp;isFromPublicArea=True&amp;isModal=False
</v>
          </cell>
        </row>
        <row r="209">
          <cell r="A209" t="str">
            <v>CPS-201-2021</v>
          </cell>
          <cell r="B209" t="str">
            <v>2 NACIONAL</v>
          </cell>
          <cell r="C209" t="str">
            <v>CD-NC-214-2021</v>
          </cell>
          <cell r="D209">
            <v>201</v>
          </cell>
          <cell r="E209" t="str">
            <v>RICARDO ALFONSO REINA QUIROGA</v>
          </cell>
          <cell r="F209">
            <v>44364</v>
          </cell>
          <cell r="G209" t="str">
            <v>Prestación de servicios profesionales en la Subdirección de Gestión y Manejo de Áreas Protegidas, a fin de continuar con la aplicación de criterios socioeconómicos, que contribuyan al desarrollo e implementación de agendas de trabajo con diferentes actores sectoriales, vinculando de manera efectiva la información técnica asociada, que respalde los escenarios de diálogo para concertar decisiones en el marco de la construcción colectiva de territorio en cada uno de los procesos de nuevas áreas y ampliaciones liderados por Parques Nacionales Naturales de Colombia.</v>
          </cell>
          <cell r="H209" t="str">
            <v>2 CONTRATACIÓN DIRECTA</v>
          </cell>
          <cell r="I209" t="str">
            <v>14 PRESTACIÓN DE SERVICIOS</v>
          </cell>
          <cell r="J209" t="str">
            <v>N/A</v>
          </cell>
          <cell r="K209">
            <v>36921</v>
          </cell>
          <cell r="L209">
            <v>48521</v>
          </cell>
          <cell r="N209">
            <v>44365</v>
          </cell>
          <cell r="P209">
            <v>6120628</v>
          </cell>
          <cell r="Q209">
            <v>39784082</v>
          </cell>
          <cell r="R209">
            <v>0</v>
          </cell>
          <cell r="S209" t="str">
            <v>1 PERSONA NATURAL</v>
          </cell>
          <cell r="T209" t="str">
            <v>3 CÉDULA DE CIUDADANÍA</v>
          </cell>
          <cell r="U209">
            <v>79296673</v>
          </cell>
          <cell r="V209" t="str">
            <v>N-A</v>
          </cell>
          <cell r="W209" t="str">
            <v>11 NO SE DILIGENCIA INFORMACIÓN PARA ESTE FORMULARIO EN ESTE PERÍODO DE REPORTE</v>
          </cell>
          <cell r="Z209" t="str">
            <v>6 NO CONSTITUYÓ GARANTÍAS</v>
          </cell>
          <cell r="AB209" t="str">
            <v>N-A</v>
          </cell>
          <cell r="AC209" t="str">
            <v>N-A</v>
          </cell>
          <cell r="AD209" t="str">
            <v>N-A</v>
          </cell>
          <cell r="AE209" t="str">
            <v>GRUPO DE GESTIÓN E INTEGRACIÓN DEL SINAP</v>
          </cell>
          <cell r="AF209" t="str">
            <v>2 SUPERVISOR</v>
          </cell>
          <cell r="AG209" t="str">
            <v>3 CÉDULA DE CIUDADANÍA</v>
          </cell>
          <cell r="AH209">
            <v>5947992</v>
          </cell>
          <cell r="AI209" t="str">
            <v>LUIS ALBERTO CRUZ COLORADO</v>
          </cell>
          <cell r="AJ209">
            <v>195</v>
          </cell>
          <cell r="AK209" t="str">
            <v>3 NO PACTADOS</v>
          </cell>
          <cell r="AL209" t="str">
            <v>N-A</v>
          </cell>
          <cell r="AM209">
            <v>44364</v>
          </cell>
          <cell r="AN209" t="str">
            <v>4 NO SE HA ADICIONADO NI EN VALOR y EN TIEMPO</v>
          </cell>
          <cell r="AO209">
            <v>0</v>
          </cell>
          <cell r="AP209">
            <v>0</v>
          </cell>
          <cell r="AR209">
            <v>0</v>
          </cell>
          <cell r="AT209">
            <v>44365</v>
          </cell>
          <cell r="AU209">
            <v>44560</v>
          </cell>
          <cell r="AW209" t="str">
            <v>2. NO</v>
          </cell>
          <cell r="AZ209" t="str">
            <v>2. NO</v>
          </cell>
          <cell r="BA209">
            <v>0</v>
          </cell>
          <cell r="BE209" t="str">
            <v>2021420501000201E</v>
          </cell>
          <cell r="BF209">
            <v>39784082</v>
          </cell>
          <cell r="BG209" t="str">
            <v>NELSON CADENA GARCÍA</v>
          </cell>
          <cell r="BH209" t="str">
            <v>https://www.secop.gov.co/CO1BusinessLine/Tendering/BuyerWorkArea/Index?docUniqueIdentifier=CO1.BDOS.2033617</v>
          </cell>
          <cell r="BI209" t="str">
            <v>VIGENTE</v>
          </cell>
          <cell r="BK209" t="str">
            <v xml:space="preserve">https://community.secop.gov.co/Public/Tendering/OpportunityDetail/Index?noticeUID=CO1.NTC.2035024&amp;isFromPublicArea=True&amp;isModal=False
</v>
          </cell>
        </row>
        <row r="210">
          <cell r="A210" t="str">
            <v>CPS-202-2021</v>
          </cell>
          <cell r="B210" t="str">
            <v>2 NACIONAL</v>
          </cell>
          <cell r="C210" t="str">
            <v>CD-NC-216-2021</v>
          </cell>
          <cell r="D210">
            <v>202</v>
          </cell>
          <cell r="E210" t="str">
            <v>EDER GUILLERMO PINZON GARCIA</v>
          </cell>
          <cell r="F210">
            <v>44370</v>
          </cell>
          <cell r="G210" t="str">
            <v>Prestar servicios profesionales para realizar el acompañamiento y seguimiento a la implementación de los lineamientos de restauración ecológica en las áreas administradas por Parques Nacionales Naturales</v>
          </cell>
          <cell r="H210" t="str">
            <v>2 CONTRATACIÓN DIRECTA</v>
          </cell>
          <cell r="I210" t="str">
            <v>14 PRESTACIÓN DE SERVICIOS</v>
          </cell>
          <cell r="J210" t="str">
            <v>N/A</v>
          </cell>
          <cell r="K210">
            <v>31521</v>
          </cell>
          <cell r="L210">
            <v>50621</v>
          </cell>
          <cell r="N210">
            <v>44372</v>
          </cell>
          <cell r="P210">
            <v>6120628</v>
          </cell>
          <cell r="Q210">
            <v>38559956</v>
          </cell>
          <cell r="R210">
            <v>-0.39999999850988388</v>
          </cell>
          <cell r="S210" t="str">
            <v>1 PERSONA NATURAL</v>
          </cell>
          <cell r="T210" t="str">
            <v>3 CÉDULA DE CIUDADANÍA</v>
          </cell>
          <cell r="U210">
            <v>11448884</v>
          </cell>
          <cell r="V210" t="str">
            <v>N-A</v>
          </cell>
          <cell r="W210" t="str">
            <v>11 NO SE DILIGENCIA INFORMACIÓN PARA ESTE FORMULARIO EN ESTE PERÍODO DE REPORTE</v>
          </cell>
          <cell r="Z210" t="str">
            <v>6 NO CONSTITUYÓ GARANTÍAS</v>
          </cell>
          <cell r="AB210" t="str">
            <v>N-A</v>
          </cell>
          <cell r="AC210" t="str">
            <v>N-A</v>
          </cell>
          <cell r="AD210" t="str">
            <v>N-A</v>
          </cell>
          <cell r="AE210" t="str">
            <v>GRUPO DE PLANEACIÓN Y MANEJO</v>
          </cell>
          <cell r="AF210" t="str">
            <v>2 SUPERVISOR</v>
          </cell>
          <cell r="AG210" t="str">
            <v>3 CÉDULA DE CIUDADANÍA</v>
          </cell>
          <cell r="AH210">
            <v>52827064</v>
          </cell>
          <cell r="AI210" t="str">
            <v>SANDRA MILENA RODRIGUEZ PEÑA</v>
          </cell>
          <cell r="AJ210">
            <v>189</v>
          </cell>
          <cell r="AK210" t="str">
            <v>3 NO PACTADOS</v>
          </cell>
          <cell r="AL210" t="str">
            <v>N-A</v>
          </cell>
          <cell r="AM210">
            <v>44371</v>
          </cell>
          <cell r="AN210" t="str">
            <v>4 NO SE HA ADICIONADO NI EN VALOR y EN TIEMPO</v>
          </cell>
          <cell r="AO210">
            <v>0</v>
          </cell>
          <cell r="AP210">
            <v>0</v>
          </cell>
          <cell r="AR210">
            <v>0</v>
          </cell>
          <cell r="AT210">
            <v>44372</v>
          </cell>
          <cell r="AU210">
            <v>44560</v>
          </cell>
          <cell r="AW210" t="str">
            <v>2. NO</v>
          </cell>
          <cell r="AZ210" t="str">
            <v>2. NO</v>
          </cell>
          <cell r="BA210">
            <v>0</v>
          </cell>
          <cell r="BE210" t="str">
            <v>2021420501000202E</v>
          </cell>
          <cell r="BF210">
            <v>38559956</v>
          </cell>
          <cell r="BG210" t="str">
            <v>FELIPE ANDRES ZORRO VILLAREAL</v>
          </cell>
          <cell r="BH210" t="str">
            <v>https://www.secop.gov.co/CO1BusinessLine/Tendering/BuyerWorkArea/Index?docUniqueIdentifier=CO1.BDOS.2044465</v>
          </cell>
          <cell r="BI210" t="str">
            <v>VIGENTE</v>
          </cell>
          <cell r="BK210" t="str">
            <v xml:space="preserve">https://community.secop.gov.co/Public/Tendering/OpportunityDetail/Index?noticeUID=CO1.NTC.2045223&amp;isFromPublicArea=True&amp;isModal=False
</v>
          </cell>
        </row>
        <row r="211">
          <cell r="A211" t="str">
            <v>CPS-203-2021</v>
          </cell>
          <cell r="B211" t="str">
            <v>2 NACIONAL</v>
          </cell>
          <cell r="C211" t="str">
            <v>CD-NC-218-2021</v>
          </cell>
          <cell r="D211">
            <v>203</v>
          </cell>
          <cell r="E211" t="str">
            <v>MARIA ELENA VELASQUEZ ROBAYO</v>
          </cell>
          <cell r="F211">
            <v>44385</v>
          </cell>
          <cell r="G211" t="str">
            <v>Prestar los servicios profesionales a la Oficina Asesora Jurídica, para la prevención del daño antijurídico derivado del ejercicio de la facultad sancionatoria ambiental de PNN, a través del seguimiento de las actuaciones administrativas que se adelantan a nivel central y territorial, con el propósito de evitar actuaciones inhibitorias o perjuicios a terceros derivados de la inobservancia de los procedimientos establecidos o por carencia de celeridad en los mismos.</v>
          </cell>
          <cell r="H211" t="str">
            <v>2 CONTRATACIÓN DIRECTA</v>
          </cell>
          <cell r="I211" t="str">
            <v>14 PRESTACIÓN DE SERVICIOS</v>
          </cell>
          <cell r="J211" t="str">
            <v>N/A</v>
          </cell>
          <cell r="K211">
            <v>37721</v>
          </cell>
          <cell r="L211">
            <v>52721</v>
          </cell>
          <cell r="N211">
            <v>44386</v>
          </cell>
          <cell r="P211">
            <v>9311047</v>
          </cell>
          <cell r="Q211">
            <v>53693704</v>
          </cell>
          <cell r="R211">
            <v>-0.36666666716337204</v>
          </cell>
          <cell r="S211" t="str">
            <v>1 PERSONA NATURAL</v>
          </cell>
          <cell r="T211" t="str">
            <v>3 CÉDULA DE CIUDADANÍA</v>
          </cell>
          <cell r="U211">
            <v>38257980</v>
          </cell>
          <cell r="V211" t="str">
            <v>N-A</v>
          </cell>
          <cell r="W211" t="str">
            <v>11 NO SE DILIGENCIA INFORMACIÓN PARA ESTE FORMULARIO EN ESTE PERÍODO DE REPORTE</v>
          </cell>
          <cell r="Z211" t="str">
            <v>1 PÓLIZA</v>
          </cell>
          <cell r="AA211" t="str">
            <v>12 SEGUROS DEL ESTADO</v>
          </cell>
          <cell r="AB211" t="str">
            <v>2 CUMPLIMIENTO</v>
          </cell>
          <cell r="AC211">
            <v>44386</v>
          </cell>
          <cell r="AD211" t="str">
            <v>11-44-101170549</v>
          </cell>
          <cell r="AE211" t="str">
            <v>OFICINA ASESORA JURIDICA</v>
          </cell>
          <cell r="AF211" t="str">
            <v>2 SUPERVISOR</v>
          </cell>
          <cell r="AG211" t="str">
            <v>3 CÉDULA DE CIUDADANÍA</v>
          </cell>
          <cell r="AH211">
            <v>80157210</v>
          </cell>
          <cell r="AI211" t="str">
            <v>JUAN DE DIOS DUARTE SANCHEZ</v>
          </cell>
          <cell r="AJ211">
            <v>173</v>
          </cell>
          <cell r="AK211" t="str">
            <v>3 NO PACTADOS</v>
          </cell>
          <cell r="AL211">
            <v>44386</v>
          </cell>
          <cell r="AM211">
            <v>44385</v>
          </cell>
          <cell r="AN211" t="str">
            <v>4 NO SE HA ADICIONADO NI EN VALOR y EN TIEMPO</v>
          </cell>
          <cell r="AO211">
            <v>0</v>
          </cell>
          <cell r="AP211">
            <v>0</v>
          </cell>
          <cell r="AR211">
            <v>0</v>
          </cell>
          <cell r="AT211">
            <v>44386</v>
          </cell>
          <cell r="AU211">
            <v>44561</v>
          </cell>
          <cell r="AW211" t="str">
            <v>2. NO</v>
          </cell>
          <cell r="AZ211" t="str">
            <v>2. NO</v>
          </cell>
          <cell r="BA211">
            <v>0</v>
          </cell>
          <cell r="BE211" t="str">
            <v>2021420501000203E</v>
          </cell>
          <cell r="BF211">
            <v>53693704</v>
          </cell>
          <cell r="BG211" t="str">
            <v>LUZ JANETH VILLALBA SUAREZ</v>
          </cell>
          <cell r="BH211" t="str">
            <v>https://www.secop.gov.co/CO1BusinessLine/Tendering/BuyerWorkArea/Index?docUniqueIdentifier=CO1.BDOS.2078618</v>
          </cell>
          <cell r="BI211" t="str">
            <v>VIGENTE</v>
          </cell>
          <cell r="BK211" t="str">
            <v xml:space="preserve">https://community.secop.gov.co/Public/Tendering/OpportunityDetail/Index?noticeUID=CO1.NTC.2079388&amp;isFromPublicArea=True&amp;isModal=False
</v>
          </cell>
        </row>
        <row r="212">
          <cell r="A212" t="str">
            <v>CPS-204-2021</v>
          </cell>
          <cell r="B212" t="str">
            <v>2 NACIONAL</v>
          </cell>
          <cell r="C212" t="str">
            <v>CD-NC-215-2021</v>
          </cell>
          <cell r="D212">
            <v>204</v>
          </cell>
          <cell r="E212" t="str">
            <v>YOHAN ANDRES LOPEZ LUCERO</v>
          </cell>
          <cell r="F212">
            <v>44392</v>
          </cell>
          <cell r="G212" t="str">
            <v>Prestación de servicios profesionales en la Subdirección Administrativa y Financiera - Grupo de Infraestructura para el apoyo en la elaboración de diseños estructurales, ejecución de programas, actividades y proyectos desarrollados en Parques Nacionales de Colombia.</v>
          </cell>
          <cell r="H212" t="str">
            <v>2 CONTRATACIÓN DIRECTA</v>
          </cell>
          <cell r="I212" t="str">
            <v>14 PRESTACIÓN DE SERVICIOS</v>
          </cell>
          <cell r="J212" t="str">
            <v>N/A</v>
          </cell>
          <cell r="K212">
            <v>37321</v>
          </cell>
          <cell r="L212">
            <v>53721</v>
          </cell>
          <cell r="N212">
            <v>44393</v>
          </cell>
          <cell r="P212">
            <v>4536731</v>
          </cell>
          <cell r="Q212">
            <v>25103245</v>
          </cell>
          <cell r="R212">
            <v>0.13333333283662796</v>
          </cell>
          <cell r="S212" t="str">
            <v>1 PERSONA NATURAL</v>
          </cell>
          <cell r="T212" t="str">
            <v>3 CÉDULA DE CIUDADANÍA</v>
          </cell>
          <cell r="U212">
            <v>1020771322</v>
          </cell>
          <cell r="V212" t="str">
            <v>N-A</v>
          </cell>
          <cell r="W212" t="str">
            <v>11 NO SE DILIGENCIA INFORMACIÓN PARA ESTE FORMULARIO EN ESTE PERÍODO DE REPORTE</v>
          </cell>
          <cell r="Z212" t="str">
            <v>6 NO CONSTITUYÓ GARANTÍAS</v>
          </cell>
          <cell r="AB212" t="str">
            <v>N-A</v>
          </cell>
          <cell r="AC212" t="str">
            <v>N-A</v>
          </cell>
          <cell r="AD212" t="str">
            <v>N-A</v>
          </cell>
          <cell r="AE212" t="str">
            <v>GRUPO DE INFRAESTRUCTURA</v>
          </cell>
          <cell r="AF212" t="str">
            <v>2 SUPERVISOR</v>
          </cell>
          <cell r="AG212" t="str">
            <v>3 CÉDULA DE CIUDADANÍA</v>
          </cell>
          <cell r="AH212">
            <v>91209676</v>
          </cell>
          <cell r="AI212" t="str">
            <v>CARLOS ALBERTO PINZON BARCO</v>
          </cell>
          <cell r="AJ212">
            <v>166</v>
          </cell>
          <cell r="AK212" t="str">
            <v>3 NO PACTADOS</v>
          </cell>
          <cell r="AL212" t="str">
            <v>N-A</v>
          </cell>
          <cell r="AM212">
            <v>44392</v>
          </cell>
          <cell r="AN212" t="str">
            <v>4 NO SE HA ADICIONADO NI EN VALOR y EN TIEMPO</v>
          </cell>
          <cell r="AO212">
            <v>0</v>
          </cell>
          <cell r="AP212">
            <v>0</v>
          </cell>
          <cell r="AR212">
            <v>0</v>
          </cell>
          <cell r="AT212">
            <v>44393</v>
          </cell>
          <cell r="AU212">
            <v>44560</v>
          </cell>
          <cell r="AW212" t="str">
            <v>2. NO</v>
          </cell>
          <cell r="AZ212" t="str">
            <v>2. NO</v>
          </cell>
          <cell r="BA212">
            <v>0</v>
          </cell>
          <cell r="BE212" t="str">
            <v>2021420501000204E</v>
          </cell>
          <cell r="BF212">
            <v>25103245</v>
          </cell>
          <cell r="BG212" t="str">
            <v>FELIPE ANDRES ZORRO VILLAREAL</v>
          </cell>
          <cell r="BH212" t="str">
            <v>https://www.secop.gov.co/CO1BusinessLine/Tendering/BuyerWorkArea/Index?docUniqueIdentifier=CO1.BDOS.2038930</v>
          </cell>
          <cell r="BI212" t="str">
            <v>VIGENTE</v>
          </cell>
          <cell r="BK212" t="str">
            <v xml:space="preserve">https://community.secop.gov.co/Public/Tendering/OpportunityDetail/Index?noticeUID=CO1.NTC.2101462&amp;isFromPublicArea=True&amp;isModal=False
</v>
          </cell>
        </row>
        <row r="213">
          <cell r="A213" t="str">
            <v>CPS-205-2021</v>
          </cell>
          <cell r="B213" t="str">
            <v>2 NACIONAL</v>
          </cell>
          <cell r="C213" t="str">
            <v>CD-NC-219-2021</v>
          </cell>
          <cell r="D213">
            <v>205</v>
          </cell>
          <cell r="E213" t="str">
            <v>JEFFERSON DEVIA CESPEDES</v>
          </cell>
          <cell r="F213">
            <v>44393</v>
          </cell>
          <cell r="G213" t="str">
            <v>Prestación de servicios profesionales en la Subdirección Administrativa y Financiera - Grupo de Infraestructura para el apoyo en la elaboración de diseños estructurales, ejecución de programas, actividades y proyectos desarrollados en Parques Nacionales de Colombia.</v>
          </cell>
          <cell r="H213" t="str">
            <v>2 CONTRATACIÓN DIRECTA</v>
          </cell>
          <cell r="I213" t="str">
            <v>14 PRESTACIÓN DE SERVICIOS</v>
          </cell>
          <cell r="J213" t="str">
            <v>N/A</v>
          </cell>
          <cell r="K213">
            <v>37421</v>
          </cell>
          <cell r="L213">
            <v>54521</v>
          </cell>
          <cell r="N213">
            <v>44396</v>
          </cell>
          <cell r="P213">
            <v>3654275</v>
          </cell>
          <cell r="Q213">
            <v>20220322</v>
          </cell>
          <cell r="R213">
            <v>0.3333333320915699</v>
          </cell>
          <cell r="S213" t="str">
            <v>1 PERSONA NATURAL</v>
          </cell>
          <cell r="T213" t="str">
            <v>3 CÉDULA DE CIUDADANÍA</v>
          </cell>
          <cell r="U213">
            <v>1024558508</v>
          </cell>
          <cell r="V213" t="str">
            <v>N-A</v>
          </cell>
          <cell r="W213" t="str">
            <v>11 NO SE DILIGENCIA INFORMACIÓN PARA ESTE FORMULARIO EN ESTE PERÍODO DE REPORTE</v>
          </cell>
          <cell r="Z213" t="str">
            <v>6 NO CONSTITUYÓ GARANTÍAS</v>
          </cell>
          <cell r="AB213" t="str">
            <v>N-A</v>
          </cell>
          <cell r="AC213" t="str">
            <v>N-A</v>
          </cell>
          <cell r="AD213" t="str">
            <v>N-A</v>
          </cell>
          <cell r="AE213" t="str">
            <v>GRUPO DE INFRAESTRUCTURA</v>
          </cell>
          <cell r="AF213" t="str">
            <v>2 SUPERVISOR</v>
          </cell>
          <cell r="AG213" t="str">
            <v>3 CÉDULA DE CIUDADANÍA</v>
          </cell>
          <cell r="AH213">
            <v>91209676</v>
          </cell>
          <cell r="AI213" t="str">
            <v>CARLOS ALBERTO PINZON BARCO</v>
          </cell>
          <cell r="AJ213">
            <v>166</v>
          </cell>
          <cell r="AK213" t="str">
            <v>3 NO PACTADOS</v>
          </cell>
          <cell r="AL213" t="str">
            <v>N-A</v>
          </cell>
          <cell r="AM213">
            <v>44396</v>
          </cell>
          <cell r="AN213" t="str">
            <v>4 NO SE HA ADICIONADO NI EN VALOR y EN TIEMPO</v>
          </cell>
          <cell r="AO213">
            <v>0</v>
          </cell>
          <cell r="AP213">
            <v>0</v>
          </cell>
          <cell r="AR213">
            <v>0</v>
          </cell>
          <cell r="AT213">
            <v>44398</v>
          </cell>
          <cell r="AU213">
            <v>44560</v>
          </cell>
          <cell r="AW213" t="str">
            <v>2. NO</v>
          </cell>
          <cell r="AZ213" t="str">
            <v>2. NO</v>
          </cell>
          <cell r="BA213">
            <v>0</v>
          </cell>
          <cell r="BE213" t="str">
            <v>2021420501000205E</v>
          </cell>
          <cell r="BF213">
            <v>20220322</v>
          </cell>
          <cell r="BG213" t="str">
            <v>FELIPE ANDRES ZORRO VILLAREAL</v>
          </cell>
          <cell r="BH213" t="str">
            <v>https://www.secop.gov.co/CO1BusinessLine/Tendering/BuyerWorkArea/Index?docUniqueIdentifier=CO1.BDOS.2095849</v>
          </cell>
          <cell r="BI213" t="str">
            <v>VIGENTE</v>
          </cell>
          <cell r="BK213" t="str">
            <v xml:space="preserve">https://community.secop.gov.co/Public/Tendering/OpportunityDetail/Index?noticeUID=CO1.NTC.2101824&amp;isFromPublicArea=True&amp;isModal=False
</v>
          </cell>
        </row>
        <row r="214">
          <cell r="A214" t="str">
            <v>CPS-206-2021</v>
          </cell>
          <cell r="B214" t="str">
            <v>2 NACIONAL</v>
          </cell>
          <cell r="C214" t="str">
            <v>CD-NC-220-2021</v>
          </cell>
          <cell r="D214">
            <v>206</v>
          </cell>
          <cell r="E214" t="str">
            <v>CARMEN CONSTANZA ATUESTA CEPEDA</v>
          </cell>
          <cell r="F214">
            <v>44407</v>
          </cell>
          <cell r="G214" t="str">
            <v>Asesorar a Parques Nacionales Naturales de Colombia en la coordinación interinstitucional y social para la construcción de los acuerdos que viabilicen, en el marco de escenarios de gobernanza favorables, la implementación de la ruta para la declaratoria de áreas protegidas nacionales y la ampliación de las ya existentes, conforme a las prioridades que se definan en el portafolio de PNN</v>
          </cell>
          <cell r="H214" t="str">
            <v>2 CONTRATACIÓN DIRECTA</v>
          </cell>
          <cell r="I214" t="str">
            <v>14 PRESTACIÓN DE SERVICIOS</v>
          </cell>
          <cell r="J214" t="str">
            <v>N/A</v>
          </cell>
          <cell r="K214">
            <v>40321</v>
          </cell>
          <cell r="L214">
            <v>57221</v>
          </cell>
          <cell r="N214">
            <v>44410</v>
          </cell>
          <cell r="P214">
            <v>11947103</v>
          </cell>
          <cell r="Q214">
            <v>60133752</v>
          </cell>
          <cell r="R214">
            <v>0.23333333432674408</v>
          </cell>
          <cell r="S214" t="str">
            <v>1 PERSONA NATURAL</v>
          </cell>
          <cell r="T214" t="str">
            <v>3 CÉDULA DE CIUDADANÍA</v>
          </cell>
          <cell r="U214">
            <v>37547431</v>
          </cell>
          <cell r="V214" t="str">
            <v>N-A</v>
          </cell>
          <cell r="W214" t="str">
            <v>11 NO SE DILIGENCIA INFORMACIÓN PARA ESTE FORMULARIO EN ESTE PERÍODO DE REPORTE</v>
          </cell>
          <cell r="Z214" t="str">
            <v>1 PÓLIZA</v>
          </cell>
          <cell r="AA214" t="str">
            <v>12 SEGUROS DEL ESTADO</v>
          </cell>
          <cell r="AB214" t="str">
            <v>2 CUMPLIMIENTO</v>
          </cell>
          <cell r="AC214">
            <v>44411</v>
          </cell>
          <cell r="AD214" t="str">
            <v>12-44-101210565</v>
          </cell>
          <cell r="AE214" t="str">
            <v>SUBDIRECCIÓN DE GESTIÓN Y MANEJO DE AREAS PROTEGIDAS</v>
          </cell>
          <cell r="AF214" t="str">
            <v>2 SUPERVISOR</v>
          </cell>
          <cell r="AG214" t="str">
            <v>3 CÉDULA DE CIUDADANÍA</v>
          </cell>
          <cell r="AH214">
            <v>52197050</v>
          </cell>
          <cell r="AI214" t="str">
            <v>EDNA MARIA CAROLINA JARRO FAJARDO</v>
          </cell>
          <cell r="AJ214">
            <v>151</v>
          </cell>
          <cell r="AK214" t="str">
            <v>3 NO PACTADOS</v>
          </cell>
          <cell r="AL214">
            <v>44411</v>
          </cell>
          <cell r="AM214">
            <v>43311</v>
          </cell>
          <cell r="AN214" t="str">
            <v>4 NO SE HA ADICIONADO NI EN VALOR y EN TIEMPO</v>
          </cell>
          <cell r="AO214">
            <v>0</v>
          </cell>
          <cell r="AP214">
            <v>0</v>
          </cell>
          <cell r="AR214">
            <v>0</v>
          </cell>
          <cell r="AT214">
            <v>44411</v>
          </cell>
          <cell r="AU214">
            <v>44560</v>
          </cell>
          <cell r="AW214" t="str">
            <v>2. NO</v>
          </cell>
          <cell r="AZ214" t="str">
            <v>2. NO</v>
          </cell>
          <cell r="BA214">
            <v>0</v>
          </cell>
          <cell r="BE214" t="str">
            <v>2021420501000206E</v>
          </cell>
          <cell r="BF214">
            <v>60133752</v>
          </cell>
          <cell r="BG214" t="str">
            <v>ANDRES MAURICIO VILLEGAS NAVARRO</v>
          </cell>
          <cell r="BH214" t="str">
            <v>https://www.secop.gov.co/CO1BusinessLine/Tendering/BuyerWorkArea/Index?docUniqueIdentifier=CO1.BDOS.2112817</v>
          </cell>
          <cell r="BI214" t="str">
            <v>VIGENTE</v>
          </cell>
          <cell r="BK214" t="str">
            <v>https://community.secop.gov.co/Public/Tendering/OpportunityDetail/Index?noticeUID=CO1.NTC.2134229&amp;isFromPublicArea=True&amp;isModal=False</v>
          </cell>
        </row>
        <row r="215">
          <cell r="A215" t="str">
            <v>CPS-207-2021</v>
          </cell>
          <cell r="B215" t="str">
            <v>2 NACIONAL</v>
          </cell>
          <cell r="C215" t="str">
            <v>CD-NC-222-2021</v>
          </cell>
          <cell r="D215">
            <v>207</v>
          </cell>
          <cell r="E215" t="str">
            <v>ANDREA DEL PILAR GARCIA OSORIO</v>
          </cell>
          <cell r="F215">
            <v>44407</v>
          </cell>
          <cell r="G215" t="str">
            <v>Prestación de servicios profesionales para liderar el indicador 4, la implementación, consolidación y seguimiento de los acuerdos de conservación del apoyo presupuestario para el desarrollo local sostenible financiado por la Unión Europea en la implementación de la segunda fase para la vigencia 2021, así como brindar apoyo jurídico a la línea de uso, ocupación y tenencia de la Subdirección de Gestión y Manejo de Áreas protegidas.</v>
          </cell>
          <cell r="H215" t="str">
            <v>2 CONTRATACIÓN DIRECTA</v>
          </cell>
          <cell r="I215" t="str">
            <v>14 PRESTACIÓN DE SERVICIOS</v>
          </cell>
          <cell r="J215" t="str">
            <v>N/A</v>
          </cell>
          <cell r="K215">
            <v>41321</v>
          </cell>
          <cell r="L215">
            <v>57321</v>
          </cell>
          <cell r="N215">
            <v>44410</v>
          </cell>
          <cell r="P215">
            <v>5532323</v>
          </cell>
          <cell r="Q215">
            <v>27846026</v>
          </cell>
          <cell r="R215">
            <v>0.23333333432674408</v>
          </cell>
          <cell r="S215" t="str">
            <v>1 PERSONA NATURAL</v>
          </cell>
          <cell r="T215" t="str">
            <v>3 CÉDULA DE CIUDADANÍA</v>
          </cell>
          <cell r="U215">
            <v>63530420</v>
          </cell>
          <cell r="V215" t="str">
            <v>N-A</v>
          </cell>
          <cell r="W215" t="str">
            <v>11 NO SE DILIGENCIA INFORMACIÓN PARA ESTE FORMULARIO EN ESTE PERÍODO DE REPORTE</v>
          </cell>
          <cell r="Z215" t="str">
            <v>6 NO CONSTITUYÓ GARANTÍAS</v>
          </cell>
          <cell r="AB215" t="str">
            <v>N-A</v>
          </cell>
          <cell r="AC215" t="str">
            <v>N-A</v>
          </cell>
          <cell r="AD215" t="str">
            <v>N-A</v>
          </cell>
          <cell r="AE215" t="str">
            <v>SUBDIRECCIÓN DE GESTIÓN Y MANEJO DE AREAS PROTEGIDAS</v>
          </cell>
          <cell r="AF215" t="str">
            <v>2 SUPERVISOR</v>
          </cell>
          <cell r="AG215" t="str">
            <v>3 CÉDULA DE CIUDADANÍA</v>
          </cell>
          <cell r="AH215">
            <v>52197050</v>
          </cell>
          <cell r="AI215" t="str">
            <v>EDNA MARIA CAROLINA JARRO FAJARDO</v>
          </cell>
          <cell r="AJ215">
            <v>151</v>
          </cell>
          <cell r="AK215" t="str">
            <v>3 NO PACTADOS</v>
          </cell>
          <cell r="AL215" t="str">
            <v>N-A</v>
          </cell>
          <cell r="AM215">
            <v>44410</v>
          </cell>
          <cell r="AN215" t="str">
            <v>4 NO SE HA ADICIONADO NI EN VALOR y EN TIEMPO</v>
          </cell>
          <cell r="AO215">
            <v>0</v>
          </cell>
          <cell r="AP215">
            <v>0</v>
          </cell>
          <cell r="AR215">
            <v>0</v>
          </cell>
          <cell r="AT215">
            <v>44410</v>
          </cell>
          <cell r="AU215">
            <v>44560</v>
          </cell>
          <cell r="AW215" t="str">
            <v>2. NO</v>
          </cell>
          <cell r="AZ215" t="str">
            <v>2. NO</v>
          </cell>
          <cell r="BA215">
            <v>0</v>
          </cell>
          <cell r="BE215" t="str">
            <v>2021420501000207E</v>
          </cell>
          <cell r="BF215">
            <v>27846026</v>
          </cell>
          <cell r="BG215" t="str">
            <v>FELIPE ANDRES ZORRO VILLAREAL</v>
          </cell>
          <cell r="BH215" t="str">
            <v>https://www.secop.gov.co/CO1BusinessLine/Tendering/BuyerWorkArea/Index?docUniqueIdentifier=CO1.BDOS.2135226</v>
          </cell>
          <cell r="BI215" t="str">
            <v>VIGENTE</v>
          </cell>
          <cell r="BK215" t="str">
            <v>https://community.secop.gov.co/Public/Tendering/OpportunityDetail/Index?noticeUID=CO1.NTC.2136310&amp;isFromPublicArea=True&amp;isModal=False</v>
          </cell>
        </row>
        <row r="216">
          <cell r="A216" t="str">
            <v>CPS-208-2021</v>
          </cell>
          <cell r="B216" t="str">
            <v>2 NACIONAL</v>
          </cell>
          <cell r="C216" t="str">
            <v>CD-NC-223-2021</v>
          </cell>
          <cell r="D216">
            <v>208</v>
          </cell>
          <cell r="E216" t="str">
            <v>OLIVA JAIMES FLÓREZ</v>
          </cell>
          <cell r="F216">
            <v>44421</v>
          </cell>
          <cell r="G216" t="str">
            <v>Prestación de servicios profesionales a la subdirección de Gestión y Manejo en la orientación técnica de propagación de material vegetal en el marco de las acciones de restauración y Sistemas Sostenibles para la Conservación, que aporten al cumplimiento de las metas de restauración definidas para el Sistema de Parques Nacionales Naturales.</v>
          </cell>
          <cell r="H216" t="str">
            <v>2 CONTRATACIÓN DIRECTA</v>
          </cell>
          <cell r="I216" t="str">
            <v>14 PRESTACIÓN DE SERVICIOS</v>
          </cell>
          <cell r="J216" t="str">
            <v>N/A</v>
          </cell>
          <cell r="K216">
            <v>32321</v>
          </cell>
          <cell r="L216">
            <v>59521</v>
          </cell>
          <cell r="N216">
            <v>44425</v>
          </cell>
          <cell r="P216">
            <v>6120628</v>
          </cell>
          <cell r="Q216">
            <v>28562931</v>
          </cell>
          <cell r="R216">
            <v>0.3333333358168602</v>
          </cell>
          <cell r="S216" t="str">
            <v>1 PERSONA NATURAL</v>
          </cell>
          <cell r="T216" t="str">
            <v>3 CÉDULA DE CIUDADANÍA</v>
          </cell>
          <cell r="U216">
            <v>1096953329</v>
          </cell>
          <cell r="V216" t="str">
            <v>N-A</v>
          </cell>
          <cell r="W216" t="str">
            <v>11 NO SE DILIGENCIA INFORMACIÓN PARA ESTE FORMULARIO EN ESTE PERÍODO DE REPORTE</v>
          </cell>
          <cell r="Z216" t="str">
            <v>6 NO CONSTITUYÓ GARANTÍAS</v>
          </cell>
          <cell r="AB216" t="str">
            <v>N-A</v>
          </cell>
          <cell r="AC216" t="str">
            <v>N-A</v>
          </cell>
          <cell r="AD216" t="str">
            <v>N-A</v>
          </cell>
          <cell r="AE216" t="str">
            <v>GRUPO DE PLANEACIÓN Y MANEJO</v>
          </cell>
          <cell r="AF216" t="str">
            <v>2 SUPERVISOR</v>
          </cell>
          <cell r="AG216" t="str">
            <v>3 CÉDULA DE CIUDADANÍA</v>
          </cell>
          <cell r="AH216">
            <v>52827064</v>
          </cell>
          <cell r="AI216" t="str">
            <v>SANDRA MILENA RODRIGUEZ PEÑA</v>
          </cell>
          <cell r="AJ216">
            <v>140</v>
          </cell>
          <cell r="AK216" t="str">
            <v>3 NO PACTADOS</v>
          </cell>
          <cell r="AL216" t="str">
            <v>N-A</v>
          </cell>
          <cell r="AM216">
            <v>44421</v>
          </cell>
          <cell r="AN216" t="str">
            <v>4 NO SE HA ADICIONADO NI EN VALOR y EN TIEMPO</v>
          </cell>
          <cell r="AO216">
            <v>0</v>
          </cell>
          <cell r="AP216">
            <v>0</v>
          </cell>
          <cell r="AR216">
            <v>0</v>
          </cell>
          <cell r="AT216">
            <v>44425</v>
          </cell>
          <cell r="AU216">
            <v>44560</v>
          </cell>
          <cell r="AW216" t="str">
            <v>2. NO</v>
          </cell>
          <cell r="AZ216" t="str">
            <v>2. NO</v>
          </cell>
          <cell r="BA216">
            <v>0</v>
          </cell>
          <cell r="BE216" t="str">
            <v>2021420501000208E</v>
          </cell>
          <cell r="BF216">
            <v>28562931</v>
          </cell>
          <cell r="BG216" t="str">
            <v>FELIPE ANDRES ZORRO VILLAREAL</v>
          </cell>
          <cell r="BH216" t="str">
            <v>https://www.secop.gov.co/CO1BusinessLine/Tendering/BuyerWorkArea/Index?docUniqueIdentifier=CO1.BDOS.2162142</v>
          </cell>
          <cell r="BI216" t="str">
            <v>VIGENTE</v>
          </cell>
          <cell r="BK216" t="str">
            <v xml:space="preserve">https://community.secop.gov.co/Public/Tendering/OpportunityDetail/Index?noticeUID=CO1.NTC.2167039&amp;isFromPublicArea=True&amp;isModal=False
</v>
          </cell>
        </row>
        <row r="217">
          <cell r="A217" t="str">
            <v>CPS-209-2021</v>
          </cell>
          <cell r="B217" t="str">
            <v>2 NACIONAL</v>
          </cell>
          <cell r="C217" t="str">
            <v>CD-NC-224-2021</v>
          </cell>
          <cell r="D217">
            <v>209</v>
          </cell>
          <cell r="E217" t="str">
            <v xml:space="preserve">CARMEN JOHANNA RODRÍGUEZ RUÍZ </v>
          </cell>
          <cell r="F217">
            <v>44432</v>
          </cell>
          <cell r="G217" t="str">
            <v>Prestar los servicios profesionales a la Oficina Asesora Jurídica de la Dirección General, para adelantar la representación judicial de la entidad en los procesos penales, policivos, ambientales e incidentes de reparación integral en curso y los que surjan frente al cometimiento de conductas punibles contra los recursos naturales y el medio ambiente en las áreas protegidas del Sistema de Parques Nacionales Naturales conforme a las funciones asignadas a la Oficina.</v>
          </cell>
          <cell r="H217" t="str">
            <v>2 CONTRATACIÓN DIRECTA</v>
          </cell>
          <cell r="I217" t="str">
            <v>14 PRESTACIÓN DE SERVICIOS</v>
          </cell>
          <cell r="J217" t="str">
            <v>N/A</v>
          </cell>
          <cell r="K217">
            <v>41721</v>
          </cell>
          <cell r="L217">
            <v>63221</v>
          </cell>
          <cell r="N217">
            <v>44433</v>
          </cell>
          <cell r="P217">
            <v>7353804</v>
          </cell>
          <cell r="Q217">
            <v>32111611</v>
          </cell>
          <cell r="R217">
            <v>0.20000000298023224</v>
          </cell>
          <cell r="S217" t="str">
            <v>1 PERSONA NATURAL</v>
          </cell>
          <cell r="T217" t="str">
            <v>3 CÉDULA DE CIUDADANÍA</v>
          </cell>
          <cell r="U217">
            <v>53106299</v>
          </cell>
          <cell r="V217" t="str">
            <v>N-A</v>
          </cell>
          <cell r="W217" t="str">
            <v>11 NO SE DILIGENCIA INFORMACIÓN PARA ESTE FORMULARIO EN ESTE PERÍODO DE REPORTE</v>
          </cell>
          <cell r="Z217" t="str">
            <v>6 NO CONSTITUYÓ GARANTÍAS</v>
          </cell>
          <cell r="AB217" t="str">
            <v>N-A</v>
          </cell>
          <cell r="AC217" t="str">
            <v>N-A</v>
          </cell>
          <cell r="AD217" t="str">
            <v>N-A</v>
          </cell>
          <cell r="AE217" t="str">
            <v>OFICINA ASESORA JURIDICA</v>
          </cell>
          <cell r="AF217" t="str">
            <v>2 SUPERVISOR</v>
          </cell>
          <cell r="AG217" t="str">
            <v>3 CÉDULA DE CIUDADANÍA</v>
          </cell>
          <cell r="AH217">
            <v>80157210</v>
          </cell>
          <cell r="AI217" t="str">
            <v>JUAN DE DIOS DUARTE SANCHEZ</v>
          </cell>
          <cell r="AJ217">
            <v>131</v>
          </cell>
          <cell r="AK217" t="str">
            <v>3 NO PACTADOS</v>
          </cell>
          <cell r="AL217" t="str">
            <v>N-A</v>
          </cell>
          <cell r="AM217">
            <v>44432</v>
          </cell>
          <cell r="AN217" t="str">
            <v>4 NO SE HA ADICIONADO NI EN VALOR y EN TIEMPO</v>
          </cell>
          <cell r="AO217">
            <v>0</v>
          </cell>
          <cell r="AP217">
            <v>0</v>
          </cell>
          <cell r="AR217">
            <v>0</v>
          </cell>
          <cell r="AT217">
            <v>44433</v>
          </cell>
          <cell r="AU217">
            <v>44560</v>
          </cell>
          <cell r="AW217" t="str">
            <v>2. NO</v>
          </cell>
          <cell r="AZ217" t="str">
            <v>2. NO</v>
          </cell>
          <cell r="BA217">
            <v>0</v>
          </cell>
          <cell r="BE217" t="str">
            <v>2021420501000209E</v>
          </cell>
          <cell r="BF217">
            <v>32111611</v>
          </cell>
          <cell r="BG217" t="str">
            <v>FELIPE ANDRES ZORRO VILLAREAL</v>
          </cell>
          <cell r="BH217" t="str">
            <v>https://www.secop.gov.co/CO1BusinessLine/Tendering/BuyerWorkArea/Index?docUniqueIdentifier=CO1.BDOS.2185304</v>
          </cell>
          <cell r="BI217" t="str">
            <v>VIGENTE</v>
          </cell>
          <cell r="BK217" t="str">
            <v xml:space="preserve">https://community.secop.gov.co/Public/Tendering/OpportunityDetail/Index?noticeUID=CO1.NTC.2187852&amp;isFromPublicArea=True&amp;isModal=False
</v>
          </cell>
        </row>
        <row r="218">
          <cell r="A218" t="str">
            <v>CPS-210-2021</v>
          </cell>
          <cell r="B218" t="str">
            <v>2 NACIONAL</v>
          </cell>
          <cell r="C218" t="str">
            <v>CD-NC-225-2021</v>
          </cell>
          <cell r="D218">
            <v>210</v>
          </cell>
          <cell r="E218" t="str">
            <v>EDNA PATRICIA RANGEL BARRAGAN</v>
          </cell>
          <cell r="F218">
            <v>44439</v>
          </cell>
          <cell r="G218" t="str">
            <v>Asesorar y acompañar a los procesos contractuales y demás actuaciones jurídicas que se adelanten a través de la Subdirección de Gestión y Manejo de Áreas protegidas, para garantizar la correcta gestión contractual a su cargo</v>
          </cell>
          <cell r="H218" t="str">
            <v>2 CONTRATACIÓN DIRECTA</v>
          </cell>
          <cell r="I218" t="str">
            <v>14 PRESTACIÓN DE SERVICIOS</v>
          </cell>
          <cell r="J218" t="str">
            <v>N/A</v>
          </cell>
          <cell r="K218">
            <v>41921</v>
          </cell>
          <cell r="L218">
            <v>65121</v>
          </cell>
          <cell r="N218">
            <v>44440</v>
          </cell>
          <cell r="P218">
            <v>11947103</v>
          </cell>
          <cell r="Q218">
            <v>47788412</v>
          </cell>
          <cell r="R218">
            <v>0</v>
          </cell>
          <cell r="S218" t="str">
            <v>1 PERSONA NATURAL</v>
          </cell>
          <cell r="T218" t="str">
            <v>3 CÉDULA DE CIUDADANÍA</v>
          </cell>
          <cell r="U218">
            <v>52047323</v>
          </cell>
          <cell r="V218" t="str">
            <v>N-A</v>
          </cell>
          <cell r="W218" t="str">
            <v>11 NO SE DILIGENCIA INFORMACIÓN PARA ESTE FORMULARIO EN ESTE PERÍODO DE REPORTE</v>
          </cell>
          <cell r="Z218" t="str">
            <v>1 PÓLIZA</v>
          </cell>
          <cell r="AA218" t="str">
            <v>12 SEGUROS DEL ESTADO</v>
          </cell>
          <cell r="AB218" t="str">
            <v>2 CUMPLIMIENTO</v>
          </cell>
          <cell r="AC218">
            <v>44440</v>
          </cell>
          <cell r="AD218" t="str">
            <v>18-46-101010731</v>
          </cell>
          <cell r="AE218" t="str">
            <v>SUBDIRECCIÓN DE GESTIÓN Y MANEJO DE AREAS PROTEGIDAS</v>
          </cell>
          <cell r="AF218" t="str">
            <v>2 SUPERVISOR</v>
          </cell>
          <cell r="AG218" t="str">
            <v>3 CÉDULA DE CIUDADANÍA</v>
          </cell>
          <cell r="AH218">
            <v>52197050</v>
          </cell>
          <cell r="AI218" t="str">
            <v>EDNA MARIA CAROLINA JARRO FAJARDO</v>
          </cell>
          <cell r="AJ218">
            <v>120</v>
          </cell>
          <cell r="AK218" t="str">
            <v>3 NO PACTADOS</v>
          </cell>
          <cell r="AL218">
            <v>44440</v>
          </cell>
          <cell r="AM218">
            <v>44439</v>
          </cell>
          <cell r="AN218" t="str">
            <v>4 NO SE HA ADICIONADO NI EN VALOR y EN TIEMPO</v>
          </cell>
          <cell r="AO218">
            <v>0</v>
          </cell>
          <cell r="AP218">
            <v>0</v>
          </cell>
          <cell r="AR218">
            <v>0</v>
          </cell>
          <cell r="AT218">
            <v>44440</v>
          </cell>
          <cell r="AU218">
            <v>44560</v>
          </cell>
          <cell r="AW218" t="str">
            <v>2. NO</v>
          </cell>
          <cell r="AZ218" t="str">
            <v>2. NO</v>
          </cell>
          <cell r="BA218">
            <v>0</v>
          </cell>
          <cell r="BE218" t="str">
            <v>2021420501000210E</v>
          </cell>
          <cell r="BF218">
            <v>47788412</v>
          </cell>
          <cell r="BG218" t="str">
            <v>FELIPE ANDRES ZORRO VILLAREAL</v>
          </cell>
          <cell r="BH218" t="str">
            <v>https://www.secop.gov.co/CO1BusinessLine/Tendering/BuyerWorkArea/Index?docUniqueIdentifier=CO1.BDOS.2207111</v>
          </cell>
          <cell r="BI218" t="str">
            <v>VIGENTE</v>
          </cell>
          <cell r="BK218" t="str">
            <v xml:space="preserve">https://community.secop.gov.co/Public/Tendering/OpportunityDetail/Index?noticeUID=CO1.NTC.2211066&amp;isFromPublicArea=True&amp;isModal=False
</v>
          </cell>
        </row>
        <row r="219">
          <cell r="A219" t="str">
            <v>CPS-211-2021</v>
          </cell>
          <cell r="B219" t="str">
            <v>2 NACIONAL</v>
          </cell>
          <cell r="C219" t="str">
            <v>CD-NC-226-2021</v>
          </cell>
          <cell r="D219">
            <v>211</v>
          </cell>
          <cell r="E219" t="str">
            <v>ANA MARIA ROCHA PACHECO</v>
          </cell>
          <cell r="F219">
            <v>44442</v>
          </cell>
          <cell r="G219" t="str">
            <v>Prestación de servicios profesionales para apoyar la gestión del Grupo de Comunicaciones y Educación Ambiental con el propósito de posicionar a Parques Nacionales Naturales de Colombia, a través de los medios de comunicación masivos y demás herramientas comunicativas externas de la entidad, como las redes sociales que implica la comunicación digital. En un trabajo coordinado con las Direcciones Territoriales y demás oficinas del Nivel Central, como parte de la implementación del Mecanismo de Comunicación Externa de la Estrategia de Comunicación y Educación para la Conservación</v>
          </cell>
          <cell r="H219" t="str">
            <v>2 CONTRATACIÓN DIRECTA</v>
          </cell>
          <cell r="I219" t="str">
            <v>14 PRESTACIÓN DE SERVICIOS</v>
          </cell>
          <cell r="J219" t="str">
            <v>N/A</v>
          </cell>
          <cell r="K219">
            <v>42421</v>
          </cell>
          <cell r="L219">
            <v>66721</v>
          </cell>
          <cell r="N219">
            <v>44445</v>
          </cell>
          <cell r="P219">
            <v>6471348</v>
          </cell>
          <cell r="Q219">
            <v>25669680</v>
          </cell>
          <cell r="R219">
            <v>-0.40000000223517418</v>
          </cell>
          <cell r="S219" t="str">
            <v>1 PERSONA NATURAL</v>
          </cell>
          <cell r="T219" t="str">
            <v>3 CÉDULA DE CIUDADANÍA</v>
          </cell>
          <cell r="U219">
            <v>35262290</v>
          </cell>
          <cell r="V219" t="str">
            <v>N-A</v>
          </cell>
          <cell r="W219" t="str">
            <v>11 NO SE DILIGENCIA INFORMACIÓN PARA ESTE FORMULARIO EN ESTE PERÍODO DE REPORTE</v>
          </cell>
          <cell r="Z219" t="str">
            <v>6 NO CONSTITUYÓ GARANTÍAS</v>
          </cell>
          <cell r="AB219" t="str">
            <v>N-A</v>
          </cell>
          <cell r="AC219" t="str">
            <v>N-A</v>
          </cell>
          <cell r="AD219" t="str">
            <v>N-A</v>
          </cell>
          <cell r="AE219" t="str">
            <v>GRUPO DE COMUNICACIONES Y EDUCACION AMBIENTAL</v>
          </cell>
          <cell r="AF219" t="str">
            <v>2 SUPERVISOR</v>
          </cell>
          <cell r="AG219" t="str">
            <v>3 CÉDULA DE CIUDADANÍA</v>
          </cell>
          <cell r="AH219">
            <v>35114738</v>
          </cell>
          <cell r="AI219" t="str">
            <v>KATRIZ CARMINIA CASTELLANOS CARO</v>
          </cell>
          <cell r="AJ219">
            <v>119</v>
          </cell>
          <cell r="AK219" t="str">
            <v>3 NO PACTADOS</v>
          </cell>
          <cell r="AL219" t="str">
            <v>N-A</v>
          </cell>
          <cell r="AM219">
            <v>44350</v>
          </cell>
          <cell r="AN219" t="str">
            <v>4 NO SE HA ADICIONADO NI EN VALOR y EN TIEMPO</v>
          </cell>
          <cell r="AO219">
            <v>0</v>
          </cell>
          <cell r="AP219">
            <v>0</v>
          </cell>
          <cell r="AR219">
            <v>0</v>
          </cell>
          <cell r="AT219">
            <v>44445</v>
          </cell>
          <cell r="AU219">
            <v>44560</v>
          </cell>
          <cell r="AW219" t="str">
            <v>2. NO</v>
          </cell>
          <cell r="AZ219" t="str">
            <v>2. NO</v>
          </cell>
          <cell r="BA219">
            <v>0</v>
          </cell>
          <cell r="BE219" t="str">
            <v>2021420501000211E</v>
          </cell>
          <cell r="BF219">
            <v>25669680</v>
          </cell>
          <cell r="BG219" t="str">
            <v>MYRIAM JEANETH GONZALEZ</v>
          </cell>
          <cell r="BH219" t="str">
            <v>https://www.secop.gov.co/CO1BusinessLine/Tendering/BuyerWorkArea/Index?docUniqueIdentifier=CO1.BDOS.2214218</v>
          </cell>
          <cell r="BI219" t="str">
            <v>VIGENTE</v>
          </cell>
          <cell r="BK219" t="str">
            <v xml:space="preserve">https://community.secop.gov.co/Public/Tendering/OpportunityDetail/Index?noticeUID=CO1.NTC.2222630&amp;isFromPublicArea=True&amp;isModal=False
</v>
          </cell>
        </row>
        <row r="220">
          <cell r="A220" t="str">
            <v>CPS-212-2021</v>
          </cell>
          <cell r="B220" t="str">
            <v>2 NACIONAL</v>
          </cell>
          <cell r="C220" t="str">
            <v>CD-NC-228-2021</v>
          </cell>
          <cell r="D220">
            <v>212</v>
          </cell>
          <cell r="E220" t="str">
            <v>JULIO CESAR GAMBA LADINO</v>
          </cell>
          <cell r="F220">
            <v>44449</v>
          </cell>
          <cell r="G220" t="str">
            <v>Prestación de servicios profesionales para apoyar la gestión del Grupo de Comunicaciones y Educación Ambiental con el propósito de posicionar a Parques Nacionales Naturales de Colombia, a través de los medios de comunicación masivos y demás herramientas comunicativas externas de la entidad, como las redes sociales que implica la comunicación digital. En un trabajo coordinado con las Direcciones Territoriales y demás oficinas del Nivel Central, como parte de la implementación del Mecanismo de Comunicación Externa de la Estrategia de Comunicación y Educación para la Conservación</v>
          </cell>
          <cell r="H220" t="str">
            <v>2 CONTRATACIÓN DIRECTA</v>
          </cell>
          <cell r="I220" t="str">
            <v>14 PRESTACIÓN DE SERVICIOS</v>
          </cell>
          <cell r="J220" t="str">
            <v>N/A</v>
          </cell>
          <cell r="K220">
            <v>36821</v>
          </cell>
          <cell r="L220">
            <v>68921</v>
          </cell>
          <cell r="N220">
            <v>44453</v>
          </cell>
          <cell r="P220">
            <v>8711428</v>
          </cell>
          <cell r="Q220">
            <v>32522665</v>
          </cell>
          <cell r="R220">
            <v>0.46666666492819786</v>
          </cell>
          <cell r="S220" t="str">
            <v>1 PERSONA NATURAL</v>
          </cell>
          <cell r="T220" t="str">
            <v>3 CÉDULA DE CIUDADANÍA</v>
          </cell>
          <cell r="U220">
            <v>700022537</v>
          </cell>
          <cell r="V220" t="str">
            <v>N-A</v>
          </cell>
          <cell r="W220" t="str">
            <v>11 NO SE DILIGENCIA INFORMACIÓN PARA ESTE FORMULARIO EN ESTE PERÍODO DE REPORTE</v>
          </cell>
          <cell r="Z220" t="str">
            <v>6 NO CONSTITUYÓ GARANTÍAS</v>
          </cell>
          <cell r="AB220" t="str">
            <v>N-A</v>
          </cell>
          <cell r="AC220" t="str">
            <v>N-A</v>
          </cell>
          <cell r="AD220" t="str">
            <v>N-A</v>
          </cell>
          <cell r="AE220" t="str">
            <v>SUBDIRECCIÓN DE SOSTENIBILIDAD Y NEGOCIOS AMBIENTALES</v>
          </cell>
          <cell r="AF220" t="str">
            <v>2 SUPERVISOR</v>
          </cell>
          <cell r="AG220" t="str">
            <v>3 CÉDULA DE CIUDADANÍA</v>
          </cell>
          <cell r="AH220">
            <v>37329045</v>
          </cell>
          <cell r="AI220" t="str">
            <v>MERLY XIOMARA PACHECO</v>
          </cell>
          <cell r="AJ220">
            <v>112</v>
          </cell>
          <cell r="AK220" t="str">
            <v>3 NO PACTADOS</v>
          </cell>
          <cell r="AL220" t="str">
            <v>N-A</v>
          </cell>
          <cell r="AM220">
            <v>44452</v>
          </cell>
          <cell r="AN220" t="str">
            <v>4 NO SE HA ADICIONADO NI EN VALOR y EN TIEMPO</v>
          </cell>
          <cell r="AO220">
            <v>0</v>
          </cell>
          <cell r="AP220">
            <v>0</v>
          </cell>
          <cell r="AR220">
            <v>0</v>
          </cell>
          <cell r="AT220">
            <v>44453</v>
          </cell>
          <cell r="AU220">
            <v>44560</v>
          </cell>
          <cell r="AW220" t="str">
            <v>2. NO</v>
          </cell>
          <cell r="AZ220" t="str">
            <v>2. NO</v>
          </cell>
          <cell r="BA220">
            <v>0</v>
          </cell>
          <cell r="BE220" t="str">
            <v>2021420501000212E</v>
          </cell>
          <cell r="BF220">
            <v>32522665</v>
          </cell>
          <cell r="BG220" t="str">
            <v>FELIPE ANDRES ZORRO VILLAREAL</v>
          </cell>
          <cell r="BH220" t="str">
            <v>https://www.secop.gov.co/CO1BusinessLine/Tendering/BuyerWorkArea/Index?docUniqueIdentifier=CO1.BDOS.2232491</v>
          </cell>
          <cell r="BI220" t="str">
            <v>VIGENTE</v>
          </cell>
          <cell r="BK220" t="str">
            <v>https://community.secop.gov.co/Public/Tendering/OpportunityDetail/Index?noticeUID=CO1.NTC.2234687&amp;isFromPublicArea=True&amp;isModal=False</v>
          </cell>
        </row>
        <row r="221">
          <cell r="A221" t="str">
            <v>CPS-213-2021</v>
          </cell>
          <cell r="B221" t="str">
            <v>2 NACIONAL</v>
          </cell>
          <cell r="C221" t="str">
            <v>CD-NC-229-2021</v>
          </cell>
          <cell r="D221">
            <v>213</v>
          </cell>
          <cell r="E221" t="str">
            <v>MARIA CAMILA DIAZ MARIN</v>
          </cell>
          <cell r="F221">
            <v>44453</v>
          </cell>
          <cell r="G221" t="str">
            <v>Prestar los servicios profesionales a la Oficina Asesora Jurídica, para asesorar en la revisión y estudio de los procesos, convenios, contratos, y demás actos contractuales sometidos a consideración o análisis de la oficina.</v>
          </cell>
          <cell r="H221" t="str">
            <v>2 CONTRATACIÓN DIRECTA</v>
          </cell>
          <cell r="I221" t="str">
            <v>14 PRESTACIÓN DE SERVICIOS</v>
          </cell>
          <cell r="J221" t="str">
            <v>N/A</v>
          </cell>
          <cell r="K221">
            <v>43521</v>
          </cell>
          <cell r="L221">
            <v>70221</v>
          </cell>
          <cell r="N221">
            <v>44454</v>
          </cell>
          <cell r="P221">
            <v>8711428</v>
          </cell>
          <cell r="Q221">
            <v>32522665</v>
          </cell>
          <cell r="R221">
            <v>0.46666666492819786</v>
          </cell>
          <cell r="S221" t="str">
            <v>1 PERSONA NATURAL</v>
          </cell>
          <cell r="T221" t="str">
            <v>3 CÉDULA DE CIUDADANÍA</v>
          </cell>
          <cell r="U221">
            <v>1030562523</v>
          </cell>
          <cell r="V221" t="str">
            <v>N-A</v>
          </cell>
          <cell r="W221" t="str">
            <v>11 NO SE DILIGENCIA INFORMACIÓN PARA ESTE FORMULARIO EN ESTE PERÍODO DE REPORTE</v>
          </cell>
          <cell r="Z221" t="str">
            <v>6 NO CONSTITUYÓ GARANTÍAS</v>
          </cell>
          <cell r="AB221" t="str">
            <v>N-A</v>
          </cell>
          <cell r="AC221" t="str">
            <v>N-A</v>
          </cell>
          <cell r="AD221" t="str">
            <v>N-A</v>
          </cell>
          <cell r="AE221" t="str">
            <v>OFICINA ASESORA JURIDICA</v>
          </cell>
          <cell r="AF221" t="str">
            <v>2 SUPERVISOR</v>
          </cell>
          <cell r="AG221" t="str">
            <v>3 CÉDULA DE CIUDADANÍA</v>
          </cell>
          <cell r="AH221">
            <v>80157210</v>
          </cell>
          <cell r="AI221" t="str">
            <v>JUAN DE DIOS DUARTE SANCHEZ</v>
          </cell>
          <cell r="AJ221">
            <v>112</v>
          </cell>
          <cell r="AK221" t="str">
            <v>3 NO PACTADOS</v>
          </cell>
          <cell r="AL221" t="str">
            <v>N-A</v>
          </cell>
          <cell r="AM221">
            <v>44453</v>
          </cell>
          <cell r="AN221" t="str">
            <v>4 NO SE HA ADICIONADO NI EN VALOR y EN TIEMPO</v>
          </cell>
          <cell r="AO221">
            <v>0</v>
          </cell>
          <cell r="AP221">
            <v>0</v>
          </cell>
          <cell r="AR221">
            <v>0</v>
          </cell>
          <cell r="AT221">
            <v>44454</v>
          </cell>
          <cell r="AU221">
            <v>44560</v>
          </cell>
          <cell r="AW221" t="str">
            <v>2. NO</v>
          </cell>
          <cell r="AZ221" t="str">
            <v>2. NO</v>
          </cell>
          <cell r="BA221">
            <v>0</v>
          </cell>
          <cell r="BE221" t="str">
            <v>2021420501000213E</v>
          </cell>
          <cell r="BF221">
            <v>32522665</v>
          </cell>
          <cell r="BG221" t="str">
            <v>FELIPE ANDRES ZORRO VILLAREAL</v>
          </cell>
          <cell r="BH221" t="str">
            <v>https://www.secop.gov.co/CO1BusinessLine/Tendering/BuyerWorkArea/Index?docUniqueIdentifier=CO1.BDOS.2233680</v>
          </cell>
          <cell r="BI221" t="str">
            <v>VIGENTE</v>
          </cell>
          <cell r="BK221" t="str">
            <v>https://community.secop.gov.co/Public/Tendering/ContractNoticePhases/View?PPI=CO1.PPI.14983173&amp;isFromPublicArea=True&amp;isModal=False</v>
          </cell>
        </row>
        <row r="222">
          <cell r="A222" t="str">
            <v>CPS-214-2021</v>
          </cell>
          <cell r="B222" t="str">
            <v>2 NACIONAL</v>
          </cell>
          <cell r="C222" t="str">
            <v>CD-NC-230-2021</v>
          </cell>
          <cell r="D222">
            <v>214</v>
          </cell>
          <cell r="E222" t="str">
            <v>JANNETH LILIANA PINILLA ROJAS</v>
          </cell>
          <cell r="F222">
            <v>44453</v>
          </cell>
          <cell r="G222" t="str">
            <v>Prestar los servicios profesionales en la Dirección General para fortalecer el relacionamiento con actores institucionales, organizaciones no gubernamentales, e instancias o dependencias internas, con el fin de generar acciones, procesos, programas o proyectos para el posicionamiento institucional.</v>
          </cell>
          <cell r="H222" t="str">
            <v>2 CONTRATACIÓN DIRECTA</v>
          </cell>
          <cell r="I222" t="str">
            <v>14 PRESTACIÓN DE SERVICIOS</v>
          </cell>
          <cell r="J222" t="str">
            <v>N/A</v>
          </cell>
          <cell r="K222">
            <v>42821</v>
          </cell>
          <cell r="L222">
            <v>70121</v>
          </cell>
          <cell r="N222">
            <v>44454</v>
          </cell>
          <cell r="P222">
            <v>7353804</v>
          </cell>
          <cell r="Q222">
            <v>26473694</v>
          </cell>
          <cell r="R222">
            <v>-0.39999999850988388</v>
          </cell>
          <cell r="S222" t="str">
            <v>1 PERSONA NATURAL</v>
          </cell>
          <cell r="T222" t="str">
            <v>3 CÉDULA DE CIUDADANÍA</v>
          </cell>
          <cell r="U222">
            <v>52912726</v>
          </cell>
          <cell r="V222" t="str">
            <v>N-A</v>
          </cell>
          <cell r="W222" t="str">
            <v>11 NO SE DILIGENCIA INFORMACIÓN PARA ESTE FORMULARIO EN ESTE PERÍODO DE REPORTE</v>
          </cell>
          <cell r="Z222" t="str">
            <v>6 NO CONSTITUYÓ GARANTÍAS</v>
          </cell>
          <cell r="AB222" t="str">
            <v>N-A</v>
          </cell>
          <cell r="AC222" t="str">
            <v>N-A</v>
          </cell>
          <cell r="AD222" t="str">
            <v>N-A</v>
          </cell>
          <cell r="AE222" t="str">
            <v>DIRECCIÓN GENERAL</v>
          </cell>
          <cell r="AF222" t="str">
            <v>2 SUPERVISOR</v>
          </cell>
          <cell r="AG222" t="str">
            <v>3 CÉDULA DE CIUDADANÍA</v>
          </cell>
          <cell r="AH222">
            <v>79530167</v>
          </cell>
          <cell r="AI222" t="str">
            <v>PEDRO ORLANDO MOLANO PEREZ</v>
          </cell>
          <cell r="AJ222">
            <v>108</v>
          </cell>
          <cell r="AK222" t="str">
            <v>3 NO PACTADOS</v>
          </cell>
          <cell r="AL222" t="str">
            <v>N-A</v>
          </cell>
          <cell r="AM222">
            <v>44453</v>
          </cell>
          <cell r="AN222" t="str">
            <v>4 NO SE HA ADICIONADO NI EN VALOR y EN TIEMPO</v>
          </cell>
          <cell r="AO222">
            <v>0</v>
          </cell>
          <cell r="AP222">
            <v>0</v>
          </cell>
          <cell r="AR222">
            <v>0</v>
          </cell>
          <cell r="AT222">
            <v>44454</v>
          </cell>
          <cell r="AU222">
            <v>44560</v>
          </cell>
          <cell r="AW222" t="str">
            <v>2. NO</v>
          </cell>
          <cell r="AZ222" t="str">
            <v>2. NO</v>
          </cell>
          <cell r="BA222">
            <v>0</v>
          </cell>
          <cell r="BE222" t="str">
            <v>2021420501000214E</v>
          </cell>
          <cell r="BF222">
            <v>26473694</v>
          </cell>
          <cell r="BG222" t="str">
            <v>MYRIAM JEANETH GONZALEZ</v>
          </cell>
          <cell r="BH222" t="str">
            <v>https://www.secop.gov.co/CO1BusinessLine/Tendering/BuyerWorkArea/Index?docUniqueIdentifier=CO1.BDOS.2242710</v>
          </cell>
          <cell r="BI222" t="str">
            <v>VIGENTE</v>
          </cell>
          <cell r="BK222" t="str">
            <v>https://community.secop.gov.co/Public/Tendering/OpportunityDetail/Index?noticeUID=CO1.NTC.2245992&amp;isFromPublicArea=True&amp;isModal=False</v>
          </cell>
        </row>
        <row r="223">
          <cell r="A223" t="str">
            <v>CPS-215-2021</v>
          </cell>
          <cell r="B223" t="str">
            <v>2 NACIONAL</v>
          </cell>
          <cell r="C223" t="str">
            <v>CD-NC-233-2021</v>
          </cell>
          <cell r="D223">
            <v>215</v>
          </cell>
          <cell r="E223" t="str">
            <v>JUAN ESTEBAN MARTINEZ AHUMADA</v>
          </cell>
          <cell r="F223">
            <v>44460</v>
          </cell>
          <cell r="G223" t="str">
            <v>Prestación de servicios profesionales para apoyar el proceso de direccionamiento estratégico y en el marco de la programación y ejecución presupuestal y evaluación orientada a resultados.</v>
          </cell>
          <cell r="H223" t="str">
            <v>2 CONTRATACIÓN DIRECTA</v>
          </cell>
          <cell r="I223" t="str">
            <v>14 PRESTACIÓN DE SERVICIOS</v>
          </cell>
          <cell r="J223" t="str">
            <v>N/A</v>
          </cell>
          <cell r="K223">
            <v>43121</v>
          </cell>
          <cell r="L223">
            <v>72721</v>
          </cell>
          <cell r="N223">
            <v>44460</v>
          </cell>
          <cell r="P223">
            <v>7353804</v>
          </cell>
          <cell r="Q223">
            <v>24512680</v>
          </cell>
          <cell r="R223">
            <v>0</v>
          </cell>
          <cell r="S223" t="str">
            <v>1 PERSONA NATURAL</v>
          </cell>
          <cell r="T223" t="str">
            <v>3 CÉDULA DE CIUDADANÍA</v>
          </cell>
          <cell r="U223">
            <v>1020742868</v>
          </cell>
          <cell r="V223" t="str">
            <v>N-A</v>
          </cell>
          <cell r="W223" t="str">
            <v>11 NO SE DILIGENCIA INFORMACIÓN PARA ESTE FORMULARIO EN ESTE PERÍODO DE REPORTE</v>
          </cell>
          <cell r="Z223" t="str">
            <v>6 NO CONSTITUYÓ GARANTÍAS</v>
          </cell>
          <cell r="AB223" t="str">
            <v>N-A</v>
          </cell>
          <cell r="AC223" t="str">
            <v>N-A</v>
          </cell>
          <cell r="AD223" t="str">
            <v>N-A</v>
          </cell>
          <cell r="AE223" t="str">
            <v>OFICINA ASESORA PLANEACIÓN</v>
          </cell>
          <cell r="AF223" t="str">
            <v>2 SUPERVISOR</v>
          </cell>
          <cell r="AG223" t="str">
            <v>3 CÉDULA DE CIUDADANÍA</v>
          </cell>
          <cell r="AH223">
            <v>52821677</v>
          </cell>
          <cell r="AI223" t="str">
            <v>ANDREA DEL PILAR MORENO HERNANDEZ</v>
          </cell>
          <cell r="AJ223">
            <v>100</v>
          </cell>
          <cell r="AK223" t="str">
            <v>3 NO PACTADOS</v>
          </cell>
          <cell r="AL223" t="str">
            <v>N-A</v>
          </cell>
          <cell r="AN223" t="str">
            <v>4 NO SE HA ADICIONADO NI EN VALOR y EN TIEMPO</v>
          </cell>
          <cell r="AO223">
            <v>0</v>
          </cell>
          <cell r="AP223">
            <v>0</v>
          </cell>
          <cell r="AR223">
            <v>0</v>
          </cell>
          <cell r="AT223">
            <v>44460</v>
          </cell>
          <cell r="AU223">
            <v>44560</v>
          </cell>
          <cell r="AW223" t="str">
            <v>2. NO</v>
          </cell>
          <cell r="AZ223" t="str">
            <v>2. NO</v>
          </cell>
          <cell r="BA223">
            <v>0</v>
          </cell>
          <cell r="BE223" t="str">
            <v>2021420501000215E</v>
          </cell>
          <cell r="BF223">
            <v>24512680</v>
          </cell>
          <cell r="BG223" t="str">
            <v>FELIPE ANDRES ZORRO VILLAREAL</v>
          </cell>
          <cell r="BH223" t="str">
            <v>https://www.secop.gov.co/CO1BusinessLine/Tendering/BuyerWorkArea/Index?docUniqueIdentifier=CO1.BDOS.2259767</v>
          </cell>
          <cell r="BI223" t="str">
            <v>VIGENTE</v>
          </cell>
          <cell r="BK223" t="str">
            <v xml:space="preserve">https://community.secop.gov.co/Public/Tendering/OpportunityDetail/Index?noticeUID=CO1.NTC.2264424&amp;isFromPublicArea=True&amp;isModal=False
</v>
          </cell>
        </row>
        <row r="224">
          <cell r="A224" t="str">
            <v>CPS-216-2021</v>
          </cell>
          <cell r="B224" t="str">
            <v>2 NACIONAL</v>
          </cell>
          <cell r="C224" t="str">
            <v>CD-NC-234-2021</v>
          </cell>
          <cell r="D224">
            <v>216</v>
          </cell>
          <cell r="E224" t="str">
            <v>JESSICA ALEXANDRA GAMBA BERMUDEZ</v>
          </cell>
          <cell r="F224">
            <v>44461</v>
          </cell>
          <cell r="G224" t="str">
            <v>Prestación de servicios profesionales para realizar la estructuración y cargue de la información de contador de árboles y proyectos de restauración en el aplicativo del Ministerio de Ambiente.</v>
          </cell>
          <cell r="H224" t="str">
            <v>2 CONTRATACIÓN DIRECTA</v>
          </cell>
          <cell r="I224" t="str">
            <v>14 PRESTACIÓN DE SERVICIOS</v>
          </cell>
          <cell r="J224" t="str">
            <v>N/A</v>
          </cell>
          <cell r="K224">
            <v>42721</v>
          </cell>
          <cell r="L224">
            <v>73921</v>
          </cell>
          <cell r="N224">
            <v>44462</v>
          </cell>
          <cell r="P224">
            <v>3235673</v>
          </cell>
          <cell r="Q224">
            <v>10677721</v>
          </cell>
          <cell r="R224">
            <v>9.999999962747097E-2</v>
          </cell>
          <cell r="S224" t="str">
            <v>1 PERSONA NATURAL</v>
          </cell>
          <cell r="T224" t="str">
            <v>3 CÉDULA DE CIUDADANÍA</v>
          </cell>
          <cell r="U224">
            <v>1018446248</v>
          </cell>
          <cell r="V224" t="str">
            <v>N-A</v>
          </cell>
          <cell r="W224" t="str">
            <v>11 NO SE DILIGENCIA INFORMACIÓN PARA ESTE FORMULARIO EN ESTE PERÍODO DE REPORTE</v>
          </cell>
          <cell r="Z224" t="str">
            <v>6 NO CONSTITUYÓ GARANTÍAS</v>
          </cell>
          <cell r="AB224" t="str">
            <v>N-A</v>
          </cell>
          <cell r="AC224" t="str">
            <v>N-A</v>
          </cell>
          <cell r="AD224" t="str">
            <v>N-A</v>
          </cell>
          <cell r="AE224" t="str">
            <v>GRUPO DE PLANEACIÓN Y MANEJO</v>
          </cell>
          <cell r="AF224" t="str">
            <v>2 SUPERVISOR</v>
          </cell>
          <cell r="AG224" t="str">
            <v>3 CÉDULA DE CIUDADANÍA</v>
          </cell>
          <cell r="AH224">
            <v>52827064</v>
          </cell>
          <cell r="AI224" t="str">
            <v>SANDRA MILENA RODRIGUEZ PEÑA</v>
          </cell>
          <cell r="AJ224">
            <v>99</v>
          </cell>
          <cell r="AK224" t="str">
            <v>3 NO PACTADOS</v>
          </cell>
          <cell r="AL224" t="str">
            <v>N-A</v>
          </cell>
          <cell r="AN224" t="str">
            <v>4 NO SE HA ADICIONADO NI EN VALOR y EN TIEMPO</v>
          </cell>
          <cell r="AO224">
            <v>0</v>
          </cell>
          <cell r="AP224">
            <v>0</v>
          </cell>
          <cell r="AR224">
            <v>0</v>
          </cell>
          <cell r="AT224">
            <v>44462</v>
          </cell>
          <cell r="AU224">
            <v>44560</v>
          </cell>
          <cell r="AW224" t="str">
            <v>2. NO</v>
          </cell>
          <cell r="AZ224" t="str">
            <v>2. NO</v>
          </cell>
          <cell r="BA224">
            <v>0</v>
          </cell>
          <cell r="BE224" t="str">
            <v>2021420501000216E</v>
          </cell>
          <cell r="BF224">
            <v>10677721</v>
          </cell>
          <cell r="BG224" t="str">
            <v>MYRIAM JEANETH GONZALEZ</v>
          </cell>
          <cell r="BH224" t="str">
            <v>https://www.secop.gov.co/CO1BusinessLine/Tendering/BuyerWorkArea/Index?docUniqueIdentifier=CO1.BDOS.2261131</v>
          </cell>
          <cell r="BI224" t="str">
            <v>VIGENTE</v>
          </cell>
          <cell r="BK224" t="str">
            <v>https://community.secop.gov.co/Public/Tendering/OpportunityDetail/Index?noticeUID=CO1.NTC.2265120&amp;isFromPublicArea=True&amp;isModal=False</v>
          </cell>
        </row>
        <row r="225">
          <cell r="A225" t="str">
            <v>CPS-217-2021</v>
          </cell>
          <cell r="B225" t="str">
            <v>2 NACIONAL</v>
          </cell>
          <cell r="C225" t="str">
            <v>CD-NC-239-2021</v>
          </cell>
          <cell r="D225">
            <v>217</v>
          </cell>
          <cell r="E225" t="str">
            <v>ELIAS BOTERO GARCIA</v>
          </cell>
          <cell r="F225">
            <v>44461</v>
          </cell>
          <cell r="G225" t="str">
            <v>Prestación de servicios profesionales para la construcción e implementación de esquemas de alianzas público - privadas, asociadas al ecoturismo y/o otros servicios definidos por la entidad dentro de las Áreas Protegidas de Parques Nacionales Naturales de Colombia, y otros productos de seguimiento y puesta en marcha del ecoturismo en los Parques Nacionales</v>
          </cell>
          <cell r="H225" t="str">
            <v>2 CONTRATACIÓN DIRECTA</v>
          </cell>
          <cell r="I225" t="str">
            <v>14 PRESTACIÓN DE SERVICIOS</v>
          </cell>
          <cell r="J225" t="str">
            <v>N/A</v>
          </cell>
          <cell r="K225">
            <v>44521</v>
          </cell>
          <cell r="L225">
            <v>73821</v>
          </cell>
          <cell r="N225">
            <v>44461</v>
          </cell>
          <cell r="P225">
            <v>5532323</v>
          </cell>
          <cell r="Q225">
            <v>18256666</v>
          </cell>
          <cell r="R225">
            <v>0.10000000149011612</v>
          </cell>
          <cell r="S225" t="str">
            <v>1 PERSONA NATURAL</v>
          </cell>
          <cell r="T225" t="str">
            <v>3 CÉDULA DE CIUDADANÍA</v>
          </cell>
          <cell r="U225">
            <v>1053823698</v>
          </cell>
          <cell r="V225" t="str">
            <v>N-A</v>
          </cell>
          <cell r="W225" t="str">
            <v>11 NO SE DILIGENCIA INFORMACIÓN PARA ESTE FORMULARIO EN ESTE PERÍODO DE REPORTE</v>
          </cell>
          <cell r="Z225" t="str">
            <v>6 NO CONSTITUYÓ GARANTÍAS</v>
          </cell>
          <cell r="AB225" t="str">
            <v>N-A</v>
          </cell>
          <cell r="AC225" t="str">
            <v>N-A</v>
          </cell>
          <cell r="AD225" t="str">
            <v>N-A</v>
          </cell>
          <cell r="AE225" t="str">
            <v>SUBDIRECCIÓN DE SOSTENIBILIDAD Y NEGOCIOS AMBIENTALES</v>
          </cell>
          <cell r="AF225" t="str">
            <v>2 SUPERVISOR</v>
          </cell>
          <cell r="AG225" t="str">
            <v>3 CÉDULA DE CIUDADANÍA</v>
          </cell>
          <cell r="AH225">
            <v>37329045</v>
          </cell>
          <cell r="AI225" t="str">
            <v>MERLY XIOMARA PACHECO</v>
          </cell>
          <cell r="AJ225">
            <v>99</v>
          </cell>
          <cell r="AK225" t="str">
            <v>3 NO PACTADOS</v>
          </cell>
          <cell r="AL225" t="str">
            <v>N-A</v>
          </cell>
          <cell r="AN225" t="str">
            <v>4 NO SE HA ADICIONADO NI EN VALOR y EN TIEMPO</v>
          </cell>
          <cell r="AO225">
            <v>0</v>
          </cell>
          <cell r="AP225">
            <v>0</v>
          </cell>
          <cell r="AR225">
            <v>0</v>
          </cell>
          <cell r="AT225">
            <v>44461</v>
          </cell>
          <cell r="AU225">
            <v>44477</v>
          </cell>
          <cell r="AV225">
            <v>44478</v>
          </cell>
          <cell r="AW225" t="str">
            <v>2. NO</v>
          </cell>
          <cell r="AZ225" t="str">
            <v>2. NO</v>
          </cell>
          <cell r="BA225">
            <v>0</v>
          </cell>
          <cell r="BD225" t="str">
            <v>TERA_FECHA TER INICIAL 30/12/2021</v>
          </cell>
          <cell r="BE225" t="str">
            <v>2021420501000217E</v>
          </cell>
          <cell r="BF225">
            <v>18256666</v>
          </cell>
          <cell r="BG225" t="str">
            <v>FELIPE ANDRES ZORRO VILLAREAL</v>
          </cell>
          <cell r="BH225" t="str">
            <v>https://www.secop.gov.co/CO1BusinessLine/Tendering/BuyerWorkArea/Index?docUniqueIdentifier=CO1.BDOS.2262729</v>
          </cell>
          <cell r="BI225" t="str">
            <v>LIQUIDADO</v>
          </cell>
          <cell r="BK225" t="str">
            <v xml:space="preserve">https://community.secop.gov.co/Public/Tendering/OpportunityDetail/Index?noticeUID=CO1.NTC.2266405&amp;isFromPublicArea=True&amp;isModal=False
</v>
          </cell>
        </row>
        <row r="226">
          <cell r="A226" t="str">
            <v>CPS-218-2021</v>
          </cell>
          <cell r="B226" t="str">
            <v>2 NACIONAL</v>
          </cell>
          <cell r="C226" t="str">
            <v>CD-NC-232-2021</v>
          </cell>
          <cell r="D226">
            <v>218</v>
          </cell>
          <cell r="E226" t="str">
            <v>JOHN FREDY JIMENEZ VIASUS</v>
          </cell>
          <cell r="F226">
            <v>44461</v>
          </cell>
          <cell r="G226" t="str">
            <v>Prestación de servicios profesionales para gestionar el trámite y seguimiento al Registro de Reservas Naturales de la Sociedad Civil, generando los insumos técnicos y de campo necesarios dentro del procedimiento establecido para tal fin por la Subdirección de Gestión y Manejo de Áreas Protegidas, en el marco del proceso de Coordinación del SINAP.</v>
          </cell>
          <cell r="H226" t="str">
            <v>2 CONTRATACIÓN DIRECTA</v>
          </cell>
          <cell r="I226" t="str">
            <v>14 PRESTACIÓN DE SERVICIOS</v>
          </cell>
          <cell r="J226" t="str">
            <v>N/A</v>
          </cell>
          <cell r="K226">
            <v>44021</v>
          </cell>
          <cell r="L226">
            <v>74721</v>
          </cell>
          <cell r="N226">
            <v>44463</v>
          </cell>
          <cell r="P226">
            <v>4536731</v>
          </cell>
          <cell r="Q226">
            <v>14971212</v>
          </cell>
          <cell r="R226">
            <v>-0.30000000074505806</v>
          </cell>
          <cell r="S226" t="str">
            <v>1 PERSONA NATURAL</v>
          </cell>
          <cell r="T226" t="str">
            <v>3 CÉDULA DE CIUDADANÍA</v>
          </cell>
          <cell r="U226">
            <v>80238078</v>
          </cell>
          <cell r="V226" t="str">
            <v>N-A</v>
          </cell>
          <cell r="W226" t="str">
            <v>11 NO SE DILIGENCIA INFORMACIÓN PARA ESTE FORMULARIO EN ESTE PERÍODO DE REPORTE</v>
          </cell>
          <cell r="Z226" t="str">
            <v>6 NO CONSTITUYÓ GARANTÍAS</v>
          </cell>
          <cell r="AB226" t="str">
            <v>N-A</v>
          </cell>
          <cell r="AC226" t="str">
            <v>N-A</v>
          </cell>
          <cell r="AD226" t="str">
            <v>N-A</v>
          </cell>
          <cell r="AE226" t="str">
            <v>GRUPO DE TRÁMITES Y EVALUACIÓN AMBIENTAL</v>
          </cell>
          <cell r="AF226" t="str">
            <v>2 SUPERVISOR</v>
          </cell>
          <cell r="AG226" t="str">
            <v>3 CÉDULA DE CIUDADANÍA</v>
          </cell>
          <cell r="AH226">
            <v>79690000</v>
          </cell>
          <cell r="AI226" t="str">
            <v>GULLERMOS ALBERTO SANTOS CEBALLOS</v>
          </cell>
          <cell r="AJ226">
            <v>99</v>
          </cell>
          <cell r="AK226" t="str">
            <v>3 NO PACTADOS</v>
          </cell>
          <cell r="AL226" t="str">
            <v>N-A</v>
          </cell>
          <cell r="AN226" t="str">
            <v>4 NO SE HA ADICIONADO NI EN VALOR y EN TIEMPO</v>
          </cell>
          <cell r="AO226">
            <v>0</v>
          </cell>
          <cell r="AP226">
            <v>0</v>
          </cell>
          <cell r="AR226">
            <v>0</v>
          </cell>
          <cell r="AT226">
            <v>44463</v>
          </cell>
          <cell r="AU226">
            <v>44560</v>
          </cell>
          <cell r="AW226" t="str">
            <v>2. NO</v>
          </cell>
          <cell r="AZ226" t="str">
            <v>2. NO</v>
          </cell>
          <cell r="BA226">
            <v>0</v>
          </cell>
          <cell r="BE226" t="str">
            <v>2021420501000218E</v>
          </cell>
          <cell r="BF226">
            <v>14971212</v>
          </cell>
          <cell r="BG226" t="str">
            <v>NELSON CADENA GARCÍA</v>
          </cell>
          <cell r="BH226" t="str">
            <v>https://www.secop.gov.co/CO1BusinessLine/Tendering/BuyerWorkArea/Index?docUniqueIdentifier=CO1.BDOS.2259573</v>
          </cell>
          <cell r="BI226" t="str">
            <v>VIGENTE</v>
          </cell>
          <cell r="BK226" t="str">
            <v xml:space="preserve">https://community.secop.gov.co/Public/Tendering/OpportunityDetail/Index?noticeUID=CO1.NTC.2262696&amp;isFromPublicArea=True&amp;isModal=False
</v>
          </cell>
        </row>
        <row r="227">
          <cell r="A227" t="str">
            <v>CPS-219-2021</v>
          </cell>
          <cell r="B227" t="str">
            <v>2 NACIONAL</v>
          </cell>
          <cell r="C227" t="str">
            <v>CD-NC-238-2021</v>
          </cell>
          <cell r="D227">
            <v>219</v>
          </cell>
          <cell r="E227" t="str">
            <v>MARIA DEL CARMEN MONCADA ROSERO</v>
          </cell>
          <cell r="F227">
            <v>44461</v>
          </cell>
          <cell r="G227" t="str">
            <v>Prestacion de servicios profesionales y de apoyo en el Grupo Gestion Financciera, con el fin de realizar las actividades de gestion y analisis contable de Parques Nacionales Naturales de Colombia y la subcuenta Fonam - Parques de conformidad con las normas emitidas por la contaduria General de la Nacion y demas normas relacionadas para el sector Publico, a fin de contribuir en la razonabilidad de los estados financieros y gestion eficiente y transparente en la rendicion de cuentas a los entes de control.</v>
          </cell>
          <cell r="H227" t="str">
            <v>2 CONTRATACIÓN DIRECTA</v>
          </cell>
          <cell r="I227" t="str">
            <v>14 PRESTACIÓN DE SERVICIOS</v>
          </cell>
          <cell r="J227" t="str">
            <v>N/A</v>
          </cell>
          <cell r="K227" t="str">
            <v>44921 - 58221</v>
          </cell>
          <cell r="L227" t="str">
            <v>74021 - 121</v>
          </cell>
          <cell r="N227">
            <v>44462</v>
          </cell>
          <cell r="P227">
            <v>3948428</v>
          </cell>
          <cell r="Q227">
            <v>40668808</v>
          </cell>
          <cell r="R227">
            <v>-0.39999999850988388</v>
          </cell>
          <cell r="S227" t="str">
            <v>1 PERSONA NATURAL</v>
          </cell>
          <cell r="T227" t="str">
            <v>3 CÉDULA DE CIUDADANÍA</v>
          </cell>
          <cell r="U227">
            <v>60385469</v>
          </cell>
          <cell r="V227" t="str">
            <v>N-A</v>
          </cell>
          <cell r="W227" t="str">
            <v>11 NO SE DILIGENCIA INFORMACIÓN PARA ESTE FORMULARIO EN ESTE PERÍODO DE REPORTE</v>
          </cell>
          <cell r="Z227" t="str">
            <v>6 NO CONSTITUYÓ GARANTÍAS</v>
          </cell>
          <cell r="AB227" t="str">
            <v>N-A</v>
          </cell>
          <cell r="AC227" t="str">
            <v>N-A</v>
          </cell>
          <cell r="AD227" t="str">
            <v>N-A</v>
          </cell>
          <cell r="AE227" t="str">
            <v>GRUPO DE GESTIÓN FINANCIERA</v>
          </cell>
          <cell r="AF227" t="str">
            <v>2 SUPERVISOR</v>
          </cell>
          <cell r="AG227" t="str">
            <v>3 CÉDULA DE CIUDADANÍA</v>
          </cell>
          <cell r="AH227">
            <v>52260278</v>
          </cell>
          <cell r="AI227" t="str">
            <v>LUZ MYRIAM ENRIQUEZ GUAVITA</v>
          </cell>
          <cell r="AJ227">
            <v>309</v>
          </cell>
          <cell r="AK227" t="str">
            <v>3 NO PACTADOS</v>
          </cell>
          <cell r="AL227" t="str">
            <v>N-A</v>
          </cell>
          <cell r="AM227" t="str">
            <v>NOVEDAD</v>
          </cell>
          <cell r="AN227" t="str">
            <v>4 NO SE HA ADICIONADO NI EN VALOR y EN TIEMPO</v>
          </cell>
          <cell r="AO227">
            <v>0</v>
          </cell>
          <cell r="AP227">
            <v>0</v>
          </cell>
          <cell r="AR227">
            <v>0</v>
          </cell>
          <cell r="AT227">
            <v>44462</v>
          </cell>
          <cell r="AU227">
            <v>44509</v>
          </cell>
          <cell r="AV227">
            <v>44510</v>
          </cell>
          <cell r="AW227" t="str">
            <v>2. NO</v>
          </cell>
          <cell r="AZ227" t="str">
            <v>2. NO</v>
          </cell>
          <cell r="BA227">
            <v>0</v>
          </cell>
          <cell r="BD227" t="str">
            <v>vigencia futura - TERA- FTER 30/07/2022</v>
          </cell>
          <cell r="BE227" t="str">
            <v>2021420501000219E</v>
          </cell>
          <cell r="BF227">
            <v>40668808</v>
          </cell>
          <cell r="BG227" t="str">
            <v>LUZ JANETH VILLALBA SUAREZ</v>
          </cell>
          <cell r="BH227" t="str">
            <v>https://www.secop.gov.co/CO1BusinessLine/Tendering/BuyerWorkArea/Index?docUniqueIdentifier=CO1.BDOS.2262807</v>
          </cell>
          <cell r="BI227" t="str">
            <v>LIQUIDADO</v>
          </cell>
          <cell r="BK227" t="str">
            <v>https://community.secop.gov.co/Public/Tendering/OpportunityDetail/Index?noticeUID=CO1.NTC.2268121&amp;isFromPublicArea=True&amp;isModal=False</v>
          </cell>
        </row>
        <row r="228">
          <cell r="A228" t="str">
            <v>CPS-220-2021</v>
          </cell>
          <cell r="B228" t="str">
            <v>2 NACIONAL</v>
          </cell>
          <cell r="C228" t="str">
            <v>CD-NC-236-2021</v>
          </cell>
          <cell r="D228">
            <v>220</v>
          </cell>
          <cell r="E228" t="str">
            <v>LEIDY VANESSA MALDONADO MORENO</v>
          </cell>
          <cell r="F228">
            <v>44461</v>
          </cell>
          <cell r="G228" t="str">
            <v>Prestación de servicios técnicos en el Grupo de Gestión financiera con el fin de contribuir con el óptimo desarrollo de los procesos de la Tesorería y asuntos administrativos para dar cumplimiento a los procesos de la entidad</v>
          </cell>
          <cell r="H228" t="str">
            <v>2 CONTRATACIÓN DIRECTA</v>
          </cell>
          <cell r="I228" t="str">
            <v>14 PRESTACIÓN DE SERVICIOS</v>
          </cell>
          <cell r="J228" t="str">
            <v>N/A</v>
          </cell>
          <cell r="K228" t="str">
            <v>45021 - 58221</v>
          </cell>
          <cell r="L228" t="str">
            <v>74121 - 221</v>
          </cell>
          <cell r="N228">
            <v>44462</v>
          </cell>
          <cell r="P228">
            <v>2730447</v>
          </cell>
          <cell r="Q228">
            <v>28123604</v>
          </cell>
          <cell r="R228">
            <v>-9.9999997764825821E-2</v>
          </cell>
          <cell r="S228" t="str">
            <v>1 PERSONA NATURAL</v>
          </cell>
          <cell r="T228" t="str">
            <v>3 CÉDULA DE CIUDADANÍA</v>
          </cell>
          <cell r="U228">
            <v>1030675889</v>
          </cell>
          <cell r="V228" t="str">
            <v>N-A</v>
          </cell>
          <cell r="W228" t="str">
            <v>11 NO SE DILIGENCIA INFORMACIÓN PARA ESTE FORMULARIO EN ESTE PERÍODO DE REPORTE</v>
          </cell>
          <cell r="Z228" t="str">
            <v>6 NO CONSTITUYÓ GARANTÍAS</v>
          </cell>
          <cell r="AB228" t="str">
            <v>N-A</v>
          </cell>
          <cell r="AC228" t="str">
            <v>N-A</v>
          </cell>
          <cell r="AD228" t="str">
            <v>N-A</v>
          </cell>
          <cell r="AE228" t="str">
            <v>GRUPO DE GESTIÓN FINANCIERA</v>
          </cell>
          <cell r="AF228" t="str">
            <v>2 SUPERVISOR</v>
          </cell>
          <cell r="AG228" t="str">
            <v>3 CÉDULA DE CIUDADANÍA</v>
          </cell>
          <cell r="AH228">
            <v>52260278</v>
          </cell>
          <cell r="AI228" t="str">
            <v>LUZ MYRIAM ENRIQUEZ GUAVITA</v>
          </cell>
          <cell r="AJ228">
            <v>309</v>
          </cell>
          <cell r="AK228" t="str">
            <v>3 NO PACTADOS</v>
          </cell>
          <cell r="AL228" t="str">
            <v>N-A</v>
          </cell>
          <cell r="AM228" t="str">
            <v>NOVEDAD</v>
          </cell>
          <cell r="AN228" t="str">
            <v>4 NO SE HA ADICIONADO NI EN VALOR y EN TIEMPO</v>
          </cell>
          <cell r="AO228">
            <v>0</v>
          </cell>
          <cell r="AP228">
            <v>0</v>
          </cell>
          <cell r="AR228">
            <v>0</v>
          </cell>
          <cell r="AT228">
            <v>44462</v>
          </cell>
          <cell r="AU228">
            <v>44772</v>
          </cell>
          <cell r="AW228" t="str">
            <v>2. NO</v>
          </cell>
          <cell r="AZ228" t="str">
            <v>2. NO</v>
          </cell>
          <cell r="BA228">
            <v>0</v>
          </cell>
          <cell r="BD228" t="str">
            <v>vigencia futura</v>
          </cell>
          <cell r="BE228" t="str">
            <v>2021420501000220E</v>
          </cell>
          <cell r="BF228">
            <v>28123604</v>
          </cell>
          <cell r="BG228" t="str">
            <v>NELSON CADENA GARCÍA</v>
          </cell>
          <cell r="BH228" t="str">
            <v>https://www.secop.gov.co/CO1BusinessLine/Tendering/BuyerWorkArea/Index?docUniqueIdentifier=CO1.BDOS.2262509</v>
          </cell>
          <cell r="BI228" t="str">
            <v>VIGENTE</v>
          </cell>
          <cell r="BK228" t="str">
            <v>https://community.secop.gov.co/Public/Tendering/OpportunityDetail/Index?noticeUID=CO1.NTC.2267243&amp;isFromPublicArea=True&amp;isModal=False</v>
          </cell>
        </row>
        <row r="229">
          <cell r="A229" t="str">
            <v>CPS-221-2021</v>
          </cell>
          <cell r="B229" t="str">
            <v>2 NACIONAL</v>
          </cell>
          <cell r="C229" t="str">
            <v>CD-NC-240-2021</v>
          </cell>
          <cell r="D229">
            <v>221</v>
          </cell>
          <cell r="E229" t="str">
            <v>LIZETH ALEXANDRA PRIETO GONZALEZ</v>
          </cell>
          <cell r="F229">
            <v>44462</v>
          </cell>
          <cell r="G229" t="str">
            <v>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ell>
          <cell r="H229" t="str">
            <v>2 CONTRATACIÓN DIRECTA</v>
          </cell>
          <cell r="I229" t="str">
            <v>14 PRESTACIÓN DE SERVICIOS</v>
          </cell>
          <cell r="J229" t="str">
            <v>N/A</v>
          </cell>
          <cell r="K229" t="str">
            <v>44821 - 58221</v>
          </cell>
          <cell r="L229" t="str">
            <v>74221 - 321</v>
          </cell>
          <cell r="N229">
            <v>44462</v>
          </cell>
          <cell r="P229">
            <v>5532323</v>
          </cell>
          <cell r="Q229">
            <v>56982927</v>
          </cell>
          <cell r="R229">
            <v>0.10000000149011612</v>
          </cell>
          <cell r="S229" t="str">
            <v>1 PERSONA NATURAL</v>
          </cell>
          <cell r="T229" t="str">
            <v>3 CÉDULA DE CIUDADANÍA</v>
          </cell>
          <cell r="U229">
            <v>1072365766</v>
          </cell>
          <cell r="V229" t="str">
            <v>N-A</v>
          </cell>
          <cell r="W229" t="str">
            <v>11 NO SE DILIGENCIA INFORMACIÓN PARA ESTE FORMULARIO EN ESTE PERÍODO DE REPORTE</v>
          </cell>
          <cell r="Z229" t="str">
            <v>1 PÓLIZA</v>
          </cell>
          <cell r="AA229" t="str">
            <v>13 SURAMERICANA</v>
          </cell>
          <cell r="AB229" t="str">
            <v>2 CUMPLIMIENTO</v>
          </cell>
          <cell r="AC229">
            <v>44462</v>
          </cell>
          <cell r="AD229" t="str">
            <v>3165333–7</v>
          </cell>
          <cell r="AE229" t="str">
            <v>GRUPO DE GESTIÓN FINANCIERA</v>
          </cell>
          <cell r="AF229" t="str">
            <v>2 SUPERVISOR</v>
          </cell>
          <cell r="AG229" t="str">
            <v>3 CÉDULA DE CIUDADANÍA</v>
          </cell>
          <cell r="AH229">
            <v>52260278</v>
          </cell>
          <cell r="AI229" t="str">
            <v>LUZ MYRIAM ENRIQUEZ GUAVITA</v>
          </cell>
          <cell r="AJ229">
            <v>309</v>
          </cell>
          <cell r="AK229" t="str">
            <v>3 NO PACTADOS</v>
          </cell>
          <cell r="AL229">
            <v>44462</v>
          </cell>
          <cell r="AM229" t="str">
            <v>NOVEDAD</v>
          </cell>
          <cell r="AN229" t="str">
            <v>4 NO SE HA ADICIONADO NI EN VALOR y EN TIEMPO</v>
          </cell>
          <cell r="AO229">
            <v>0</v>
          </cell>
          <cell r="AP229">
            <v>0</v>
          </cell>
          <cell r="AR229">
            <v>0</v>
          </cell>
          <cell r="AT229">
            <v>44462</v>
          </cell>
          <cell r="AU229">
            <v>44772</v>
          </cell>
          <cell r="AW229" t="str">
            <v>2. NO</v>
          </cell>
          <cell r="AZ229" t="str">
            <v>2. NO</v>
          </cell>
          <cell r="BA229">
            <v>0</v>
          </cell>
          <cell r="BD229" t="str">
            <v>vigencia futura</v>
          </cell>
          <cell r="BE229" t="str">
            <v>2021420501000221E</v>
          </cell>
          <cell r="BF229">
            <v>56982927</v>
          </cell>
          <cell r="BG229" t="str">
            <v>LEIDY G</v>
          </cell>
          <cell r="BH229" t="str">
            <v>https://www.secop.gov.co/CO1BusinessLine/Tendering/BuyerWorkArea/Index?docUniqueIdentifier=CO1.BDOS.2264808</v>
          </cell>
          <cell r="BI229" t="str">
            <v>VIGENTE</v>
          </cell>
          <cell r="BK229" t="str">
            <v xml:space="preserve">https://community.secop.gov.co/Public/Tendering/OpportunityDetail/Index?noticeUID=CO1.NTC.2268601&amp;isFromPublicArea=True&amp;isModal=False
</v>
          </cell>
        </row>
        <row r="230">
          <cell r="A230" t="str">
            <v>CPS-222-2021</v>
          </cell>
          <cell r="B230" t="str">
            <v>2 NACIONAL</v>
          </cell>
          <cell r="C230" t="str">
            <v>CD-NC-245-2021</v>
          </cell>
          <cell r="D230">
            <v>222</v>
          </cell>
          <cell r="E230" t="str">
            <v>ADRIANA MARIA CAMPO SANCHEZ</v>
          </cell>
          <cell r="F230">
            <v>44462</v>
          </cell>
          <cell r="G230" t="str">
            <v>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v>
          </cell>
          <cell r="H230" t="str">
            <v>2 CONTRATACIÓN DIRECTA</v>
          </cell>
          <cell r="I230" t="str">
            <v>14 PRESTACIÓN DE SERVICIOS</v>
          </cell>
          <cell r="J230" t="str">
            <v>N/A</v>
          </cell>
          <cell r="K230" t="str">
            <v>45121 - 58221</v>
          </cell>
          <cell r="L230" t="str">
            <v>74821 - 421</v>
          </cell>
          <cell r="N230">
            <v>44463</v>
          </cell>
          <cell r="P230">
            <v>5532323</v>
          </cell>
          <cell r="Q230">
            <v>56982927</v>
          </cell>
          <cell r="R230">
            <v>0.10000000149011612</v>
          </cell>
          <cell r="S230" t="str">
            <v>1 PERSONA NATURAL</v>
          </cell>
          <cell r="T230" t="str">
            <v>3 CÉDULA DE CIUDADANÍA</v>
          </cell>
          <cell r="U230">
            <v>52794362</v>
          </cell>
          <cell r="V230" t="str">
            <v>N-A</v>
          </cell>
          <cell r="W230" t="str">
            <v>11 NO SE DILIGENCIA INFORMACIÓN PARA ESTE FORMULARIO EN ESTE PERÍODO DE REPORTE</v>
          </cell>
          <cell r="Z230" t="str">
            <v>1 PÓLIZA</v>
          </cell>
          <cell r="AA230" t="str">
            <v>14 ASEGURADORA SOLIDARIA</v>
          </cell>
          <cell r="AB230" t="str">
            <v>2 CUMPLIMIENTO</v>
          </cell>
          <cell r="AC230">
            <v>44463</v>
          </cell>
          <cell r="AD230" t="str">
            <v>380-47-994000117959</v>
          </cell>
          <cell r="AE230" t="str">
            <v>GRUPO DE GESTIÓN FINANCIERA</v>
          </cell>
          <cell r="AF230" t="str">
            <v>2 SUPERVISOR</v>
          </cell>
          <cell r="AG230" t="str">
            <v>3 CÉDULA DE CIUDADANÍA</v>
          </cell>
          <cell r="AH230">
            <v>52260278</v>
          </cell>
          <cell r="AI230" t="str">
            <v>LUZ MYRIAM ENRIQUEZ GUAVITA</v>
          </cell>
          <cell r="AJ230">
            <v>309</v>
          </cell>
          <cell r="AK230" t="str">
            <v>3 NO PACTADOS</v>
          </cell>
          <cell r="AL230">
            <v>44463</v>
          </cell>
          <cell r="AM230" t="str">
            <v>NOVEDAD</v>
          </cell>
          <cell r="AN230" t="str">
            <v>4 NO SE HA ADICIONADO NI EN VALOR y EN TIEMPO</v>
          </cell>
          <cell r="AO230">
            <v>0</v>
          </cell>
          <cell r="AP230">
            <v>0</v>
          </cell>
          <cell r="AR230">
            <v>0</v>
          </cell>
          <cell r="AT230">
            <v>44463</v>
          </cell>
          <cell r="AU230">
            <v>44772</v>
          </cell>
          <cell r="AW230" t="str">
            <v>2. NO</v>
          </cell>
          <cell r="AZ230" t="str">
            <v>2. NO</v>
          </cell>
          <cell r="BA230">
            <v>0</v>
          </cell>
          <cell r="BD230" t="str">
            <v>vigencia futura</v>
          </cell>
          <cell r="BE230" t="str">
            <v>2021420501000222E</v>
          </cell>
          <cell r="BF230">
            <v>56982927</v>
          </cell>
          <cell r="BG230" t="str">
            <v>ANDRES MAURICIO VILLEGAS NAVARRO</v>
          </cell>
          <cell r="BH230" t="str">
            <v>https://www.secop.gov.co/CO1BusinessLine/Tendering/BuyerWorkArea/Index?docUniqueIdentifier=CO1.BDOS.2267769</v>
          </cell>
          <cell r="BI230" t="str">
            <v>VIGENTE</v>
          </cell>
          <cell r="BK230" t="str">
            <v xml:space="preserve">https://community.secop.gov.co/Public/Tendering/OpportunityDetail/Index?noticeUID=CO1.NTC.2271623&amp;isFromPublicArea=True&amp;isModal=False
</v>
          </cell>
        </row>
        <row r="231">
          <cell r="A231" t="str">
            <v>CPS-223-2021</v>
          </cell>
          <cell r="B231" t="str">
            <v>2 NACIONAL</v>
          </cell>
          <cell r="C231" t="str">
            <v>CD-NC-235-2021</v>
          </cell>
          <cell r="D231">
            <v>223</v>
          </cell>
          <cell r="E231" t="str">
            <v>CLARA ROCIO BURGOS VALENCIA</v>
          </cell>
          <cell r="F231">
            <v>44463</v>
          </cell>
          <cell r="G231" t="str">
            <v>Prestación de servicios profesionales para la estructuración e implementación de esquemas de restación de servicios y alianzas público privadas, asociadas con la actividad del Turismo de Naturaleza en general, dentro de las Áreas Protegidas de Parques Nacionales Naturales de Colombia, en las Áreas Protegidas del SINAP y en otras estrategias de conservación, así como el apoyo en otros instrumentos definidos por la entidad para la formulación y el desarrollo de herramientas de fortalecimiento a la calidad en la prestación de los servicios a cargo de la entidad</v>
          </cell>
          <cell r="H231" t="str">
            <v>2 CONTRATACIÓN DIRECTA</v>
          </cell>
          <cell r="I231" t="str">
            <v>14 PRESTACIÓN DE SERVICIOS</v>
          </cell>
          <cell r="J231" t="str">
            <v>N/A</v>
          </cell>
          <cell r="K231">
            <v>44621</v>
          </cell>
          <cell r="L231">
            <v>74921</v>
          </cell>
          <cell r="N231">
            <v>44463</v>
          </cell>
          <cell r="P231">
            <v>7353804</v>
          </cell>
          <cell r="Q231">
            <v>24267553</v>
          </cell>
          <cell r="R231">
            <v>-0.19999999925494194</v>
          </cell>
          <cell r="S231" t="str">
            <v>1 PERSONA NATURAL</v>
          </cell>
          <cell r="T231" t="str">
            <v>3 CÉDULA DE CIUDADANÍA</v>
          </cell>
          <cell r="U231">
            <v>52312202</v>
          </cell>
          <cell r="V231" t="str">
            <v>N-A</v>
          </cell>
          <cell r="W231" t="str">
            <v>11 NO SE DILIGENCIA INFORMACIÓN PARA ESTE FORMULARIO EN ESTE PERÍODO DE REPORTE</v>
          </cell>
          <cell r="Z231" t="str">
            <v>6 NO CONSTITUYÓ GARANTÍAS</v>
          </cell>
          <cell r="AB231" t="str">
            <v>N-A</v>
          </cell>
          <cell r="AC231" t="str">
            <v>N-A</v>
          </cell>
          <cell r="AD231" t="str">
            <v>N-A</v>
          </cell>
          <cell r="AE231" t="str">
            <v>SUBDIRECCIÓN DE SOSTENIBILIDAD Y NEGOCIOS AMBIENTALES</v>
          </cell>
          <cell r="AF231" t="str">
            <v>2 SUPERVISOR</v>
          </cell>
          <cell r="AG231" t="str">
            <v>3 CÉDULA DE CIUDADANÍA</v>
          </cell>
          <cell r="AH231">
            <v>37329045</v>
          </cell>
          <cell r="AI231" t="str">
            <v>MERLY XIOMARA PACHECO</v>
          </cell>
          <cell r="AJ231">
            <v>99</v>
          </cell>
          <cell r="AK231" t="str">
            <v>3 NO PACTADOS</v>
          </cell>
          <cell r="AL231" t="str">
            <v>N-A</v>
          </cell>
          <cell r="AM231">
            <v>44463</v>
          </cell>
          <cell r="AN231" t="str">
            <v>4 NO SE HA ADICIONADO NI EN VALOR y EN TIEMPO</v>
          </cell>
          <cell r="AO231">
            <v>0</v>
          </cell>
          <cell r="AP231">
            <v>0</v>
          </cell>
          <cell r="AR231">
            <v>0</v>
          </cell>
          <cell r="AT231">
            <v>44463</v>
          </cell>
          <cell r="AU231">
            <v>44560</v>
          </cell>
          <cell r="AW231" t="str">
            <v>2. NO</v>
          </cell>
          <cell r="AZ231" t="str">
            <v>2. NO</v>
          </cell>
          <cell r="BA231">
            <v>0</v>
          </cell>
          <cell r="BE231" t="str">
            <v>2021420501000223E</v>
          </cell>
          <cell r="BF231">
            <v>24267553</v>
          </cell>
          <cell r="BG231" t="str">
            <v>FELIPE ANDRES ZORRO VILLAREAL</v>
          </cell>
          <cell r="BH231" t="str">
            <v>https://www.secop.gov.co/CO1BusinessLine/Tendering/BuyerWorkArea/Index?docUniqueIdentifier=CO1.BDOS.2262085</v>
          </cell>
          <cell r="BI231" t="str">
            <v>VIGENTE</v>
          </cell>
          <cell r="BK231" t="str">
            <v xml:space="preserve">https://community.secop.gov.co/Public/Tendering/OpportunityDetail/Index?noticeUID=CO1.NTC.2265196&amp;isFromPublicArea=True&amp;isModal=False
</v>
          </cell>
        </row>
        <row r="232">
          <cell r="A232" t="str">
            <v>CPS-224-2021</v>
          </cell>
          <cell r="B232" t="str">
            <v>2 NACIONAL</v>
          </cell>
          <cell r="C232" t="str">
            <v>CD-NC-241-2021</v>
          </cell>
          <cell r="D232">
            <v>224</v>
          </cell>
          <cell r="E232" t="str">
            <v>ADRIANA ESTHER PEDRAZA MARTÍNEZ</v>
          </cell>
          <cell r="F232">
            <v>44463</v>
          </cell>
          <cell r="G232" t="str">
            <v>Prestar los servicios técnicos para la producción cartográfica temática y generación de metadatos para el trámite y seguimiento al registro de reservas naturales de la sociedad civil dentro del procedimiento establecido para tal fin por la Subdirección de Gestión y Manejo de Áreas Protegidas, en el marco del proceso de coordinación del SINAP.</v>
          </cell>
          <cell r="H232" t="str">
            <v>2 CONTRATACIÓN DIRECTA</v>
          </cell>
          <cell r="I232" t="str">
            <v>14 PRESTACIÓN DE SERVICIOS</v>
          </cell>
          <cell r="J232" t="str">
            <v>N/A</v>
          </cell>
          <cell r="K232">
            <v>44721</v>
          </cell>
          <cell r="L232">
            <v>75421</v>
          </cell>
          <cell r="N232">
            <v>44466</v>
          </cell>
          <cell r="P232">
            <v>2730447</v>
          </cell>
          <cell r="Q232">
            <v>9010475</v>
          </cell>
          <cell r="R232">
            <v>-9.999999962747097E-2</v>
          </cell>
          <cell r="S232" t="str">
            <v>1 PERSONA NATURAL</v>
          </cell>
          <cell r="T232" t="str">
            <v>3 CÉDULA DE CIUDADANÍA</v>
          </cell>
          <cell r="U232">
            <v>1069715926</v>
          </cell>
          <cell r="V232" t="str">
            <v>N-A</v>
          </cell>
          <cell r="W232" t="str">
            <v>11 NO SE DILIGENCIA INFORMACIÓN PARA ESTE FORMULARIO EN ESTE PERÍODO DE REPORTE</v>
          </cell>
          <cell r="Z232" t="str">
            <v>6 NO CONSTITUYÓ GARANTÍAS</v>
          </cell>
          <cell r="AB232" t="str">
            <v>N-A</v>
          </cell>
          <cell r="AC232" t="str">
            <v>N-A</v>
          </cell>
          <cell r="AD232" t="str">
            <v>N-A</v>
          </cell>
          <cell r="AE232" t="str">
            <v>GRUPO DE GESTIÓN E INTEGRACIÓN DEL SINAP</v>
          </cell>
          <cell r="AF232" t="str">
            <v>2 SUPERVISOR</v>
          </cell>
          <cell r="AG232" t="str">
            <v>3 CÉDULA DE CIUDADANÍA</v>
          </cell>
          <cell r="AH232">
            <v>5947992</v>
          </cell>
          <cell r="AI232" t="str">
            <v>LUIS ALBERTO CRUZ COLORADO</v>
          </cell>
          <cell r="AJ232">
            <v>99</v>
          </cell>
          <cell r="AK232" t="str">
            <v>3 NO PACTADOS</v>
          </cell>
          <cell r="AL232" t="str">
            <v>N-A</v>
          </cell>
          <cell r="AM232">
            <v>44466</v>
          </cell>
          <cell r="AN232" t="str">
            <v>4 NO SE HA ADICIONADO NI EN VALOR y EN TIEMPO</v>
          </cell>
          <cell r="AO232">
            <v>0</v>
          </cell>
          <cell r="AP232">
            <v>0</v>
          </cell>
          <cell r="AR232">
            <v>0</v>
          </cell>
          <cell r="AT232">
            <v>44466</v>
          </cell>
          <cell r="AU232">
            <v>44560</v>
          </cell>
          <cell r="AW232" t="str">
            <v>2. NO</v>
          </cell>
          <cell r="AZ232" t="str">
            <v>2. NO</v>
          </cell>
          <cell r="BA232">
            <v>0</v>
          </cell>
          <cell r="BE232" t="str">
            <v>2021420501000224E</v>
          </cell>
          <cell r="BF232">
            <v>9010475</v>
          </cell>
          <cell r="BG232" t="str">
            <v>FELIPE ANDRES ZORRO VILLAREAL</v>
          </cell>
          <cell r="BH232" t="str">
            <v>https://www.secop.gov.co/CO1BusinessLine/Tendering/BuyerWorkArea/Index?docUniqueIdentifier=CO1.BDOS.2263600</v>
          </cell>
          <cell r="BI232" t="str">
            <v>VIGENTE</v>
          </cell>
          <cell r="BK232" t="str">
            <v xml:space="preserve">https://community.secop.gov.co/Public/Tendering/OpportunityDetail/Index?noticeUID=CO1.NTC.2267592&amp;isFromPublicArea=True&amp;isModal=False
</v>
          </cell>
        </row>
        <row r="233">
          <cell r="A233" t="str">
            <v>CPS-225-2021</v>
          </cell>
          <cell r="B233" t="str">
            <v>2 NACIONAL</v>
          </cell>
          <cell r="C233" t="str">
            <v>CD-NC-244-2021</v>
          </cell>
          <cell r="D233">
            <v>225</v>
          </cell>
          <cell r="E233" t="str">
            <v>CLAUDIA MARCELA TORRES TORRES</v>
          </cell>
          <cell r="F233">
            <v>44463</v>
          </cell>
          <cell r="G233" t="str">
            <v>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Parques</v>
          </cell>
          <cell r="H233" t="str">
            <v>2 CONTRATACIÓN DIRECTA</v>
          </cell>
          <cell r="I233" t="str">
            <v>14 PRESTACIÓN DE SERVICIOS</v>
          </cell>
          <cell r="J233" t="str">
            <v>N/A</v>
          </cell>
          <cell r="K233" t="str">
            <v>45221 - 58221</v>
          </cell>
          <cell r="L233" t="str">
            <v>75021 - 521</v>
          </cell>
          <cell r="N233">
            <v>44463</v>
          </cell>
          <cell r="P233">
            <v>4536731</v>
          </cell>
          <cell r="Q233">
            <v>46577105</v>
          </cell>
          <cell r="R233">
            <v>6.6666662693023682E-2</v>
          </cell>
          <cell r="S233" t="str">
            <v>1 PERSONA NATURAL</v>
          </cell>
          <cell r="T233" t="str">
            <v>3 CÉDULA DE CIUDADANÍA</v>
          </cell>
          <cell r="U233">
            <v>35420696</v>
          </cell>
          <cell r="V233" t="str">
            <v>N-A</v>
          </cell>
          <cell r="W233" t="str">
            <v>11 NO SE DILIGENCIA INFORMACIÓN PARA ESTE FORMULARIO EN ESTE PERÍODO DE REPORTE</v>
          </cell>
          <cell r="Z233" t="str">
            <v>1 PÓLIZA</v>
          </cell>
          <cell r="AA233" t="str">
            <v>14 ASEGURADORA SOLIDARIA</v>
          </cell>
          <cell r="AB233" t="str">
            <v>2 CUMPLIMIENTO</v>
          </cell>
          <cell r="AC233">
            <v>44463</v>
          </cell>
          <cell r="AD233" t="str">
            <v xml:space="preserve">	380-47-994000117971</v>
          </cell>
          <cell r="AE233" t="str">
            <v>GRUPO DE GESTIÓN FINANCIERA</v>
          </cell>
          <cell r="AF233" t="str">
            <v>2 SUPERVISOR</v>
          </cell>
          <cell r="AG233" t="str">
            <v>3 CÉDULA DE CIUDADANÍA</v>
          </cell>
          <cell r="AH233">
            <v>52260278</v>
          </cell>
          <cell r="AI233" t="str">
            <v>LUZ MYRIAM ENRIQUEZ GUAVITA</v>
          </cell>
          <cell r="AJ233">
            <v>308</v>
          </cell>
          <cell r="AK233" t="str">
            <v>3 NO PACTADOS</v>
          </cell>
          <cell r="AL233">
            <v>44463</v>
          </cell>
          <cell r="AM233" t="str">
            <v>NOVEDAD</v>
          </cell>
          <cell r="AN233" t="str">
            <v>4 NO SE HA ADICIONADO NI EN VALOR y EN TIEMPO</v>
          </cell>
          <cell r="AO233">
            <v>0</v>
          </cell>
          <cell r="AP233">
            <v>0</v>
          </cell>
          <cell r="AR233">
            <v>0</v>
          </cell>
          <cell r="AT233">
            <v>44463</v>
          </cell>
          <cell r="AU233">
            <v>44772</v>
          </cell>
          <cell r="AW233" t="str">
            <v>2. NO</v>
          </cell>
          <cell r="AZ233" t="str">
            <v>2. NO</v>
          </cell>
          <cell r="BA233">
            <v>0</v>
          </cell>
          <cell r="BD233" t="str">
            <v>vigencia futura</v>
          </cell>
          <cell r="BE233" t="str">
            <v>2021420501000225E</v>
          </cell>
          <cell r="BF233">
            <v>46577105</v>
          </cell>
          <cell r="BG233" t="str">
            <v>FELIPE ANDRES ZORRO VILLAREAL</v>
          </cell>
          <cell r="BH233" t="str">
            <v>https://www.secop.gov.co/CO1BusinessLine/Tendering/BuyerWorkArea/Index?docUniqueIdentifier=CO1.BDOS.2267669</v>
          </cell>
          <cell r="BI233" t="str">
            <v>VIGENTE</v>
          </cell>
          <cell r="BK233" t="str">
            <v xml:space="preserve">https://community.secop.gov.co/Public/Tendering/OpportunityDetail/Index?noticeUID=CO1.NTC.2271615&amp;isFromPublicArea=True&amp;isModal=False
</v>
          </cell>
        </row>
        <row r="234">
          <cell r="A234" t="str">
            <v>CPS-226-2021</v>
          </cell>
          <cell r="B234" t="str">
            <v>2 NACIONAL</v>
          </cell>
          <cell r="C234" t="str">
            <v>CD-NC-246-2021</v>
          </cell>
          <cell r="D234">
            <v>226</v>
          </cell>
          <cell r="E234" t="str">
            <v>RUBY ESPERANZA ARIAS CASTRO</v>
          </cell>
          <cell r="F234">
            <v>44466</v>
          </cell>
          <cell r="G234" t="str">
            <v>Prestación de servicios profesionales para apoyar jurídicamente a la Subdirección de Sostenibilidad y Negocios Ambientales en la construcción de esquemas de negocios ambientales y de mecanismos financieros.</v>
          </cell>
          <cell r="H234" t="str">
            <v>2 CONTRATACIÓN DIRECTA</v>
          </cell>
          <cell r="I234" t="str">
            <v>14 PRESTACIÓN DE SERVICIOS</v>
          </cell>
          <cell r="J234" t="str">
            <v>N/A</v>
          </cell>
          <cell r="K234">
            <v>44421</v>
          </cell>
          <cell r="L234">
            <v>76321</v>
          </cell>
          <cell r="N234">
            <v>44467</v>
          </cell>
          <cell r="P234">
            <v>8711428</v>
          </cell>
          <cell r="Q234">
            <v>27295808</v>
          </cell>
          <cell r="R234">
            <v>0.26666666567325592</v>
          </cell>
          <cell r="S234" t="str">
            <v>1 PERSONA NATURAL</v>
          </cell>
          <cell r="T234" t="str">
            <v>3 CÉDULA DE CIUDADANÍA</v>
          </cell>
          <cell r="U234">
            <v>53154433</v>
          </cell>
          <cell r="V234" t="str">
            <v>N-A</v>
          </cell>
          <cell r="W234" t="str">
            <v>11 NO SE DILIGENCIA INFORMACIÓN PARA ESTE FORMULARIO EN ESTE PERÍODO DE REPORTE</v>
          </cell>
          <cell r="Z234" t="str">
            <v>6 NO CONSTITUYÓ GARANTÍAS</v>
          </cell>
          <cell r="AB234" t="str">
            <v>N-A</v>
          </cell>
          <cell r="AC234" t="str">
            <v>N-A</v>
          </cell>
          <cell r="AD234" t="str">
            <v>N-A</v>
          </cell>
          <cell r="AE234" t="str">
            <v>SUBDIRECCIÓN DE SOSTENIBILIDAD Y NEGOCIOS AMBIENTALES</v>
          </cell>
          <cell r="AF234" t="str">
            <v>2 SUPERVISOR</v>
          </cell>
          <cell r="AG234" t="str">
            <v>3 CÉDULA DE CIUDADANÍA</v>
          </cell>
          <cell r="AH234">
            <v>37329045</v>
          </cell>
          <cell r="AI234" t="str">
            <v>MERLY XIOMARA PACHECO</v>
          </cell>
          <cell r="AJ234">
            <v>94</v>
          </cell>
          <cell r="AK234" t="str">
            <v>3 NO PACTADOS</v>
          </cell>
          <cell r="AL234" t="str">
            <v>N-A</v>
          </cell>
          <cell r="AM234">
            <v>44467</v>
          </cell>
          <cell r="AN234" t="str">
            <v>4 NO SE HA ADICIONADO NI EN VALOR y EN TIEMPO</v>
          </cell>
          <cell r="AO234">
            <v>0</v>
          </cell>
          <cell r="AP234">
            <v>0</v>
          </cell>
          <cell r="AR234">
            <v>0</v>
          </cell>
          <cell r="AT234">
            <v>44468</v>
          </cell>
          <cell r="AU234">
            <v>44560</v>
          </cell>
          <cell r="AW234" t="str">
            <v>2. NO</v>
          </cell>
          <cell r="AZ234" t="str">
            <v>2. NO</v>
          </cell>
          <cell r="BA234">
            <v>0</v>
          </cell>
          <cell r="BE234" t="str">
            <v>2021420501000226E</v>
          </cell>
          <cell r="BF234">
            <v>27295808</v>
          </cell>
          <cell r="BG234" t="str">
            <v>FELIPE ANDRES ZORRO VILLAREAL</v>
          </cell>
          <cell r="BH234" t="str">
            <v>https://www.secop.gov.co/CO1BusinessLine/Tendering/BuyerWorkArea/Index?docUniqueIdentifier=CO1.BDOS.2273227</v>
          </cell>
          <cell r="BI234" t="str">
            <v>VIGENTE</v>
          </cell>
          <cell r="BK234" t="str">
            <v xml:space="preserve">https://community.secop.gov.co/Public/Tendering/OpportunityDetail/Index?noticeUID=CO1.NTC.2277358&amp;isFromPublicArea=True&amp;isModal=False
</v>
          </cell>
        </row>
        <row r="235">
          <cell r="A235" t="str">
            <v>CPS-227-2021</v>
          </cell>
          <cell r="B235" t="str">
            <v>2 NACIONAL</v>
          </cell>
          <cell r="C235" t="str">
            <v>CD-NC-243-2021</v>
          </cell>
          <cell r="D235">
            <v>227</v>
          </cell>
          <cell r="E235" t="str">
            <v>ANDREA JOHANNA TORRES SUAREZ</v>
          </cell>
          <cell r="F235">
            <v>44466</v>
          </cell>
          <cell r="G235" t="str">
            <v>Prestación de servicios profesionales en el área jurídica para apoyar el registro y seguimiento de Reservas Naturales de la Sociedad civil dentro del procedimiento establecido para tal fin por la Subdirección de Gestión y Manejo de Áreas Protegidas, en el marco del proceso de Coordinación del SINAP.</v>
          </cell>
          <cell r="H235" t="str">
            <v>2 CONTRATACIÓN DIRECTA</v>
          </cell>
          <cell r="I235" t="str">
            <v>14 PRESTACIÓN DE SERVICIOS</v>
          </cell>
          <cell r="J235" t="str">
            <v>N/A</v>
          </cell>
          <cell r="K235">
            <v>44221</v>
          </cell>
          <cell r="L235">
            <v>76421</v>
          </cell>
          <cell r="N235">
            <v>44467</v>
          </cell>
          <cell r="P235">
            <v>3948428</v>
          </cell>
          <cell r="Q235">
            <v>12898198</v>
          </cell>
          <cell r="R235">
            <v>-0.13333333283662796</v>
          </cell>
          <cell r="S235" t="str">
            <v>1 PERSONA NATURAL</v>
          </cell>
          <cell r="T235" t="str">
            <v>3 CÉDULA DE CIUDADANÍA</v>
          </cell>
          <cell r="U235">
            <v>53070993</v>
          </cell>
          <cell r="V235" t="str">
            <v>N-A</v>
          </cell>
          <cell r="W235" t="str">
            <v>11 NO SE DILIGENCIA INFORMACIÓN PARA ESTE FORMULARIO EN ESTE PERÍODO DE REPORTE</v>
          </cell>
          <cell r="Z235" t="str">
            <v>6 NO CONSTITUYÓ GARANTÍAS</v>
          </cell>
          <cell r="AB235" t="str">
            <v>N-A</v>
          </cell>
          <cell r="AC235" t="str">
            <v>N-A</v>
          </cell>
          <cell r="AD235" t="str">
            <v>N-A</v>
          </cell>
          <cell r="AE235" t="str">
            <v>GRUPO DE TRÁMITES Y EVALUACIÓN AMBIENTAL</v>
          </cell>
          <cell r="AF235" t="str">
            <v>2 SUPERVISOR</v>
          </cell>
          <cell r="AG235" t="str">
            <v>3 CÉDULA DE CIUDADANÍA</v>
          </cell>
          <cell r="AH235">
            <v>79690000</v>
          </cell>
          <cell r="AI235" t="str">
            <v>GULLERMOS ALBERTO SANTOS CEBALLOS</v>
          </cell>
          <cell r="AJ235">
            <v>98</v>
          </cell>
          <cell r="AK235" t="str">
            <v>3 NO PACTADOS</v>
          </cell>
          <cell r="AL235" t="str">
            <v>N-A</v>
          </cell>
          <cell r="AM235">
            <v>44467</v>
          </cell>
          <cell r="AN235" t="str">
            <v>4 NO SE HA ADICIONADO NI EN VALOR y EN TIEMPO</v>
          </cell>
          <cell r="AO235">
            <v>0</v>
          </cell>
          <cell r="AP235">
            <v>0</v>
          </cell>
          <cell r="AR235">
            <v>0</v>
          </cell>
          <cell r="AT235">
            <v>44468</v>
          </cell>
          <cell r="AU235">
            <v>44560</v>
          </cell>
          <cell r="AW235" t="str">
            <v>2. NO</v>
          </cell>
          <cell r="AZ235" t="str">
            <v>2. NO</v>
          </cell>
          <cell r="BA235">
            <v>0</v>
          </cell>
          <cell r="BE235" t="str">
            <v>2021420501000227E</v>
          </cell>
          <cell r="BF235">
            <v>12898198</v>
          </cell>
          <cell r="BG235" t="str">
            <v>MYRIAM JEANETH GONZALEZ</v>
          </cell>
          <cell r="BH235" t="str">
            <v>https://www.secop.gov.co/CO1BusinessLine/Tendering/BuyerWorkArea/Index?docUniqueIdentifier=CO1.BDOS.2264878</v>
          </cell>
          <cell r="BI235" t="str">
            <v>VIGENTE</v>
          </cell>
          <cell r="BK235" t="str">
            <v xml:space="preserve">https://community.secop.gov.co/Public/Tendering/OpportunityDetail/Index?noticeUID=CO1.NTC.2273848&amp;isFromPublicArea=True&amp;isModal=False
</v>
          </cell>
        </row>
        <row r="236">
          <cell r="A236" t="str">
            <v>CPS-228-2021</v>
          </cell>
          <cell r="B236" t="str">
            <v>1 FONAM</v>
          </cell>
          <cell r="C236" t="str">
            <v>CD-NC-251-2021</v>
          </cell>
          <cell r="D236">
            <v>228</v>
          </cell>
          <cell r="E236" t="str">
            <v>SARA VALENCIA URREGO</v>
          </cell>
          <cell r="F236">
            <v>44480</v>
          </cell>
          <cell r="G236" t="str">
            <v>Prestar servicios en la comercialización de los productos de la Tienda de Parques, así como la preparación, organización y depuración de los documentos de los inventarios de esta unidad administrativa.</v>
          </cell>
          <cell r="H236" t="str">
            <v>2 CONTRATACIÓN DIRECTA</v>
          </cell>
          <cell r="I236" t="str">
            <v>14 PRESTACIÓN DE SERVICIOS</v>
          </cell>
          <cell r="J236" t="str">
            <v>N/A</v>
          </cell>
          <cell r="K236">
            <v>921</v>
          </cell>
          <cell r="L236">
            <v>621</v>
          </cell>
          <cell r="N236">
            <v>44481</v>
          </cell>
          <cell r="P236">
            <v>2262044</v>
          </cell>
          <cell r="Q236">
            <v>6258322</v>
          </cell>
          <cell r="R236">
            <v>0.26666666753590107</v>
          </cell>
          <cell r="S236" t="str">
            <v>1 PERSONA NATURAL</v>
          </cell>
          <cell r="T236" t="str">
            <v>3 CÉDULA DE CIUDADANÍA</v>
          </cell>
          <cell r="U236">
            <v>1000515081</v>
          </cell>
          <cell r="V236" t="str">
            <v>N-A</v>
          </cell>
          <cell r="W236" t="str">
            <v>11 NO SE DILIGENCIA INFORMACIÓN PARA ESTE FORMULARIO EN ESTE PERÍODO DE REPORTE</v>
          </cell>
          <cell r="Z236" t="str">
            <v>6 NO CONSTITUYÓ GARANTÍAS</v>
          </cell>
          <cell r="AB236" t="str">
            <v>N-A</v>
          </cell>
          <cell r="AC236" t="str">
            <v>N-A</v>
          </cell>
          <cell r="AD236" t="str">
            <v>N-A</v>
          </cell>
          <cell r="AE236" t="str">
            <v>GRUPO DE PROCESOS CORPORATIVOS</v>
          </cell>
          <cell r="AF236" t="str">
            <v>2 SUPERVISOR</v>
          </cell>
          <cell r="AG236" t="str">
            <v>3 CÉDULA DE CIUDADANÍA</v>
          </cell>
          <cell r="AH236">
            <v>3033010</v>
          </cell>
          <cell r="AI236" t="str">
            <v>ORLANDO LEÓN VERGARA</v>
          </cell>
          <cell r="AJ236">
            <v>83</v>
          </cell>
          <cell r="AK236" t="str">
            <v>3 NO PACTADOS</v>
          </cell>
          <cell r="AL236" t="str">
            <v>N-A</v>
          </cell>
          <cell r="AM236">
            <v>44480</v>
          </cell>
          <cell r="AN236" t="str">
            <v>4 NO SE HA ADICIONADO NI EN VALOR y EN TIEMPO</v>
          </cell>
          <cell r="AO236">
            <v>0</v>
          </cell>
          <cell r="AP236">
            <v>0</v>
          </cell>
          <cell r="AR236">
            <v>0</v>
          </cell>
          <cell r="AT236">
            <v>44481</v>
          </cell>
          <cell r="AU236">
            <v>44560</v>
          </cell>
          <cell r="AW236" t="str">
            <v>2. NO</v>
          </cell>
          <cell r="AZ236" t="str">
            <v>2. NO</v>
          </cell>
          <cell r="BA236">
            <v>0</v>
          </cell>
          <cell r="BE236" t="str">
            <v>2021420501900001E</v>
          </cell>
          <cell r="BF236">
            <v>6258322</v>
          </cell>
          <cell r="BG236" t="str">
            <v>FELIPE ANDRES ZORRO VILLAREAL</v>
          </cell>
          <cell r="BH236" t="str">
            <v>https://www.secop.gov.co/CO1BusinessLine/Tendering/BuyerWorkArea/Index?docUniqueIdentifier=CO1.BDOS.2300929</v>
          </cell>
          <cell r="BI236" t="str">
            <v>VIGENTE</v>
          </cell>
          <cell r="BK236" t="str">
            <v>https://community.secop.gov.co/Public/Tendering/ContractNoticePhases/View?PPI=CO1.PPI.15433633&amp;isFromPublicArea=True&amp;isModal=False</v>
          </cell>
        </row>
        <row r="237">
          <cell r="A237" t="str">
            <v>CPS-229-2021</v>
          </cell>
          <cell r="B237" t="str">
            <v>2 NACIONAL</v>
          </cell>
          <cell r="C237" t="str">
            <v>CD-NC-252-2021</v>
          </cell>
          <cell r="D237">
            <v>229</v>
          </cell>
          <cell r="E237" t="str">
            <v>WILLIAM ALBERTO GARZON ROMERO</v>
          </cell>
          <cell r="F237">
            <v>44480</v>
          </cell>
          <cell r="G237" t="str">
            <v>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v>
          </cell>
          <cell r="H237" t="str">
            <v>2 CONTRATACIÓN DIRECTA</v>
          </cell>
          <cell r="I237" t="str">
            <v>14 PRESTACIÓN DE SERVICIOS</v>
          </cell>
          <cell r="J237" t="str">
            <v>N/A</v>
          </cell>
          <cell r="K237" t="str">
            <v>47721 - 58221</v>
          </cell>
          <cell r="L237" t="str">
            <v>80421 - 621</v>
          </cell>
          <cell r="N237">
            <v>44483</v>
          </cell>
          <cell r="P237">
            <v>4944018</v>
          </cell>
          <cell r="Q237">
            <v>47297772</v>
          </cell>
          <cell r="R237">
            <v>-0.20000000298023224</v>
          </cell>
          <cell r="S237" t="str">
            <v>1 PERSONA NATURAL</v>
          </cell>
          <cell r="T237" t="str">
            <v>3 CÉDULA DE CIUDADANÍA</v>
          </cell>
          <cell r="U237">
            <v>80926500</v>
          </cell>
          <cell r="V237" t="str">
            <v>N-A</v>
          </cell>
          <cell r="W237" t="str">
            <v>11 NO SE DILIGENCIA INFORMACIÓN PARA ESTE FORMULARIO EN ESTE PERÍODO DE REPORTE</v>
          </cell>
          <cell r="Z237" t="str">
            <v>1 PÓLIZA</v>
          </cell>
          <cell r="AA237" t="str">
            <v>14 ASEGURADORA SOLIDARIA</v>
          </cell>
          <cell r="AB237" t="str">
            <v>2 CUMPLIMIENTO</v>
          </cell>
          <cell r="AC237">
            <v>44483</v>
          </cell>
          <cell r="AD237" t="str">
            <v>390-47-994000064120</v>
          </cell>
          <cell r="AE237" t="str">
            <v>OFICINA ASESORA PLANEACIÓN</v>
          </cell>
          <cell r="AF237" t="str">
            <v>2 SUPERVISOR</v>
          </cell>
          <cell r="AG237" t="str">
            <v>3 CÉDULA DE CIUDADANÍA</v>
          </cell>
          <cell r="AH237">
            <v>52821677</v>
          </cell>
          <cell r="AI237" t="str">
            <v>ANDREA DEL PILAR MORENO HERNANDEZ</v>
          </cell>
          <cell r="AJ237">
            <v>287</v>
          </cell>
          <cell r="AK237" t="str">
            <v>3 NO PACTADOS</v>
          </cell>
          <cell r="AL237">
            <v>44484</v>
          </cell>
          <cell r="AM237" t="str">
            <v>NOVEDAD</v>
          </cell>
          <cell r="AN237" t="str">
            <v>4 NO SE HA ADICIONADO NI EN VALOR y EN TIEMPO</v>
          </cell>
          <cell r="AO237">
            <v>0</v>
          </cell>
          <cell r="AP237">
            <v>0</v>
          </cell>
          <cell r="AR237">
            <v>0</v>
          </cell>
          <cell r="AT237">
            <v>44484</v>
          </cell>
          <cell r="AU237">
            <v>44772</v>
          </cell>
          <cell r="AW237" t="str">
            <v>2. NO</v>
          </cell>
          <cell r="AZ237" t="str">
            <v>2. NO</v>
          </cell>
          <cell r="BA237">
            <v>0</v>
          </cell>
          <cell r="BD237" t="str">
            <v>vigencia futura</v>
          </cell>
          <cell r="BE237" t="str">
            <v>2021420501000228E</v>
          </cell>
          <cell r="BF237">
            <v>47297772</v>
          </cell>
          <cell r="BG237" t="str">
            <v>FELIPE ANDRES ZORRO VILLAREAL</v>
          </cell>
          <cell r="BH237" t="str">
            <v>https://www.secop.gov.co/CO1BusinessLine/Tendering/BuyerWorkArea/Index?docUniqueIdentifier=CO1.BDOS.2311198</v>
          </cell>
          <cell r="BI237" t="str">
            <v>VIGENTE</v>
          </cell>
          <cell r="BK237" t="str">
            <v xml:space="preserve">https://community.secop.gov.co/Public/Tendering/OpportunityDetail/Index?noticeUID=CO1.NTC.2317491&amp;isFromPublicArea=True&amp;isModal=False
</v>
          </cell>
        </row>
        <row r="238">
          <cell r="A238" t="str">
            <v>CPS-230-2021</v>
          </cell>
          <cell r="B238" t="str">
            <v>2 NACIONAL</v>
          </cell>
          <cell r="C238" t="str">
            <v>CD-NC-253-2021</v>
          </cell>
          <cell r="D238">
            <v>230</v>
          </cell>
          <cell r="E238" t="str">
            <v>YULI ANDREA BECERRA CASTIBLANCO</v>
          </cell>
          <cell r="F238">
            <v>44484</v>
          </cell>
          <cell r="G238" t="str">
            <v>Prestación de servicios profesionales para realizar el registro, control y seguimiento del recaudo de la Subcuenta FONAM – Parques de los derechos administrativos, venta de bienes y servicios, sanciones y demás conceptos propios de la función de la Entidad y realizar el seguimiento financiero a los contratos de ecoturismo suscritos por la Entidad.</v>
          </cell>
          <cell r="H238" t="str">
            <v>2 CONTRATACIÓN DIRECTA</v>
          </cell>
          <cell r="I238" t="str">
            <v>14 PRESTACIÓN DE SERVICIOS</v>
          </cell>
          <cell r="J238" t="str">
            <v>N/A</v>
          </cell>
          <cell r="K238" t="str">
            <v>48021 - 58221</v>
          </cell>
          <cell r="L238" t="str">
            <v>82721 - 721</v>
          </cell>
          <cell r="N238">
            <v>44488</v>
          </cell>
          <cell r="P238">
            <v>4536731</v>
          </cell>
          <cell r="Q238">
            <v>43250169</v>
          </cell>
          <cell r="R238">
            <v>0.13333333283662796</v>
          </cell>
          <cell r="S238" t="str">
            <v>1 PERSONA NATURAL</v>
          </cell>
          <cell r="T238" t="str">
            <v>3 CÉDULA DE CIUDADANÍA</v>
          </cell>
          <cell r="U238">
            <v>1076653130</v>
          </cell>
          <cell r="V238" t="str">
            <v>N-A</v>
          </cell>
          <cell r="W238" t="str">
            <v>11 NO SE DILIGENCIA INFORMACIÓN PARA ESTE FORMULARIO EN ESTE PERÍODO DE REPORTE</v>
          </cell>
          <cell r="Z238" t="str">
            <v>1 PÓLIZA</v>
          </cell>
          <cell r="AA238" t="str">
            <v>14 ASEGURADORA SOLIDARIA</v>
          </cell>
          <cell r="AB238" t="str">
            <v>2 CUMPLIMIENTO</v>
          </cell>
          <cell r="AC238">
            <v>44488</v>
          </cell>
          <cell r="AD238" t="str">
            <v>380 - 47 - 994000118486</v>
          </cell>
          <cell r="AE238" t="str">
            <v>GRUPO DE GESTIÓN FINANCIERA</v>
          </cell>
          <cell r="AF238" t="str">
            <v>2 SUPERVISOR</v>
          </cell>
          <cell r="AG238" t="str">
            <v>3 CÉDULA DE CIUDADANÍA</v>
          </cell>
          <cell r="AH238">
            <v>52260278</v>
          </cell>
          <cell r="AI238" t="str">
            <v>LUZ MYRIAM ENRIQUEZ GUAVITA</v>
          </cell>
          <cell r="AJ238">
            <v>286</v>
          </cell>
          <cell r="AK238" t="str">
            <v>3 NO PACTADOS</v>
          </cell>
          <cell r="AL238">
            <v>44488</v>
          </cell>
          <cell r="AM238" t="str">
            <v>NOVEDAD</v>
          </cell>
          <cell r="AN238" t="str">
            <v>4 NO SE HA ADICIONADO NI EN VALOR y EN TIEMPO</v>
          </cell>
          <cell r="AO238">
            <v>0</v>
          </cell>
          <cell r="AP238">
            <v>0</v>
          </cell>
          <cell r="AR238">
            <v>0</v>
          </cell>
          <cell r="AT238">
            <v>44488</v>
          </cell>
          <cell r="AU238">
            <v>44772</v>
          </cell>
          <cell r="AW238" t="str">
            <v>2. NO</v>
          </cell>
          <cell r="AZ238" t="str">
            <v>2. NO</v>
          </cell>
          <cell r="BA238">
            <v>0</v>
          </cell>
          <cell r="BD238" t="str">
            <v>vigencia futura</v>
          </cell>
          <cell r="BE238" t="str">
            <v>2021420501000229E</v>
          </cell>
          <cell r="BF238">
            <v>43250169</v>
          </cell>
          <cell r="BG238" t="str">
            <v>FELIPE ANDRES ZORRO VILLAREAL</v>
          </cell>
          <cell r="BH238" t="str">
            <v>https://www.secop.gov.co/CO1BusinessLine/Tendering/BuyerWorkArea/Index?docUniqueIdentifier=CO1.BDOS.2300374</v>
          </cell>
          <cell r="BI238" t="str">
            <v>VIGENTE</v>
          </cell>
          <cell r="BK238" t="str">
            <v xml:space="preserve">https://community.secop.gov.co/Public/Tendering/OpportunityDetail/Index?noticeUID=CO1.NTC.2322567&amp;isFromPublicArea=True&amp;isModal=False
</v>
          </cell>
        </row>
        <row r="239">
          <cell r="A239" t="str">
            <v>CPS-231-2021</v>
          </cell>
          <cell r="B239" t="str">
            <v>2 NACIONAL</v>
          </cell>
          <cell r="C239" t="str">
            <v>CD-NC-254-2021</v>
          </cell>
          <cell r="D239">
            <v>231</v>
          </cell>
          <cell r="E239" t="str">
            <v>HERLY GARCIA DUARTE</v>
          </cell>
          <cell r="F239">
            <v>44490</v>
          </cell>
          <cell r="G239" t="str">
            <v>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v>
          </cell>
          <cell r="H239" t="str">
            <v>2 CONTRATACIÓN DIRECTA</v>
          </cell>
          <cell r="I239" t="str">
            <v>14 PRESTACIÓN DE SERVICIOS</v>
          </cell>
          <cell r="J239" t="str">
            <v>N/A</v>
          </cell>
          <cell r="K239" t="str">
            <v>48121 - 58221</v>
          </cell>
          <cell r="L239" t="str">
            <v>84821 - 821</v>
          </cell>
          <cell r="N239">
            <v>44490</v>
          </cell>
          <cell r="P239">
            <v>7353804</v>
          </cell>
          <cell r="Q239">
            <v>68880631</v>
          </cell>
          <cell r="R239">
            <v>0.20000000298023224</v>
          </cell>
          <cell r="S239" t="str">
            <v>1 PERSONA NATURAL</v>
          </cell>
          <cell r="T239" t="str">
            <v>3 CÉDULA DE CIUDADANÍA</v>
          </cell>
          <cell r="U239">
            <v>52764997</v>
          </cell>
          <cell r="V239" t="str">
            <v>N-A</v>
          </cell>
          <cell r="W239" t="str">
            <v>11 NO SE DILIGENCIA INFORMACIÓN PARA ESTE FORMULARIO EN ESTE PERÍODO DE REPORTE</v>
          </cell>
          <cell r="Z239" t="str">
            <v>1 PÓLIZA</v>
          </cell>
          <cell r="AA239" t="str">
            <v>14 ASEGURADORA SOLIDARIA</v>
          </cell>
          <cell r="AB239" t="str">
            <v>2 CUMPLIMIENTO</v>
          </cell>
          <cell r="AC239">
            <v>44490</v>
          </cell>
          <cell r="AD239" t="str">
            <v>380-47-994000118564</v>
          </cell>
          <cell r="AE239" t="str">
            <v>GRUPO DE GESTIÓN FINANCIERA</v>
          </cell>
          <cell r="AF239" t="str">
            <v>2 SUPERVISOR</v>
          </cell>
          <cell r="AG239" t="str">
            <v>3 CÉDULA DE CIUDADANÍA</v>
          </cell>
          <cell r="AH239">
            <v>52260278</v>
          </cell>
          <cell r="AI239" t="str">
            <v>LUZ MYRIAM ENRIQUEZ GUAVITA</v>
          </cell>
          <cell r="AJ239">
            <v>281</v>
          </cell>
          <cell r="AK239" t="str">
            <v>3 NO PACTADOS</v>
          </cell>
          <cell r="AL239">
            <v>44490</v>
          </cell>
          <cell r="AM239" t="str">
            <v>NOVEDAD</v>
          </cell>
          <cell r="AN239" t="str">
            <v>4 NO SE HA ADICIONADO NI EN VALOR y EN TIEMPO</v>
          </cell>
          <cell r="AO239">
            <v>0</v>
          </cell>
          <cell r="AP239">
            <v>0</v>
          </cell>
          <cell r="AR239">
            <v>0</v>
          </cell>
          <cell r="AT239">
            <v>44490</v>
          </cell>
          <cell r="AU239">
            <v>44772</v>
          </cell>
          <cell r="AW239" t="str">
            <v>2. NO</v>
          </cell>
          <cell r="AZ239" t="str">
            <v>2. NO</v>
          </cell>
          <cell r="BA239">
            <v>0</v>
          </cell>
          <cell r="BD239" t="str">
            <v>vigencia futura</v>
          </cell>
          <cell r="BE239" t="str">
            <v>2021420501000230E</v>
          </cell>
          <cell r="BF239">
            <v>68880631</v>
          </cell>
          <cell r="BG239" t="str">
            <v>ANDRES MAURICIO VILLEGAS NAVARRO</v>
          </cell>
          <cell r="BH239" t="str">
            <v>https://www.secop.gov.co/CO1BusinessLine/Tendering/BuyerWorkArea/Index?docUniqueIdentifier=CO1.BDOS.2323685</v>
          </cell>
          <cell r="BI239" t="str">
            <v>VIGENTE</v>
          </cell>
          <cell r="BK239" t="str">
            <v xml:space="preserve">https://community.secop.gov.co/Public/Tendering/OpportunityDetail/Index?noticeUID=CO1.NTC.2330670&amp;isFromPublicArea=True&amp;isModal=False
</v>
          </cell>
        </row>
        <row r="240">
          <cell r="A240" t="str">
            <v>CPS-232-2021</v>
          </cell>
          <cell r="B240" t="str">
            <v>2 NACIONAL</v>
          </cell>
          <cell r="C240" t="str">
            <v>CD-NC-255-2021</v>
          </cell>
          <cell r="D240">
            <v>232</v>
          </cell>
          <cell r="E240" t="str">
            <v>LAURA CAMILA QUIROGA LUGO</v>
          </cell>
          <cell r="F240">
            <v>44491</v>
          </cell>
          <cell r="G240" t="str">
            <v>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v>
          </cell>
          <cell r="H240" t="str">
            <v>2 CONTRATACIÓN DIRECTA</v>
          </cell>
          <cell r="I240" t="str">
            <v>14 PRESTACIÓN DE SERVICIOS</v>
          </cell>
          <cell r="J240" t="str">
            <v>N/A</v>
          </cell>
          <cell r="K240" t="str">
            <v>43821 - 58221</v>
          </cell>
          <cell r="L240" t="str">
            <v>85521 - 921</v>
          </cell>
          <cell r="N240">
            <v>44491</v>
          </cell>
          <cell r="P240">
            <v>5532323</v>
          </cell>
          <cell r="Q240">
            <v>51635015</v>
          </cell>
          <cell r="R240">
            <v>0.3333333358168602</v>
          </cell>
          <cell r="S240" t="str">
            <v>1 PERSONA NATURAL</v>
          </cell>
          <cell r="T240" t="str">
            <v>3 CÉDULA DE CIUDADANÍA</v>
          </cell>
          <cell r="U240">
            <v>1020770337</v>
          </cell>
          <cell r="V240" t="str">
            <v>N-A</v>
          </cell>
          <cell r="W240" t="str">
            <v>11 NO SE DILIGENCIA INFORMACIÓN PARA ESTE FORMULARIO EN ESTE PERÍODO DE REPORTE</v>
          </cell>
          <cell r="Z240" t="str">
            <v>1 PÓLIZA</v>
          </cell>
          <cell r="AA240" t="str">
            <v>12 SEGUROS DEL ESTADO</v>
          </cell>
          <cell r="AB240" t="str">
            <v>2 CUMPLIMIENTO</v>
          </cell>
          <cell r="AC240">
            <v>44491</v>
          </cell>
          <cell r="AD240" t="str">
            <v>14-44-101137675</v>
          </cell>
          <cell r="AE240" t="str">
            <v>OFICINA ASESORA PLANEACIÓN</v>
          </cell>
          <cell r="AF240" t="str">
            <v>2 SUPERVISOR</v>
          </cell>
          <cell r="AG240" t="str">
            <v>3 CÉDULA DE CIUDADANÍA</v>
          </cell>
          <cell r="AH240">
            <v>52821677</v>
          </cell>
          <cell r="AI240" t="str">
            <v>ANDREA DEL PILAR MORENO HERNANDEZ</v>
          </cell>
          <cell r="AJ240">
            <v>280</v>
          </cell>
          <cell r="AK240" t="str">
            <v>3 NO PACTADOS</v>
          </cell>
          <cell r="AL240">
            <v>44491</v>
          </cell>
          <cell r="AM240">
            <v>44490</v>
          </cell>
          <cell r="AN240" t="str">
            <v>4 NO SE HA ADICIONADO NI EN VALOR y EN TIEMPO</v>
          </cell>
          <cell r="AO240">
            <v>0</v>
          </cell>
          <cell r="AP240">
            <v>0</v>
          </cell>
          <cell r="AR240">
            <v>0</v>
          </cell>
          <cell r="AT240">
            <v>44491</v>
          </cell>
          <cell r="AU240">
            <v>44772</v>
          </cell>
          <cell r="AW240" t="str">
            <v>2. NO</v>
          </cell>
          <cell r="AZ240" t="str">
            <v>2. NO</v>
          </cell>
          <cell r="BA240">
            <v>0</v>
          </cell>
          <cell r="BD240" t="str">
            <v>vigencia futura</v>
          </cell>
          <cell r="BE240" t="str">
            <v>2021420501000231E</v>
          </cell>
          <cell r="BF240">
            <v>51635015</v>
          </cell>
          <cell r="BG240" t="str">
            <v>FELIPE ANDRES ZORRO VILLAREAL</v>
          </cell>
          <cell r="BH240" t="str">
            <v>https://www.secop.gov.co/CO1BusinessLine/Tendering/BuyerWorkArea/Index?docUniqueIdentifier=CO1.BDOS.2324471</v>
          </cell>
          <cell r="BI240" t="str">
            <v>VIGENTE</v>
          </cell>
          <cell r="BK240" t="str">
            <v xml:space="preserve">https://community.secop.gov.co/Public/Tendering/OpportunityDetail/Index?noticeUID=CO1.NTC.2333367&amp;isFromPublicArea=True&amp;isModal=False
</v>
          </cell>
        </row>
        <row r="241">
          <cell r="A241" t="str">
            <v>CPS-233-2021</v>
          </cell>
          <cell r="B241" t="str">
            <v>2 NACIONAL</v>
          </cell>
          <cell r="C241" t="str">
            <v>CD-NC-256-2021</v>
          </cell>
          <cell r="D241">
            <v>233</v>
          </cell>
          <cell r="E241" t="str">
            <v>DORIS JOHANNA GUZMAN PARRA</v>
          </cell>
          <cell r="F241">
            <v>44494</v>
          </cell>
          <cell r="G241" t="str">
            <v>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v>
          </cell>
          <cell r="H241" t="str">
            <v>2 CONTRATACIÓN DIRECTA</v>
          </cell>
          <cell r="I241" t="str">
            <v>14 PRESTACIÓN DE SERVICIOS</v>
          </cell>
          <cell r="J241" t="str">
            <v>N/A</v>
          </cell>
          <cell r="K241" t="str">
            <v>49321 - 58221</v>
          </cell>
          <cell r="L241" t="str">
            <v>85921 - 1021</v>
          </cell>
          <cell r="N241">
            <v>44494</v>
          </cell>
          <cell r="P241">
            <v>6471348</v>
          </cell>
          <cell r="Q241">
            <v>60399248</v>
          </cell>
          <cell r="R241">
            <v>0</v>
          </cell>
          <cell r="S241" t="str">
            <v>1 PERSONA NATURAL</v>
          </cell>
          <cell r="T241" t="str">
            <v>3 CÉDULA DE CIUDADANÍA</v>
          </cell>
          <cell r="U241">
            <v>52468918</v>
          </cell>
          <cell r="V241" t="str">
            <v>N-A</v>
          </cell>
          <cell r="W241" t="str">
            <v>11 NO SE DILIGENCIA INFORMACIÓN PARA ESTE FORMULARIO EN ESTE PERÍODO DE REPORTE</v>
          </cell>
          <cell r="Z241" t="str">
            <v>1 PÓLIZA</v>
          </cell>
          <cell r="AA241" t="str">
            <v>8 MUNDIAL SEGUROS</v>
          </cell>
          <cell r="AB241" t="str">
            <v>2 CUMPLIMIENTO</v>
          </cell>
          <cell r="AC241">
            <v>44494</v>
          </cell>
          <cell r="AD241" t="str">
            <v>NB-100182270</v>
          </cell>
          <cell r="AE241" t="str">
            <v>GRUPO DE GESTIÓN FINANCIERA</v>
          </cell>
          <cell r="AF241" t="str">
            <v>2 SUPERVISOR</v>
          </cell>
          <cell r="AG241" t="str">
            <v>3 CÉDULA DE CIUDADANÍA</v>
          </cell>
          <cell r="AH241">
            <v>52260278</v>
          </cell>
          <cell r="AI241" t="str">
            <v>LUZ MYRIAM ENRIQUEZ GUAVITA</v>
          </cell>
          <cell r="AJ241">
            <v>280</v>
          </cell>
          <cell r="AK241" t="str">
            <v>3 NO PACTADOS</v>
          </cell>
          <cell r="AL241">
            <v>44494</v>
          </cell>
          <cell r="AM241" t="str">
            <v>NOVEDAD</v>
          </cell>
          <cell r="AN241" t="str">
            <v>4 NO SE HA ADICIONADO NI EN VALOR y EN TIEMPO</v>
          </cell>
          <cell r="AO241">
            <v>0</v>
          </cell>
          <cell r="AP241">
            <v>0</v>
          </cell>
          <cell r="AR241">
            <v>0</v>
          </cell>
          <cell r="AT241">
            <v>44494</v>
          </cell>
          <cell r="AU241">
            <v>44772</v>
          </cell>
          <cell r="AW241" t="str">
            <v>2. NO</v>
          </cell>
          <cell r="AZ241" t="str">
            <v>2. NO</v>
          </cell>
          <cell r="BA241">
            <v>0</v>
          </cell>
          <cell r="BD241" t="str">
            <v>vigencia futura</v>
          </cell>
          <cell r="BE241" t="str">
            <v>2021420501000232E</v>
          </cell>
          <cell r="BF241">
            <v>60399248</v>
          </cell>
          <cell r="BG241" t="str">
            <v>LEIDY G</v>
          </cell>
          <cell r="BH241" t="str">
            <v>https://www.secop.gov.co/CO1BusinessLine/Tendering/BuyerWorkArea/Index?docUniqueIdentifier=CO1.BDOS.2333984</v>
          </cell>
          <cell r="BI241" t="str">
            <v>VIGENTE</v>
          </cell>
          <cell r="BK241" t="str">
            <v xml:space="preserve">https://community.secop.gov.co/Public/Tendering/OpportunityDetail/Index?noticeUID=CO1.NTC.2340548&amp;isFromPublicArea=True&amp;isModal=False
</v>
          </cell>
        </row>
        <row r="242">
          <cell r="A242" t="str">
            <v>CPS-234-2021</v>
          </cell>
          <cell r="B242" t="str">
            <v>2 NACIONAL</v>
          </cell>
          <cell r="C242" t="str">
            <v>CD-NC-257-2021</v>
          </cell>
          <cell r="D242">
            <v>234</v>
          </cell>
          <cell r="E242" t="str">
            <v>JOSÉ DEL CARMEN HERRERA TOVAR</v>
          </cell>
          <cell r="F242">
            <v>44496</v>
          </cell>
          <cell r="G242" t="str">
            <v>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v>
          </cell>
          <cell r="H242" t="str">
            <v>2 CONTRATACIÓN DIRECTA</v>
          </cell>
          <cell r="I242" t="str">
            <v>14 PRESTACIÓN DE SERVICIOS</v>
          </cell>
          <cell r="J242" t="str">
            <v>N/A</v>
          </cell>
          <cell r="K242" t="str">
            <v>49121 - 58221</v>
          </cell>
          <cell r="L242" t="str">
            <v>87421 - 1121</v>
          </cell>
          <cell r="N242">
            <v>44496</v>
          </cell>
          <cell r="P242">
            <v>7353804</v>
          </cell>
          <cell r="Q242">
            <v>67654997</v>
          </cell>
          <cell r="R242">
            <v>0.20000000298023224</v>
          </cell>
          <cell r="S242" t="str">
            <v>1 PERSONA NATURAL</v>
          </cell>
          <cell r="T242" t="str">
            <v>3 CÉDULA DE CIUDADANÍA</v>
          </cell>
          <cell r="U242">
            <v>10177526</v>
          </cell>
          <cell r="V242" t="str">
            <v>N-A</v>
          </cell>
          <cell r="W242" t="str">
            <v>11 NO SE DILIGENCIA INFORMACIÓN PARA ESTE FORMULARIO EN ESTE PERÍODO DE REPORTE</v>
          </cell>
          <cell r="Z242" t="str">
            <v>1 PÓLIZA</v>
          </cell>
          <cell r="AA242" t="str">
            <v>14 ASEGURADORA SOLIDARIA</v>
          </cell>
          <cell r="AB242" t="str">
            <v>2 CUMPLIMIENTO</v>
          </cell>
          <cell r="AC242">
            <v>44496</v>
          </cell>
          <cell r="AD242" t="str">
            <v xml:space="preserve">	380 47 994000118675</v>
          </cell>
          <cell r="AE242" t="str">
            <v>GRUPO DE GESTIÓN FINANCIERA</v>
          </cell>
          <cell r="AF242" t="str">
            <v>2 SUPERVISOR</v>
          </cell>
          <cell r="AG242" t="str">
            <v>3 CÉDULA DE CIUDADANÍA</v>
          </cell>
          <cell r="AH242">
            <v>52260278</v>
          </cell>
          <cell r="AI242" t="str">
            <v>LUZ MYRIAM ENRIQUEZ GUAVITA</v>
          </cell>
          <cell r="AJ242">
            <v>276</v>
          </cell>
          <cell r="AK242" t="str">
            <v>3 NO PACTADOS</v>
          </cell>
          <cell r="AL242">
            <v>44496</v>
          </cell>
          <cell r="AM242" t="str">
            <v>NOVEDAD</v>
          </cell>
          <cell r="AN242" t="str">
            <v>4 NO SE HA ADICIONADO NI EN VALOR y EN TIEMPO</v>
          </cell>
          <cell r="AO242">
            <v>0</v>
          </cell>
          <cell r="AP242">
            <v>0</v>
          </cell>
          <cell r="AR242">
            <v>0</v>
          </cell>
          <cell r="AT242">
            <v>44496</v>
          </cell>
          <cell r="AU242">
            <v>44772</v>
          </cell>
          <cell r="AW242" t="str">
            <v>2. NO</v>
          </cell>
          <cell r="AZ242" t="str">
            <v>2. NO</v>
          </cell>
          <cell r="BA242">
            <v>0</v>
          </cell>
          <cell r="BD242" t="str">
            <v>vigencia futura</v>
          </cell>
          <cell r="BE242" t="str">
            <v>2021420501000233E</v>
          </cell>
          <cell r="BF242">
            <v>67654997</v>
          </cell>
          <cell r="BG242" t="str">
            <v>FELIPE ANDRES ZORRO VILLAREAL</v>
          </cell>
          <cell r="BH242" t="str">
            <v>https://www.secop.gov.co/CO1BusinessLine/Tendering/BuyerWorkArea/Index?docUniqueIdentifier=CO1.BDOS.2338113</v>
          </cell>
          <cell r="BI242" t="str">
            <v>VIGENTE</v>
          </cell>
          <cell r="BK242" t="str">
            <v xml:space="preserve">https://community.secop.gov.co/Public/Tendering/OpportunityDetail/Index?noticeUID=CO1.NTC.2344220&amp;isFromPublicArea=True&amp;isModal=False
</v>
          </cell>
        </row>
        <row r="243">
          <cell r="A243" t="str">
            <v>CPS-235-2021</v>
          </cell>
          <cell r="B243" t="str">
            <v>2 NACIONAL</v>
          </cell>
          <cell r="C243" t="str">
            <v>CD-NC-258-2021</v>
          </cell>
          <cell r="D243">
            <v>235</v>
          </cell>
          <cell r="E243" t="str">
            <v>ADRIANA DE LOS ANGELES BARON WILCHES</v>
          </cell>
          <cell r="F243">
            <v>44497</v>
          </cell>
          <cell r="G243" t="str">
            <v>Prestar servicios profesionales especializados para adelantar la implementación del Sistema de Control Interno en la Entidad, a través de los Seguimientos y las Auditorías Internas, fomento de la Cultura del Autocontrol, con enfoque jurídico a los tres niveles de decisión de Parques Nacionales Naturales de Colombia, de igual forma apoyar a la Coordinación del Grupo de Control Interno en el desarrollo y cumplimiento del Plan Anual de Auditorías 2021 y demás obligaciones asignadas.</v>
          </cell>
          <cell r="H243" t="str">
            <v>2 CONTRATACIÓN DIRECTA</v>
          </cell>
          <cell r="I243" t="str">
            <v>14 PRESTACIÓN DE SERVICIOS</v>
          </cell>
          <cell r="J243" t="str">
            <v>N/A</v>
          </cell>
          <cell r="K243">
            <v>47321</v>
          </cell>
          <cell r="L243">
            <v>87721</v>
          </cell>
          <cell r="N243">
            <v>44498</v>
          </cell>
          <cell r="P243">
            <v>6120628</v>
          </cell>
          <cell r="Q243">
            <v>12853319</v>
          </cell>
          <cell r="R243">
            <v>0.20000000111758709</v>
          </cell>
          <cell r="S243" t="str">
            <v>1 PERSONA NATURAL</v>
          </cell>
          <cell r="T243" t="str">
            <v>3 CÉDULA DE CIUDADANÍA</v>
          </cell>
          <cell r="U243">
            <v>53016251</v>
          </cell>
          <cell r="V243" t="str">
            <v>N-A</v>
          </cell>
          <cell r="W243" t="str">
            <v>11 NO SE DILIGENCIA INFORMACIÓN PARA ESTE FORMULARIO EN ESTE PERÍODO DE REPORTE</v>
          </cell>
          <cell r="Z243" t="str">
            <v>6 NO CONSTITUYÓ GARANTÍAS</v>
          </cell>
          <cell r="AB243" t="str">
            <v>N-A</v>
          </cell>
          <cell r="AC243" t="str">
            <v>N-A</v>
          </cell>
          <cell r="AD243" t="str">
            <v>N-A</v>
          </cell>
          <cell r="AE243" t="str">
            <v>GRUPO DE CONTROL INTERNO</v>
          </cell>
          <cell r="AF243" t="str">
            <v>2 SUPERVISOR</v>
          </cell>
          <cell r="AG243" t="str">
            <v>3 CÉDULA DE CIUDADANÍA</v>
          </cell>
          <cell r="AH243">
            <v>51819216</v>
          </cell>
          <cell r="AI243" t="str">
            <v>GLADYS ESPITIA PEÑA</v>
          </cell>
          <cell r="AJ243">
            <v>63</v>
          </cell>
          <cell r="AK243" t="str">
            <v>3 NO PACTADOS</v>
          </cell>
          <cell r="AL243" t="str">
            <v>N-A</v>
          </cell>
          <cell r="AM243">
            <v>44497</v>
          </cell>
          <cell r="AN243" t="str">
            <v>4 NO SE HA ADICIONADO NI EN VALOR y EN TIEMPO</v>
          </cell>
          <cell r="AO243">
            <v>0</v>
          </cell>
          <cell r="AP243">
            <v>0</v>
          </cell>
          <cell r="AR243">
            <v>0</v>
          </cell>
          <cell r="AT243">
            <v>44498</v>
          </cell>
          <cell r="AU243">
            <v>44560</v>
          </cell>
          <cell r="AW243" t="str">
            <v>2. NO</v>
          </cell>
          <cell r="AZ243" t="str">
            <v>2. NO</v>
          </cell>
          <cell r="BA243">
            <v>0</v>
          </cell>
          <cell r="BE243" t="str">
            <v>2021420501000234E</v>
          </cell>
          <cell r="BF243">
            <v>12853319</v>
          </cell>
          <cell r="BG243" t="str">
            <v>LUZ JANETH VILLALBA SUAREZ</v>
          </cell>
          <cell r="BH243" t="str">
            <v>https://www.secop.gov.co/CO1BusinessLine/Tendering/BuyerWorkArea/Index?docUniqueIdentifier=CO1.BDOS.2340575</v>
          </cell>
          <cell r="BI243" t="str">
            <v>VIGENTE</v>
          </cell>
          <cell r="BK243" t="str">
            <v xml:space="preserve">https://community.secop.gov.co/Public/Tendering/OpportunityDetail/Index?noticeUID=CO1.NTC.2347797&amp;isFromPublicArea=True&amp;isModal=False
</v>
          </cell>
        </row>
        <row r="244">
          <cell r="A244" t="str">
            <v>CPS-236-2021</v>
          </cell>
          <cell r="B244" t="str">
            <v>2 NACIONAL</v>
          </cell>
          <cell r="C244" t="str">
            <v>CD-NC-259-2021</v>
          </cell>
          <cell r="D244">
            <v>236</v>
          </cell>
          <cell r="E244" t="str">
            <v>NUBIA PIMIENTO DE GOMEZ</v>
          </cell>
          <cell r="F244">
            <v>44498</v>
          </cell>
          <cell r="G244" t="str">
            <v>Prestar servicios profesionales especializados para adelantar la implementación del Sistema de Control Interno en la Entidad, a través de los Seguimientos y las Auditorías Internas, fomento de la Cultura Autocontrol, con enfoque financiero a los tres niveles de decisión de Parques Nacionales Naturales de Colombia, de igual forma apoyar a la Coordinación del Grupo de Control Interno en el desarrollo y cumplimiento del Plan Anual de Auditorías 2021 y demás obligaciones asignadas</v>
          </cell>
          <cell r="H244" t="str">
            <v>2 CONTRATACIÓN DIRECTA</v>
          </cell>
          <cell r="I244" t="str">
            <v>14 PRESTACIÓN DE SERVICIOS</v>
          </cell>
          <cell r="J244" t="str">
            <v>N/A</v>
          </cell>
          <cell r="K244">
            <v>47521</v>
          </cell>
          <cell r="L244">
            <v>88421</v>
          </cell>
          <cell r="N244">
            <v>44502</v>
          </cell>
          <cell r="P244">
            <v>6471348</v>
          </cell>
          <cell r="Q244">
            <v>13589831</v>
          </cell>
          <cell r="R244">
            <v>0.19999999925494194</v>
          </cell>
          <cell r="S244" t="str">
            <v>1 PERSONA NATURAL</v>
          </cell>
          <cell r="T244" t="str">
            <v>3 CÉDULA DE CIUDADANÍA</v>
          </cell>
          <cell r="U244">
            <v>41685809</v>
          </cell>
          <cell r="V244" t="str">
            <v>N-A</v>
          </cell>
          <cell r="W244" t="str">
            <v>11 NO SE DILIGENCIA INFORMACIÓN PARA ESTE FORMULARIO EN ESTE PERÍODO DE REPORTE</v>
          </cell>
          <cell r="Z244" t="str">
            <v>6 NO CONSTITUYÓ GARANTÍAS</v>
          </cell>
          <cell r="AB244" t="str">
            <v>N-A</v>
          </cell>
          <cell r="AC244" t="str">
            <v>N-A</v>
          </cell>
          <cell r="AD244" t="str">
            <v>N-A</v>
          </cell>
          <cell r="AE244" t="str">
            <v>GRUPO DE CONTROL INTERNO</v>
          </cell>
          <cell r="AF244" t="str">
            <v>2 SUPERVISOR</v>
          </cell>
          <cell r="AG244" t="str">
            <v>3 CÉDULA DE CIUDADANÍA</v>
          </cell>
          <cell r="AH244">
            <v>51819216</v>
          </cell>
          <cell r="AI244" t="str">
            <v>GLADYS ESPITIA PEÑA</v>
          </cell>
          <cell r="AJ244">
            <v>63</v>
          </cell>
          <cell r="AK244" t="str">
            <v>3 NO PACTADOS</v>
          </cell>
          <cell r="AL244" t="str">
            <v>N-A</v>
          </cell>
          <cell r="AM244">
            <v>44498</v>
          </cell>
          <cell r="AN244" t="str">
            <v>4 NO SE HA ADICIONADO NI EN VALOR y EN TIEMPO</v>
          </cell>
          <cell r="AO244">
            <v>0</v>
          </cell>
          <cell r="AP244">
            <v>0</v>
          </cell>
          <cell r="AR244">
            <v>0</v>
          </cell>
          <cell r="AT244">
            <v>44502</v>
          </cell>
          <cell r="AU244">
            <v>44560</v>
          </cell>
          <cell r="AW244" t="str">
            <v>2. NO</v>
          </cell>
          <cell r="AZ244" t="str">
            <v>2. NO</v>
          </cell>
          <cell r="BA244">
            <v>0</v>
          </cell>
          <cell r="BE244" t="str">
            <v>2021420501000235E</v>
          </cell>
          <cell r="BF244">
            <v>13589831</v>
          </cell>
          <cell r="BG244" t="str">
            <v>NELSON CADENA GARCÍA</v>
          </cell>
          <cell r="BH244" t="str">
            <v>https://www.secop.gov.co/CO1BusinessLine/Tendering/BuyerWorkArea/Index?docUniqueIdentifier=CO1.BDOS.2339828</v>
          </cell>
          <cell r="BI244" t="str">
            <v>VIGENTE</v>
          </cell>
          <cell r="BK244" t="str">
            <v xml:space="preserve">https://community.secop.gov.co/Public/Tendering/OpportunityDetail/Index?noticeUID=CO1.NTC.2348681&amp;isFromPublicArea=True&amp;isModal=False
</v>
          </cell>
        </row>
        <row r="245">
          <cell r="A245" t="str">
            <v>CPS-237-2021</v>
          </cell>
          <cell r="B245" t="str">
            <v>2 NACIONAL</v>
          </cell>
          <cell r="C245" t="str">
            <v>CD-NC-262-2021</v>
          </cell>
          <cell r="D245">
            <v>237</v>
          </cell>
          <cell r="E245" t="str">
            <v>NURY MAYERLIN QUIÑONEZ</v>
          </cell>
          <cell r="F245">
            <v>44498</v>
          </cell>
          <cell r="G245" t="str">
            <v>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v>
          </cell>
          <cell r="H245" t="str">
            <v>2 CONTRATACIÓN DIRECTA</v>
          </cell>
          <cell r="I245" t="str">
            <v>14 PRESTACIÓN DE SERVICIOS</v>
          </cell>
          <cell r="J245" t="str">
            <v>N/A</v>
          </cell>
          <cell r="K245" t="str">
            <v>49221 - 58221</v>
          </cell>
          <cell r="L245" t="str">
            <v>89321 - 1221</v>
          </cell>
          <cell r="N245">
            <v>44502</v>
          </cell>
          <cell r="P245">
            <v>4944018</v>
          </cell>
          <cell r="Q245">
            <v>44990564</v>
          </cell>
          <cell r="R245">
            <v>0.19999999552965164</v>
          </cell>
          <cell r="S245" t="str">
            <v>1 PERSONA NATURAL</v>
          </cell>
          <cell r="T245" t="str">
            <v>3 CÉDULA DE CIUDADANÍA</v>
          </cell>
          <cell r="U245">
            <v>1012353910</v>
          </cell>
          <cell r="V245" t="str">
            <v>N-A</v>
          </cell>
          <cell r="W245" t="str">
            <v>11 NO SE DILIGENCIA INFORMACIÓN PARA ESTE FORMULARIO EN ESTE PERÍODO DE REPORTE</v>
          </cell>
          <cell r="Z245" t="str">
            <v>1 PÓLIZA</v>
          </cell>
          <cell r="AA245" t="str">
            <v>14 ASEGURADORA SOLIDARIA</v>
          </cell>
          <cell r="AB245" t="str">
            <v>2 CUMPLIMIENTO</v>
          </cell>
          <cell r="AC245">
            <v>44498</v>
          </cell>
          <cell r="AD245" t="str">
            <v>380-47-994000118736-0</v>
          </cell>
          <cell r="AE245" t="str">
            <v>GRUPO DE GESTIÓN FINANCIERA</v>
          </cell>
          <cell r="AF245" t="str">
            <v>2 SUPERVISOR</v>
          </cell>
          <cell r="AG245" t="str">
            <v>3 CÉDULA DE CIUDADANÍA</v>
          </cell>
          <cell r="AH245">
            <v>52260278</v>
          </cell>
          <cell r="AI245" t="str">
            <v>LUZ MYRIAM ENRIQUEZ GUAVITA</v>
          </cell>
          <cell r="AJ245">
            <v>273</v>
          </cell>
          <cell r="AK245" t="str">
            <v>3 NO PACTADOS</v>
          </cell>
          <cell r="AL245">
            <v>44503</v>
          </cell>
          <cell r="AM245" t="str">
            <v>NOVEDAD</v>
          </cell>
          <cell r="AN245" t="str">
            <v>4 NO SE HA ADICIONADO NI EN VALOR y EN TIEMPO</v>
          </cell>
          <cell r="AO245">
            <v>0</v>
          </cell>
          <cell r="AP245">
            <v>0</v>
          </cell>
          <cell r="AR245">
            <v>0</v>
          </cell>
          <cell r="AT245">
            <v>44502</v>
          </cell>
          <cell r="AU245">
            <v>44772</v>
          </cell>
          <cell r="AW245" t="str">
            <v>2. NO</v>
          </cell>
          <cell r="AZ245" t="str">
            <v>2. NO</v>
          </cell>
          <cell r="BA245">
            <v>0</v>
          </cell>
          <cell r="BD245" t="str">
            <v>vigencia futura</v>
          </cell>
          <cell r="BE245" t="str">
            <v>2021420501000236E</v>
          </cell>
          <cell r="BF245">
            <v>44990564</v>
          </cell>
          <cell r="BG245" t="str">
            <v>FELIPE ANDRES ZORRO VILLAREAL</v>
          </cell>
          <cell r="BH245" t="str">
            <v>https://www.secop.gov.co/CO1BusinessLine/Tendering/BuyerWorkArea/Index?docUniqueIdentifier=CO1.BDOS.2344066</v>
          </cell>
          <cell r="BI245" t="str">
            <v>VIGENTE</v>
          </cell>
          <cell r="BK245" t="str">
            <v xml:space="preserve">https://community.secop.gov.co/Public/Tendering/OpportunityDetail/Index?noticeUID=CO1.NTC.2350000&amp;isFromPublicArea=True&amp;isModal=False
</v>
          </cell>
        </row>
        <row r="246">
          <cell r="A246" t="str">
            <v>CPS-238-2021</v>
          </cell>
          <cell r="B246" t="str">
            <v>2 NACIONAL</v>
          </cell>
          <cell r="C246" t="str">
            <v>CD-NC-261-2021</v>
          </cell>
          <cell r="D246">
            <v>238</v>
          </cell>
          <cell r="E246" t="str">
            <v>KAREN LORENA CAÑIZALES MANOSALVA</v>
          </cell>
          <cell r="F246">
            <v>44502</v>
          </cell>
          <cell r="G246" t="str">
            <v>Prestar servicios profesionales especializados para adelantar la implementación del Sistema de Control Interno en la Entidad, a través de los Seguimientos y las Auditorías Internas, fomento de la Cultura del Autocontrol, con enfoque en del Sistema de Gestión Integrado, Calidad y Modelo Integrado de Planeación y Gestión a los tres niveles de decisión de Parques Nacionales Naturales de Colombia, de igual forma apoyar a la Coordinación del Grupo de Control Interno en el desarrollo y cumplimiento del Plan Anual de Auditorías 2021 y demás obligaciones asignadas.</v>
          </cell>
          <cell r="H246" t="str">
            <v>2 CONTRATACIÓN DIRECTA</v>
          </cell>
          <cell r="I246" t="str">
            <v>14 PRESTACIÓN DE SERVICIOS</v>
          </cell>
          <cell r="J246" t="str">
            <v>N/A</v>
          </cell>
          <cell r="K246">
            <v>47421</v>
          </cell>
          <cell r="L246">
            <v>89621</v>
          </cell>
          <cell r="N246">
            <v>44503</v>
          </cell>
          <cell r="P246">
            <v>6471348</v>
          </cell>
          <cell r="Q246">
            <v>13374119</v>
          </cell>
          <cell r="R246">
            <v>-0.20000000111758709</v>
          </cell>
          <cell r="S246" t="str">
            <v>1 PERSONA NATURAL</v>
          </cell>
          <cell r="T246" t="str">
            <v>3 CÉDULA DE CIUDADANÍA</v>
          </cell>
          <cell r="U246">
            <v>1098635692</v>
          </cell>
          <cell r="V246" t="str">
            <v>N-A</v>
          </cell>
          <cell r="W246" t="str">
            <v>11 NO SE DILIGENCIA INFORMACIÓN PARA ESTE FORMULARIO EN ESTE PERÍODO DE REPORTE</v>
          </cell>
          <cell r="Z246" t="str">
            <v>6 NO CONSTITUYÓ GARANTÍAS</v>
          </cell>
          <cell r="AB246" t="str">
            <v>N-A</v>
          </cell>
          <cell r="AC246" t="str">
            <v>N-A</v>
          </cell>
          <cell r="AD246" t="str">
            <v>N-A</v>
          </cell>
          <cell r="AE246" t="str">
            <v>GRUPO DE CONTROL INTERNO</v>
          </cell>
          <cell r="AF246" t="str">
            <v>2 SUPERVISOR</v>
          </cell>
          <cell r="AG246" t="str">
            <v>3 CÉDULA DE CIUDADANÍA</v>
          </cell>
          <cell r="AH246">
            <v>51819216</v>
          </cell>
          <cell r="AI246" t="str">
            <v>GLADYS ESPITIA PEÑA</v>
          </cell>
          <cell r="AJ246">
            <v>62</v>
          </cell>
          <cell r="AK246" t="str">
            <v>3 NO PACTADOS</v>
          </cell>
          <cell r="AL246" t="str">
            <v>N-A</v>
          </cell>
          <cell r="AM246" t="str">
            <v>NOVEDAD</v>
          </cell>
          <cell r="AN246" t="str">
            <v>4 NO SE HA ADICIONADO NI EN VALOR y EN TIEMPO</v>
          </cell>
          <cell r="AO246">
            <v>0</v>
          </cell>
          <cell r="AP246">
            <v>0</v>
          </cell>
          <cell r="AR246">
            <v>0</v>
          </cell>
          <cell r="AT246">
            <v>44503</v>
          </cell>
          <cell r="AU246">
            <v>44560</v>
          </cell>
          <cell r="AW246" t="str">
            <v>2. NO</v>
          </cell>
          <cell r="AZ246" t="str">
            <v>2. NO</v>
          </cell>
          <cell r="BA246">
            <v>0</v>
          </cell>
          <cell r="BE246" t="str">
            <v>2021420501000237E</v>
          </cell>
          <cell r="BF246">
            <v>13374119</v>
          </cell>
          <cell r="BG246" t="str">
            <v>ANDRES MAURICIO VILLEGAS NAVARRO</v>
          </cell>
          <cell r="BH246" t="str">
            <v>https://www.secop.gov.co/CO1BusinessLine/Tendering/BuyerWorkArea/Index?docUniqueIdentifier=CO1.BDOS.2341931</v>
          </cell>
          <cell r="BI246" t="str">
            <v>VIGENTE</v>
          </cell>
          <cell r="BK246" t="str">
            <v xml:space="preserve">https://community.secop.gov.co/Public/Tendering/OpportunityDetail/Index?noticeUID=CO1.NTC.2352264&amp;isFromPublicArea=True&amp;isModal=False
</v>
          </cell>
        </row>
        <row r="247">
          <cell r="A247" t="str">
            <v>CPS-239-2021</v>
          </cell>
          <cell r="B247" t="str">
            <v>2 NACIONAL</v>
          </cell>
          <cell r="C247" t="str">
            <v>CD-NC-265-2021</v>
          </cell>
          <cell r="D247">
            <v>239</v>
          </cell>
          <cell r="E247" t="str">
            <v>SANDRA MARITZA LOZANO AMAYA</v>
          </cell>
          <cell r="F247">
            <v>44505</v>
          </cell>
          <cell r="G247" t="str">
            <v>Prestar los Servicios Profesionales en el Grupo de Comunicación y Educación Ambiental para Apoyo a la gestión institucional en materia de comunicaciones y educación ambiental, orientada al fortalecimiento de la imagen de la Entidad, a través de los mecanismos de comunicación sectorial, externa e interna, que permitan la divulgación de la gestión tanto de las actividades del nivel central, como de las direcciones territoriales y las áreas protegidas, con quienes trabajará articuladamente para apoyar los procesos de comunicación local y regional, en su misión de conservar la riqueza natural y cultural del país</v>
          </cell>
          <cell r="H247" t="str">
            <v>2 CONTRATACIÓN DIRECTA</v>
          </cell>
          <cell r="I247" t="str">
            <v>14 PRESTACIÓN DE SERVICIOS</v>
          </cell>
          <cell r="J247" t="str">
            <v>N/A</v>
          </cell>
          <cell r="K247">
            <v>49421</v>
          </cell>
          <cell r="L247">
            <v>91221</v>
          </cell>
          <cell r="N247">
            <v>44508</v>
          </cell>
          <cell r="P247">
            <v>4944018</v>
          </cell>
          <cell r="Q247">
            <v>9723235</v>
          </cell>
          <cell r="R247">
            <v>-0.40000000037252903</v>
          </cell>
          <cell r="S247" t="str">
            <v>1 PERSONA NATURAL</v>
          </cell>
          <cell r="T247" t="str">
            <v>3 CÉDULA DE CIUDADANÍA</v>
          </cell>
          <cell r="U247">
            <v>39583843</v>
          </cell>
          <cell r="V247" t="str">
            <v>N-A</v>
          </cell>
          <cell r="W247" t="str">
            <v>11 NO SE DILIGENCIA INFORMACIÓN PARA ESTE FORMULARIO EN ESTE PERÍODO DE REPORTE</v>
          </cell>
          <cell r="Z247" t="str">
            <v>6 NO CONSTITUYÓ GARANTÍAS</v>
          </cell>
          <cell r="AB247" t="str">
            <v>N-A</v>
          </cell>
          <cell r="AC247" t="str">
            <v>N-A</v>
          </cell>
          <cell r="AD247" t="str">
            <v>N-A</v>
          </cell>
          <cell r="AE247" t="str">
            <v>GRUPO DE COMUNICACIONES Y EDUCACION AMBIENTAL</v>
          </cell>
          <cell r="AF247" t="str">
            <v>2 SUPERVISOR</v>
          </cell>
          <cell r="AG247" t="str">
            <v>3 CÉDULA DE CIUDADANÍA</v>
          </cell>
          <cell r="AH247">
            <v>35114738</v>
          </cell>
          <cell r="AI247" t="str">
            <v>KATRIZ CARMINIA CASTELLANOS CARO</v>
          </cell>
          <cell r="AJ247">
            <v>59</v>
          </cell>
          <cell r="AK247" t="str">
            <v>3 NO PACTADOS</v>
          </cell>
          <cell r="AL247" t="str">
            <v>N-A</v>
          </cell>
          <cell r="AM247">
            <v>44505</v>
          </cell>
          <cell r="AN247" t="str">
            <v>4 NO SE HA ADICIONADO NI EN VALOR y EN TIEMPO</v>
          </cell>
          <cell r="AO247">
            <v>0</v>
          </cell>
          <cell r="AP247">
            <v>0</v>
          </cell>
          <cell r="AR247">
            <v>0</v>
          </cell>
          <cell r="AT247">
            <v>44508</v>
          </cell>
          <cell r="AU247">
            <v>44560</v>
          </cell>
          <cell r="AW247" t="str">
            <v>2. NO</v>
          </cell>
          <cell r="AZ247" t="str">
            <v>2. NO</v>
          </cell>
          <cell r="BA247">
            <v>0</v>
          </cell>
          <cell r="BE247" t="str">
            <v>2021420501000238E</v>
          </cell>
          <cell r="BF247">
            <v>9723235</v>
          </cell>
          <cell r="BG247" t="str">
            <v>MYRIAM JEANETH GONZALEZ SANCHEZ</v>
          </cell>
          <cell r="BH247" t="str">
            <v>https://www.secop.gov.co/CO1BusinessLine/Tendering/BuyerWorkArea/Index?docUniqueIdentifier=CO1.BDOS.2356623</v>
          </cell>
          <cell r="BI247" t="str">
            <v>VIGENTE</v>
          </cell>
          <cell r="BK247" t="str">
            <v xml:space="preserve">https://community.secop.gov.co/Public/Tendering/OpportunityDetail/Index?noticeUID=CO1.NTC.2361388&amp;isFromPublicArea=True&amp;isModal=False
</v>
          </cell>
        </row>
        <row r="248">
          <cell r="A248" t="str">
            <v>CPS-240-2021</v>
          </cell>
          <cell r="B248" t="str">
            <v>2 NACIONAL</v>
          </cell>
          <cell r="C248" t="str">
            <v>CD-NC-260-2021</v>
          </cell>
          <cell r="D248">
            <v>240</v>
          </cell>
          <cell r="E248" t="str">
            <v>MARIA CAMILA RAMIREZ HERNANDEZ</v>
          </cell>
          <cell r="F248">
            <v>44510</v>
          </cell>
          <cell r="G248" t="str">
            <v>Prestación de servicios profesionales especializados para realizar el control de calidad temático y topológico a la interpretación de las coberturas de la tierra en Parques Nacionales.</v>
          </cell>
          <cell r="H248" t="str">
            <v>2 CONTRATACIÓN DIRECTA</v>
          </cell>
          <cell r="I248" t="str">
            <v>14 PRESTACIÓN DE SERVICIOS</v>
          </cell>
          <cell r="J248" t="str">
            <v>N/A</v>
          </cell>
          <cell r="K248">
            <v>47921</v>
          </cell>
          <cell r="L248">
            <v>92621</v>
          </cell>
          <cell r="N248">
            <v>44510</v>
          </cell>
          <cell r="P248">
            <v>6120628</v>
          </cell>
          <cell r="Q248">
            <v>10813109</v>
          </cell>
          <cell r="R248">
            <v>-0.46666666679084301</v>
          </cell>
          <cell r="S248" t="str">
            <v>1 PERSONA NATURAL</v>
          </cell>
          <cell r="T248" t="str">
            <v>3 CÉDULA DE CIUDADANÍA</v>
          </cell>
          <cell r="U248">
            <v>46458312</v>
          </cell>
          <cell r="V248" t="str">
            <v>N-A</v>
          </cell>
          <cell r="W248" t="str">
            <v>11 NO SE DILIGENCIA INFORMACIÓN PARA ESTE FORMULARIO EN ESTE PERÍODO DE REPORTE</v>
          </cell>
          <cell r="Z248" t="str">
            <v>6 NO CONSTITUYÓ GARANTÍAS</v>
          </cell>
          <cell r="AB248" t="str">
            <v>N-A</v>
          </cell>
          <cell r="AC248" t="str">
            <v>N-A</v>
          </cell>
          <cell r="AE248" t="str">
            <v>GRUPO SISTEMAS DE INFORMACIÓN Y RADIOCOMUNICACIONES</v>
          </cell>
          <cell r="AF248" t="str">
            <v>2 SUPERVISOR</v>
          </cell>
          <cell r="AG248" t="str">
            <v>3 CÉDULA DE CIUDADANÍA</v>
          </cell>
          <cell r="AH248">
            <v>51723033</v>
          </cell>
          <cell r="AI248" t="str">
            <v>LUZ MILA SOTELO DELGADILLO</v>
          </cell>
          <cell r="AJ248">
            <v>53</v>
          </cell>
          <cell r="AK248" t="str">
            <v>3 NO PACTADOS</v>
          </cell>
          <cell r="AL248" t="str">
            <v>N-A</v>
          </cell>
          <cell r="AM248">
            <v>44510</v>
          </cell>
          <cell r="AN248" t="str">
            <v>4 NO SE HA ADICIONADO NI EN VALOR y EN TIEMPO</v>
          </cell>
          <cell r="AO248">
            <v>0</v>
          </cell>
          <cell r="AP248">
            <v>0</v>
          </cell>
          <cell r="AR248">
            <v>0</v>
          </cell>
          <cell r="AT248">
            <v>44510</v>
          </cell>
          <cell r="AU248">
            <v>44560</v>
          </cell>
          <cell r="AW248" t="str">
            <v>2. NO</v>
          </cell>
          <cell r="AZ248" t="str">
            <v>2. NO</v>
          </cell>
          <cell r="BA248">
            <v>0</v>
          </cell>
          <cell r="BE248" t="str">
            <v>2021420501000239E</v>
          </cell>
          <cell r="BF248">
            <v>10813109</v>
          </cell>
          <cell r="BG248" t="str">
            <v>NELSON CADENA GARCÍA</v>
          </cell>
          <cell r="BH248" t="str">
            <v>https://www.secop.gov.co/CO1BusinessLine/Tendering/BuyerWorkArea/Index?docUniqueIdentifier=CO1.BDOS.2365130</v>
          </cell>
          <cell r="BI248" t="str">
            <v>VIGENTE</v>
          </cell>
          <cell r="BK248" t="str">
            <v>https://community.secop.gov.co/Public/Tendering/OpportunityDetail/Index?noticeUID=CO1.NTC.2371627&amp;isFromPublicArea=True&amp;isModal=False</v>
          </cell>
        </row>
        <row r="249">
          <cell r="A249" t="str">
            <v>CPS-241-2021</v>
          </cell>
          <cell r="B249" t="str">
            <v>2 NACIONAL</v>
          </cell>
          <cell r="C249" t="str">
            <v>CD-NC-264-2021</v>
          </cell>
          <cell r="D249">
            <v>241</v>
          </cell>
          <cell r="E249" t="str">
            <v>DEISSY NATHALY CARDENAS LEMUS</v>
          </cell>
          <cell r="F249">
            <v>44510</v>
          </cell>
          <cell r="G249" t="str">
            <v>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v>
          </cell>
          <cell r="H249" t="str">
            <v>2 CONTRATACIÓN DIRECTA</v>
          </cell>
          <cell r="I249" t="str">
            <v>14 PRESTACIÓN DE SERVICIOS</v>
          </cell>
          <cell r="J249" t="str">
            <v>N/A</v>
          </cell>
          <cell r="K249" t="str">
            <v>48321 - 58221</v>
          </cell>
          <cell r="L249" t="str">
            <v>93221 - 1321</v>
          </cell>
          <cell r="N249">
            <v>44511</v>
          </cell>
          <cell r="P249">
            <v>3235673</v>
          </cell>
          <cell r="Q249">
            <v>28258211</v>
          </cell>
          <cell r="R249">
            <v>0.13333333283662796</v>
          </cell>
          <cell r="S249" t="str">
            <v>1 PERSONA NATURAL</v>
          </cell>
          <cell r="T249" t="str">
            <v>3 CÉDULA DE CIUDADANÍA</v>
          </cell>
          <cell r="U249">
            <v>1057585897</v>
          </cell>
          <cell r="V249" t="str">
            <v>N-A</v>
          </cell>
          <cell r="W249" t="str">
            <v>11 NO SE DILIGENCIA INFORMACIÓN PARA ESTE FORMULARIO EN ESTE PERÍODO DE REPORTE</v>
          </cell>
          <cell r="Z249" t="str">
            <v>6 NO CONSTITUYÓ GARANTÍAS</v>
          </cell>
          <cell r="AB249" t="str">
            <v>N-A</v>
          </cell>
          <cell r="AC249" t="str">
            <v>N-A</v>
          </cell>
          <cell r="AE249" t="str">
            <v>GRUPO DE GESTIÓN FINANCIERA</v>
          </cell>
          <cell r="AF249" t="str">
            <v>2 SUPERVISOR</v>
          </cell>
          <cell r="AG249" t="str">
            <v>3 CÉDULA DE CIUDADANÍA</v>
          </cell>
          <cell r="AH249">
            <v>52260278</v>
          </cell>
          <cell r="AI249" t="str">
            <v>LUZ MYRIAM ENRIQUEZ GUAVITA</v>
          </cell>
          <cell r="AJ249">
            <v>262</v>
          </cell>
          <cell r="AK249" t="str">
            <v>3 NO PACTADOS</v>
          </cell>
          <cell r="AL249" t="str">
            <v>N-A</v>
          </cell>
          <cell r="AM249">
            <v>44510</v>
          </cell>
          <cell r="AN249" t="str">
            <v>4 NO SE HA ADICIONADO NI EN VALOR y EN TIEMPO</v>
          </cell>
          <cell r="AO249">
            <v>0</v>
          </cell>
          <cell r="AP249">
            <v>0</v>
          </cell>
          <cell r="AR249">
            <v>0</v>
          </cell>
          <cell r="AT249">
            <v>44511</v>
          </cell>
          <cell r="AU249">
            <v>44772</v>
          </cell>
          <cell r="AW249" t="str">
            <v>2. NO</v>
          </cell>
          <cell r="AZ249" t="str">
            <v>2. NO</v>
          </cell>
          <cell r="BA249">
            <v>0</v>
          </cell>
          <cell r="BD249" t="str">
            <v>vigencia futura</v>
          </cell>
          <cell r="BE249" t="str">
            <v>2021420501000240E</v>
          </cell>
          <cell r="BF249">
            <v>28258211</v>
          </cell>
          <cell r="BG249" t="str">
            <v>FELIPE ANDRES ZORRO VILLAREAL</v>
          </cell>
          <cell r="BH249" t="str">
            <v>https://www.secop.gov.co/CO1BusinessLine/Tendering/BuyerWorkArea/Index?docUniqueIdentifier=CO1.BDOS.2351914</v>
          </cell>
          <cell r="BI249" t="str">
            <v>VIGENTE</v>
          </cell>
          <cell r="BK249" t="str">
            <v xml:space="preserve">https://community.secop.gov.co/Public/Tendering/OpportunityDetail/Index?noticeUID=CO1.NTC.2375975&amp;isFromPublicArea=True&amp;isModal=False
</v>
          </cell>
        </row>
        <row r="250">
          <cell r="A250" t="str">
            <v>CPS-242-2021</v>
          </cell>
          <cell r="B250" t="str">
            <v>2 NACIONAL</v>
          </cell>
          <cell r="C250" t="str">
            <v>CD-NC-269-2021</v>
          </cell>
          <cell r="D250">
            <v>242</v>
          </cell>
          <cell r="E250" t="str">
            <v>MARIA DEL CARMEN MONCADA ROSERO</v>
          </cell>
          <cell r="F250">
            <v>44517</v>
          </cell>
          <cell r="G250" t="str">
            <v>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v>
          </cell>
          <cell r="H250" t="str">
            <v>2 CONTRATACIÓN DIRECTA</v>
          </cell>
          <cell r="I250" t="str">
            <v>14 PRESTACIÓN DE SERVICIOS</v>
          </cell>
          <cell r="J250" t="str">
            <v>N/A</v>
          </cell>
          <cell r="K250" t="str">
            <v>45321 - 58221</v>
          </cell>
          <cell r="L250" t="str">
            <v>95721 - 1421</v>
          </cell>
          <cell r="N250">
            <v>44517</v>
          </cell>
          <cell r="P250">
            <v>4536731</v>
          </cell>
          <cell r="Q250">
            <v>38562214</v>
          </cell>
          <cell r="R250">
            <v>-453672.60000000149</v>
          </cell>
          <cell r="S250" t="str">
            <v>1 PERSONA NATURAL</v>
          </cell>
          <cell r="T250" t="str">
            <v>3 CÉDULA DE CIUDADANÍA</v>
          </cell>
          <cell r="U250">
            <v>60385469</v>
          </cell>
          <cell r="V250" t="str">
            <v>N-A</v>
          </cell>
          <cell r="W250" t="str">
            <v>11 NO SE DILIGENCIA INFORMACIÓN PARA ESTE FORMULARIO EN ESTE PERÍODO DE REPORTE</v>
          </cell>
          <cell r="Z250" t="str">
            <v>6 NO CONSTITUYÓ GARANTÍAS</v>
          </cell>
          <cell r="AB250" t="str">
            <v>N-A</v>
          </cell>
          <cell r="AC250" t="str">
            <v>N-A</v>
          </cell>
          <cell r="AE250" t="str">
            <v>GRUPO DE GESTIÓN FINANCIERA</v>
          </cell>
          <cell r="AF250" t="str">
            <v>2 SUPERVISOR</v>
          </cell>
          <cell r="AG250" t="str">
            <v>3 CÉDULA DE CIUDADANÍA</v>
          </cell>
          <cell r="AH250">
            <v>52076213</v>
          </cell>
          <cell r="AI250" t="str">
            <v>DORA LUCIA BASTIDAS CAMARGO</v>
          </cell>
          <cell r="AJ250">
            <v>258</v>
          </cell>
          <cell r="AK250" t="str">
            <v>3 NO PACTADOS</v>
          </cell>
          <cell r="AL250" t="str">
            <v>N-A</v>
          </cell>
          <cell r="AM250" t="str">
            <v>NOVEDAD</v>
          </cell>
          <cell r="AN250" t="str">
            <v>4 NO SE HA ADICIONADO NI EN VALOR y EN TIEMPO</v>
          </cell>
          <cell r="AO250">
            <v>0</v>
          </cell>
          <cell r="AP250">
            <v>0</v>
          </cell>
          <cell r="AR250">
            <v>0</v>
          </cell>
          <cell r="AT250">
            <v>44517</v>
          </cell>
          <cell r="AU250">
            <v>44772</v>
          </cell>
          <cell r="AW250" t="str">
            <v>2. NO</v>
          </cell>
          <cell r="AZ250" t="str">
            <v>2. NO</v>
          </cell>
          <cell r="BA250">
            <v>0</v>
          </cell>
          <cell r="BD250" t="str">
            <v>vigencia futura</v>
          </cell>
          <cell r="BE250" t="str">
            <v>2021420501000241E</v>
          </cell>
          <cell r="BF250">
            <v>38562214</v>
          </cell>
          <cell r="BG250" t="str">
            <v>FELIPE ANDRES ZORRO VILLAREAL</v>
          </cell>
          <cell r="BH250" t="str">
            <v>https://www.secop.gov.co/CO1BusinessLine/Tendering/BuyerWorkArea/Index?docUniqueIdentifier=CO1.BDOS.2387737</v>
          </cell>
          <cell r="BI250" t="str">
            <v>VIGENTE</v>
          </cell>
          <cell r="BK250" t="str">
            <v>https://community.secop.gov.co/Public/Tendering/OpportunityDetail/Index?noticeUID=CO1.NTC.2399242&amp;isFromPublicArea=True&amp;isModal=False</v>
          </cell>
        </row>
        <row r="251">
          <cell r="A251" t="str">
            <v>CPS-243-2021</v>
          </cell>
          <cell r="B251" t="str">
            <v>2 NACIONAL</v>
          </cell>
          <cell r="C251" t="str">
            <v>CD-NC-270-2021</v>
          </cell>
          <cell r="D251">
            <v>243</v>
          </cell>
          <cell r="E251" t="str">
            <v>ANGELA MARIA ORTIZ VILLALBA</v>
          </cell>
          <cell r="F251">
            <v>44529</v>
          </cell>
          <cell r="G251" t="str">
            <v>Prestación de servicios profesionales para brindar apoyo al Grupo de comunicaciones, en el seguimiento y/o actualización de los diferentes instrumentos de planeación en el marco del Modelo Integrado de Planeación y Gestión vigente.</v>
          </cell>
          <cell r="H251" t="str">
            <v>2 CONTRATACIÓN DIRECTA</v>
          </cell>
          <cell r="I251" t="str">
            <v>14 PRESTACIÓN DE SERVICIOS</v>
          </cell>
          <cell r="J251" t="str">
            <v>N/A</v>
          </cell>
          <cell r="K251">
            <v>52221</v>
          </cell>
          <cell r="L251">
            <v>103321</v>
          </cell>
          <cell r="N251">
            <v>44531</v>
          </cell>
          <cell r="P251">
            <v>6595797</v>
          </cell>
          <cell r="Q251">
            <v>7695097</v>
          </cell>
          <cell r="R251">
            <v>0.5</v>
          </cell>
          <cell r="S251" t="str">
            <v>1 PERSONA NATURAL</v>
          </cell>
          <cell r="T251" t="str">
            <v>3 CÉDULA DE CIUDADANÍA</v>
          </cell>
          <cell r="U251">
            <v>52219533</v>
          </cell>
          <cell r="V251" t="str">
            <v>N-A</v>
          </cell>
          <cell r="W251" t="str">
            <v>11 NO SE DILIGENCIA INFORMACIÓN PARA ESTE FORMULARIO EN ESTE PERÍODO DE REPORTE</v>
          </cell>
          <cell r="Z251" t="str">
            <v>6 NO CONSTITUYÓ GARANTÍAS</v>
          </cell>
          <cell r="AB251" t="str">
            <v>N-A</v>
          </cell>
          <cell r="AC251" t="str">
            <v>N-A</v>
          </cell>
          <cell r="AE251" t="str">
            <v>GRUPO DE COMUNICACIONES Y EDUCACION AMBIENTAL</v>
          </cell>
          <cell r="AF251" t="str">
            <v>2 SUPERVISOR</v>
          </cell>
          <cell r="AG251" t="str">
            <v>3 CÉDULA DE CIUDADANÍA</v>
          </cell>
          <cell r="AH251">
            <v>35114738</v>
          </cell>
          <cell r="AI251" t="str">
            <v>KATRIZ CARMINIA CASTELLANOS CARO</v>
          </cell>
          <cell r="AJ251">
            <v>35</v>
          </cell>
          <cell r="AK251" t="str">
            <v>3 NO PACTADOS</v>
          </cell>
          <cell r="AL251" t="str">
            <v>N-A</v>
          </cell>
          <cell r="AM251">
            <v>44530</v>
          </cell>
          <cell r="AN251" t="str">
            <v>4 NO SE HA ADICIONADO NI EN VALOR y EN TIEMPO</v>
          </cell>
          <cell r="AO251">
            <v>0</v>
          </cell>
          <cell r="AP251">
            <v>0</v>
          </cell>
          <cell r="AR251">
            <v>0</v>
          </cell>
          <cell r="AT251">
            <v>44531</v>
          </cell>
          <cell r="AU251">
            <v>44560</v>
          </cell>
          <cell r="AW251" t="str">
            <v>2. NO</v>
          </cell>
          <cell r="AZ251" t="str">
            <v>2. NO</v>
          </cell>
          <cell r="BA251">
            <v>0</v>
          </cell>
          <cell r="BE251" t="str">
            <v>2021420501000242E</v>
          </cell>
          <cell r="BF251">
            <v>7695097</v>
          </cell>
          <cell r="BG251" t="str">
            <v>FELIPE ANDRES ZORRO VILLAREAL</v>
          </cell>
          <cell r="BH251" t="str">
            <v>https://www.secop.gov.co/CO1BusinessLine/Tendering/BuyerWorkArea/Index?docUniqueIdentifier=CO1.BDOS.2400878</v>
          </cell>
          <cell r="BI251" t="str">
            <v>VIGENTE</v>
          </cell>
          <cell r="BK251" t="str">
            <v xml:space="preserve">https://community.secop.gov.co/Public/Tendering/OpportunityDetail/Index?noticeUID=CO1.NTC.2421622&amp;isFromPublicArea=True&amp;isModal=False
</v>
          </cell>
        </row>
        <row r="252">
          <cell r="A252" t="str">
            <v>CPS-244-2021</v>
          </cell>
          <cell r="B252" t="str">
            <v>2 NACIONAL</v>
          </cell>
          <cell r="C252" t="str">
            <v>CD-NC-271-2021</v>
          </cell>
          <cell r="D252">
            <v>244</v>
          </cell>
          <cell r="E252" t="str">
            <v>VIDAL ARTURO CASTELBLANCO CASTELBLANCO</v>
          </cell>
          <cell r="F252">
            <v>44532</v>
          </cell>
          <cell r="G252" t="str">
            <v>Prestación de servicios profesionales para realizar el cálculo actuarial para los funcionarios de la entidad (reubicados del Inderena) con corte a 31 de diciembre 2021, cumpliendo con los criterios establecidos para los beneficios a largo plazo indicados en el Marco Normativo para entidades de Gobierno de la Resolución 533 de 2015 y sus modificaciones</v>
          </cell>
          <cell r="H252" t="str">
            <v>2 CONTRATACIÓN DIRECTA</v>
          </cell>
          <cell r="I252" t="str">
            <v>14 PRESTACIÓN DE SERVICIOS</v>
          </cell>
          <cell r="J252" t="str">
            <v>N/A</v>
          </cell>
          <cell r="K252">
            <v>52721</v>
          </cell>
          <cell r="L252">
            <v>105121</v>
          </cell>
          <cell r="N252">
            <v>44532</v>
          </cell>
          <cell r="P252">
            <v>4944018</v>
          </cell>
          <cell r="Q252">
            <v>4944018</v>
          </cell>
          <cell r="R252">
            <v>0</v>
          </cell>
          <cell r="S252" t="str">
            <v>1 PERSONA NATURAL</v>
          </cell>
          <cell r="T252" t="str">
            <v>3 CÉDULA DE CIUDADANÍA</v>
          </cell>
          <cell r="U252">
            <v>17184736</v>
          </cell>
          <cell r="V252" t="str">
            <v>N-A</v>
          </cell>
          <cell r="W252" t="str">
            <v>11 NO SE DILIGENCIA INFORMACIÓN PARA ESTE FORMULARIO EN ESTE PERÍODO DE REPORTE</v>
          </cell>
          <cell r="Z252" t="str">
            <v>6 NO CONSTITUYÓ GARANTÍAS</v>
          </cell>
          <cell r="AB252" t="str">
            <v>N-A</v>
          </cell>
          <cell r="AC252" t="str">
            <v>N-A</v>
          </cell>
          <cell r="AE252" t="str">
            <v>GRUPO DE GESTIÓN HUMANA</v>
          </cell>
          <cell r="AF252" t="str">
            <v>2 SUPERVISOR</v>
          </cell>
          <cell r="AG252" t="str">
            <v>3 CÉDULA DE CIUDADANÍA</v>
          </cell>
          <cell r="AH252">
            <v>52767503</v>
          </cell>
          <cell r="AI252" t="str">
            <v>SANDRA VIVIANA PEÑA ARIAS</v>
          </cell>
          <cell r="AJ252">
            <v>30</v>
          </cell>
          <cell r="AK252" t="str">
            <v>3 NO PACTADOS</v>
          </cell>
          <cell r="AL252" t="str">
            <v>N-A</v>
          </cell>
          <cell r="AM252">
            <v>44532</v>
          </cell>
          <cell r="AN252" t="str">
            <v>4 NO SE HA ADICIONADO NI EN VALOR y EN TIEMPO</v>
          </cell>
          <cell r="AO252">
            <v>0</v>
          </cell>
          <cell r="AP252">
            <v>0</v>
          </cell>
          <cell r="AR252">
            <v>0</v>
          </cell>
          <cell r="AT252">
            <v>44533</v>
          </cell>
          <cell r="AU252">
            <v>44560</v>
          </cell>
          <cell r="AW252" t="str">
            <v>2. NO</v>
          </cell>
          <cell r="AZ252" t="str">
            <v>2. NO</v>
          </cell>
          <cell r="BA252">
            <v>0</v>
          </cell>
          <cell r="BE252" t="str">
            <v>2021420501000243E</v>
          </cell>
          <cell r="BF252">
            <v>4944018</v>
          </cell>
          <cell r="BG252" t="str">
            <v>FELIPE ANDRES ZORRO VILLAREAL</v>
          </cell>
          <cell r="BH252" t="str">
            <v>https://www.secop.gov.co/CO1BusinessLine/Tendering/BuyerWorkArea/Index?docUniqueIdentifier=CO1.BDOS.2419511</v>
          </cell>
          <cell r="BI252" t="str">
            <v>VIGENTE</v>
          </cell>
          <cell r="BK252" t="str">
            <v>https://community.secop.gov.co/Public/Tendering/OpportunityDetail/Index?noticeUID=CO1.NTC.2431342&amp;isFromPublicArea=True&amp;isModal=False</v>
          </cell>
        </row>
        <row r="253">
          <cell r="A253" t="str">
            <v>CPS-245-2021</v>
          </cell>
          <cell r="B253" t="str">
            <v>2 NACIONAL</v>
          </cell>
          <cell r="C253" t="str">
            <v>CD-NC-273-2021</v>
          </cell>
          <cell r="D253">
            <v>245</v>
          </cell>
          <cell r="E253" t="str">
            <v>CAROL JAZMIN GAMBA GONZALEZ</v>
          </cell>
          <cell r="F253">
            <v>44532</v>
          </cell>
          <cell r="G253" t="str">
            <v>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v>
          </cell>
          <cell r="H253" t="str">
            <v>2 CONTRATACIÓN DIRECTA</v>
          </cell>
          <cell r="I253" t="str">
            <v>14 PRESTACIÓN DE SERVICIOS</v>
          </cell>
          <cell r="J253" t="str">
            <v>N/A</v>
          </cell>
          <cell r="L253" t="str">
            <v>105221 - 1721</v>
          </cell>
          <cell r="N253">
            <v>44533</v>
          </cell>
          <cell r="P253">
            <v>3948428</v>
          </cell>
          <cell r="Q253">
            <v>31587424</v>
          </cell>
          <cell r="R253">
            <v>0</v>
          </cell>
          <cell r="S253" t="str">
            <v>1 PERSONA NATURAL</v>
          </cell>
          <cell r="T253" t="str">
            <v>3 CÉDULA DE CIUDADANÍA</v>
          </cell>
          <cell r="U253">
            <v>52768505</v>
          </cell>
          <cell r="V253" t="str">
            <v>N-A</v>
          </cell>
          <cell r="W253" t="str">
            <v>11 NO SE DILIGENCIA INFORMACIÓN PARA ESTE FORMULARIO EN ESTE PERÍODO DE REPORTE</v>
          </cell>
          <cell r="Z253" t="str">
            <v>6 NO CONSTITUYÓ GARANTÍAS</v>
          </cell>
          <cell r="AB253" t="str">
            <v>N-A</v>
          </cell>
          <cell r="AC253" t="str">
            <v>N-A</v>
          </cell>
          <cell r="AE253" t="str">
            <v>GRUPO DE GESTIÓN FINANCIERA</v>
          </cell>
          <cell r="AF253" t="str">
            <v>2 SUPERVISOR</v>
          </cell>
          <cell r="AG253" t="str">
            <v>3 CÉDULA DE CIUDADANÍA</v>
          </cell>
          <cell r="AH253">
            <v>52260278</v>
          </cell>
          <cell r="AI253" t="str">
            <v>LUZ MYRIAM ENRIQUEZ GUAVITA</v>
          </cell>
          <cell r="AJ253">
            <v>240</v>
          </cell>
          <cell r="AK253" t="str">
            <v>3 NO PACTADOS</v>
          </cell>
          <cell r="AL253" t="str">
            <v>N-A</v>
          </cell>
          <cell r="AM253">
            <v>44532</v>
          </cell>
          <cell r="AN253" t="str">
            <v>4 NO SE HA ADICIONADO NI EN VALOR y EN TIEMPO</v>
          </cell>
          <cell r="AO253">
            <v>0</v>
          </cell>
          <cell r="AP253">
            <v>0</v>
          </cell>
          <cell r="AR253">
            <v>0</v>
          </cell>
          <cell r="AT253">
            <v>44533</v>
          </cell>
          <cell r="AU253">
            <v>44772</v>
          </cell>
          <cell r="AW253" t="str">
            <v>2. NO</v>
          </cell>
          <cell r="AZ253" t="str">
            <v>2. NO</v>
          </cell>
          <cell r="BA253">
            <v>0</v>
          </cell>
          <cell r="BD253" t="str">
            <v>vigencia futura</v>
          </cell>
          <cell r="BE253" t="str">
            <v>2021420501000244E</v>
          </cell>
          <cell r="BF253">
            <v>31587424</v>
          </cell>
          <cell r="BG253" t="str">
            <v>FELIPE ANDRES ZORRO VILLAREAL</v>
          </cell>
          <cell r="BH253" t="str">
            <v>https://www.secop.gov.co/CO1BusinessLine/Tendering/BuyerWorkArea/Index?docUniqueIdentifier=CO1.BDOS.2420759</v>
          </cell>
          <cell r="BI253" t="str">
            <v>VIGENTE</v>
          </cell>
          <cell r="BK253" t="str">
            <v>https://community.secop.gov.co/Public/Tendering/OpportunityDetail/Index?noticeUID=CO1.NTC.2432187&amp;isFromPublicArea=True&amp;isModal=False</v>
          </cell>
        </row>
        <row r="254">
          <cell r="A254" t="str">
            <v>CPS-246-2021</v>
          </cell>
          <cell r="B254" t="str">
            <v>2 NACIONAL</v>
          </cell>
          <cell r="C254" t="str">
            <v>CD-NC-274-2021</v>
          </cell>
          <cell r="D254">
            <v>246</v>
          </cell>
          <cell r="E254" t="str">
            <v>JENNY LORENA QUITIAN TELLEZ</v>
          </cell>
          <cell r="F254">
            <v>44533</v>
          </cell>
          <cell r="G254" t="str">
            <v xml:space="preserve">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y oportunidad de los Estados Financieros.	 </v>
          </cell>
          <cell r="H254" t="str">
            <v>2 CONTRATACIÓN DIRECTA</v>
          </cell>
          <cell r="I254" t="str">
            <v>14 PRESTACIÓN DE SERVICIOS</v>
          </cell>
          <cell r="J254" t="str">
            <v>N/A</v>
          </cell>
          <cell r="K254" t="str">
            <v>53321 - 58221</v>
          </cell>
          <cell r="L254" t="str">
            <v>105321 - 1821</v>
          </cell>
          <cell r="N254">
            <v>44533</v>
          </cell>
          <cell r="P254">
            <v>3654275</v>
          </cell>
          <cell r="Q254">
            <v>29234200</v>
          </cell>
          <cell r="R254">
            <v>0</v>
          </cell>
          <cell r="S254" t="str">
            <v>1 PERSONA NATURAL</v>
          </cell>
          <cell r="T254" t="str">
            <v>3 CÉDULA DE CIUDADANÍA</v>
          </cell>
          <cell r="U254">
            <v>1032378661</v>
          </cell>
          <cell r="V254" t="str">
            <v>N-A</v>
          </cell>
          <cell r="W254" t="str">
            <v>11 NO SE DILIGENCIA INFORMACIÓN PARA ESTE FORMULARIO EN ESTE PERÍODO DE REPORTE</v>
          </cell>
          <cell r="Z254" t="str">
            <v>6 NO CONSTITUYÓ GARANTÍAS</v>
          </cell>
          <cell r="AB254" t="str">
            <v>N-A</v>
          </cell>
          <cell r="AC254" t="str">
            <v>N-A</v>
          </cell>
          <cell r="AE254" t="str">
            <v>GRUPO DE GESTIÓN FINANCIERA</v>
          </cell>
          <cell r="AF254" t="str">
            <v>2 SUPERVISOR</v>
          </cell>
          <cell r="AG254" t="str">
            <v>3 CÉDULA DE CIUDADANÍA</v>
          </cell>
          <cell r="AH254">
            <v>52260278</v>
          </cell>
          <cell r="AI254" t="str">
            <v>LUZ MYRIAM ENRIQUEZ GUAVITA</v>
          </cell>
          <cell r="AJ254">
            <v>240</v>
          </cell>
          <cell r="AK254" t="str">
            <v>3 NO PACTADOS</v>
          </cell>
          <cell r="AL254" t="str">
            <v>N-A</v>
          </cell>
          <cell r="AM254" t="str">
            <v>3/12/2021 - novedad</v>
          </cell>
          <cell r="AN254" t="str">
            <v>4 NO SE HA ADICIONADO NI EN VALOR y EN TIEMPO</v>
          </cell>
          <cell r="AO254">
            <v>0</v>
          </cell>
          <cell r="AP254">
            <v>0</v>
          </cell>
          <cell r="AR254">
            <v>0</v>
          </cell>
          <cell r="AT254">
            <v>44533</v>
          </cell>
          <cell r="AU254">
            <v>44772</v>
          </cell>
          <cell r="AW254" t="str">
            <v>2. NO</v>
          </cell>
          <cell r="AZ254" t="str">
            <v>2. NO</v>
          </cell>
          <cell r="BA254">
            <v>0</v>
          </cell>
          <cell r="BD254" t="str">
            <v>vigencia futura</v>
          </cell>
          <cell r="BE254" t="str">
            <v>2021420501000245E</v>
          </cell>
          <cell r="BF254">
            <v>29234200</v>
          </cell>
          <cell r="BG254" t="str">
            <v>FELIPE ANDRES ZORRO VILLAREAL</v>
          </cell>
          <cell r="BH254" t="str">
            <v>https://www.secop.gov.co/CO1BusinessLine/Tendering/BuyerWorkArea/Index?docUniqueIdentifier=CO1.BDOS.2420675</v>
          </cell>
          <cell r="BI254" t="str">
            <v>VIGENTE</v>
          </cell>
          <cell r="BK254" t="str">
            <v>https://community.secop.gov.co/Public/Tendering/OpportunityDetail/Index?noticeUID=CO1.NTC.2433613&amp;isFromPublicArea=True&amp;isModal=False</v>
          </cell>
        </row>
        <row r="255">
          <cell r="A255" t="str">
            <v>AMP-001-2021 OC:73556</v>
          </cell>
          <cell r="B255" t="str">
            <v>2 NACIONAL</v>
          </cell>
          <cell r="C255" t="str">
            <v>OC</v>
          </cell>
          <cell r="D255">
            <v>73556</v>
          </cell>
          <cell r="E255" t="str">
            <v>PROCALCULO PROSIS</v>
          </cell>
          <cell r="F255">
            <v>44407</v>
          </cell>
          <cell r="G255" t="str">
            <v xml:space="preserve">Adhesión al Instrumento CCE-139-IAD-2020 de Agregación de Demanda para la adquisición de Software por catálogo para adquirir la suscripción al servicio de consulta y descarga de imágenes satelitales que sirvan como insumo para el monitoreo de coberturas de la tierra a escala detallada y al seguimiento de fenómenos antrópicos al interior de Parques Nacionales. </v>
          </cell>
          <cell r="H255" t="str">
            <v>6 ACUERDO MARCO DE PRECIO</v>
          </cell>
          <cell r="I255" t="str">
            <v>21 ORDEN DE COMPRA</v>
          </cell>
          <cell r="J255" t="str">
            <v>N/A</v>
          </cell>
          <cell r="K255">
            <v>37121</v>
          </cell>
          <cell r="L255">
            <v>57421</v>
          </cell>
          <cell r="N255">
            <v>44410</v>
          </cell>
          <cell r="P255">
            <v>0</v>
          </cell>
          <cell r="Q255">
            <v>399992928.19</v>
          </cell>
          <cell r="R255">
            <v>399992928.19</v>
          </cell>
          <cell r="S255" t="str">
            <v>2 PERSONA JURIDICA</v>
          </cell>
          <cell r="T255" t="str">
            <v>1 NIT</v>
          </cell>
          <cell r="U255" t="str">
            <v>N-A</v>
          </cell>
          <cell r="V255">
            <v>860034714</v>
          </cell>
          <cell r="W255" t="str">
            <v>8 DV 7</v>
          </cell>
          <cell r="X255" t="str">
            <v>N-A</v>
          </cell>
          <cell r="Y255" t="str">
            <v>PROCALCULO / GINA BARON MUÑOZ</v>
          </cell>
          <cell r="Z255" t="str">
            <v>1 PÓLIZA</v>
          </cell>
          <cell r="AA255" t="str">
            <v>12 SEGUROS DEL ESTADO</v>
          </cell>
          <cell r="AB255" t="str">
            <v>46 CUMPLIM+ ESTABIL_CALIDAD D OBRA+ PAGO D SALARIOS_PRESTAC SOC LEGALES</v>
          </cell>
          <cell r="AC255">
            <v>44411</v>
          </cell>
          <cell r="AD255" t="str">
            <v>15-44-101246968</v>
          </cell>
          <cell r="AE255" t="str">
            <v>GRUPO SISTEMAS DE INFORMACIÓN Y RADIOCOMUNICACIONES</v>
          </cell>
          <cell r="AF255" t="str">
            <v>2 SUPERVISOR</v>
          </cell>
          <cell r="AG255" t="str">
            <v>3 CÉDULA DE CIUDADANÍA</v>
          </cell>
          <cell r="AH255">
            <v>51723033</v>
          </cell>
          <cell r="AI255" t="str">
            <v>LUZ MILA SOTELO DELGADILLO</v>
          </cell>
          <cell r="AJ255">
            <v>29</v>
          </cell>
          <cell r="AK255" t="str">
            <v>3 NO PACTADOS</v>
          </cell>
          <cell r="AL255" t="str">
            <v>N-A</v>
          </cell>
          <cell r="AM255" t="str">
            <v>N-A</v>
          </cell>
          <cell r="AN255" t="str">
            <v>4 NO SE HA ADICIONADO NI EN VALOR y EN TIEMPO</v>
          </cell>
          <cell r="AO255">
            <v>0</v>
          </cell>
          <cell r="AP255">
            <v>0</v>
          </cell>
          <cell r="AR255">
            <v>0</v>
          </cell>
          <cell r="AT255">
            <v>44411</v>
          </cell>
          <cell r="AU255">
            <v>44440</v>
          </cell>
          <cell r="AW255" t="str">
            <v>2. NO</v>
          </cell>
          <cell r="AZ255" t="str">
            <v>2. NO</v>
          </cell>
          <cell r="BA255">
            <v>0</v>
          </cell>
          <cell r="BE255" t="str">
            <v>2021420502200001E</v>
          </cell>
          <cell r="BF255">
            <v>399992928.19</v>
          </cell>
          <cell r="BG255" t="str">
            <v>LEIDY G</v>
          </cell>
          <cell r="BH255" t="str">
            <v>N-A</v>
          </cell>
          <cell r="BI255" t="str">
            <v>TERMINADO NORMALMENTE</v>
          </cell>
          <cell r="BK255" t="str">
            <v>https://www.colombiacompra.gov.co/tienda-virtual-del-estado-colombiano/ordenes-compra/73556</v>
          </cell>
        </row>
        <row r="256">
          <cell r="A256" t="str">
            <v>AMP-002-2021 OC:74797</v>
          </cell>
          <cell r="B256" t="str">
            <v>2 NACIONAL</v>
          </cell>
          <cell r="C256" t="str">
            <v>OC</v>
          </cell>
          <cell r="D256">
            <v>74797</v>
          </cell>
          <cell r="E256" t="str">
            <v>SUMIMAS</v>
          </cell>
          <cell r="F256">
            <v>44432</v>
          </cell>
          <cell r="G256" t="str">
            <v>Adhesión al acuerdo marco CCE-925-AMP-2019, Adquisición de equipos de Cómputo Workstation para Parques Nacionales Naturales deColombia</v>
          </cell>
          <cell r="H256" t="str">
            <v>6 ACUERDO MARCO DE PRECIO</v>
          </cell>
          <cell r="I256" t="str">
            <v>21 ORDEN DE COMPRA</v>
          </cell>
          <cell r="J256" t="str">
            <v>N/A</v>
          </cell>
          <cell r="K256">
            <v>39821</v>
          </cell>
          <cell r="L256">
            <v>62921</v>
          </cell>
          <cell r="N256">
            <v>44432</v>
          </cell>
          <cell r="P256">
            <v>0</v>
          </cell>
          <cell r="Q256">
            <v>147363994</v>
          </cell>
          <cell r="R256">
            <v>147363994</v>
          </cell>
          <cell r="S256" t="str">
            <v>2 PERSONA JURIDICA</v>
          </cell>
          <cell r="T256" t="str">
            <v>1 NIT</v>
          </cell>
          <cell r="U256" t="str">
            <v>N-A</v>
          </cell>
          <cell r="V256">
            <v>830001338</v>
          </cell>
          <cell r="W256" t="str">
            <v>2 DV 1</v>
          </cell>
          <cell r="X256" t="str">
            <v>N-A</v>
          </cell>
          <cell r="Y256" t="str">
            <v>SUMIMAS S.A. / JUAN CARLOS ROBLEDO VELEZ</v>
          </cell>
          <cell r="Z256" t="str">
            <v>1 PÓLIZA</v>
          </cell>
          <cell r="AA256" t="str">
            <v>8 MUNDIAL SEGUROS</v>
          </cell>
          <cell r="AB256" t="str">
            <v>44 CUMPLIM+ CALIDAD_CORRECTO FUNCIONAM D LOS BIENES SUMIN</v>
          </cell>
          <cell r="AC256">
            <v>44433</v>
          </cell>
          <cell r="AD256" t="str">
            <v>I-100006353</v>
          </cell>
          <cell r="AE256" t="str">
            <v>GRUPO SISTEMAS DE INFORMACIÓN Y RADIOCOMUNICACIONES</v>
          </cell>
          <cell r="AF256" t="str">
            <v>2 SUPERVISOR</v>
          </cell>
          <cell r="AG256" t="str">
            <v>3 CÉDULA DE CIUDADANÍA</v>
          </cell>
          <cell r="AH256">
            <v>51723033</v>
          </cell>
          <cell r="AI256" t="str">
            <v>LUZ MILA SOTELO DELGADILLO</v>
          </cell>
          <cell r="AJ256">
            <v>47</v>
          </cell>
          <cell r="AK256" t="str">
            <v>3 NO PACTADOS</v>
          </cell>
          <cell r="AL256">
            <v>44433</v>
          </cell>
          <cell r="AM256" t="str">
            <v>N-A</v>
          </cell>
          <cell r="AN256" t="str">
            <v>2 ADICIÓN EN TIEMPO (PRÓRROGAS)</v>
          </cell>
          <cell r="AO256">
            <v>1</v>
          </cell>
          <cell r="AP256">
            <v>0</v>
          </cell>
          <cell r="AR256">
            <v>44</v>
          </cell>
          <cell r="AS256" t="str">
            <v>8/10/0201</v>
          </cell>
          <cell r="AT256">
            <v>44433</v>
          </cell>
          <cell r="AU256">
            <v>44525</v>
          </cell>
          <cell r="AW256" t="str">
            <v>2. NO</v>
          </cell>
          <cell r="AZ256" t="str">
            <v>2. NO</v>
          </cell>
          <cell r="BA256">
            <v>0</v>
          </cell>
          <cell r="BD256" t="str">
            <v>PRORROGA FECHA TER INI (11/10/2021)</v>
          </cell>
          <cell r="BE256" t="str">
            <v>2021420502200002E</v>
          </cell>
          <cell r="BF256">
            <v>147363994</v>
          </cell>
          <cell r="BG256" t="str">
            <v>LEIDY G</v>
          </cell>
          <cell r="BH256" t="str">
            <v>N-A</v>
          </cell>
          <cell r="BI256" t="str">
            <v>TERMINADO NORMALMENTE</v>
          </cell>
          <cell r="BK256" t="str">
            <v>https://www.colombiacompra.gov.co/tienda-virtual-del-estado-colombiano/ordenes-compra/74797</v>
          </cell>
        </row>
        <row r="257">
          <cell r="A257" t="str">
            <v>AMP-003-2021 OC:74798</v>
          </cell>
          <cell r="B257" t="str">
            <v>2 NACIONAL</v>
          </cell>
          <cell r="C257" t="str">
            <v>OC</v>
          </cell>
          <cell r="D257">
            <v>74798</v>
          </cell>
          <cell r="E257" t="str">
            <v>UNIPLES S.A.</v>
          </cell>
          <cell r="F257">
            <v>44432</v>
          </cell>
          <cell r="G257" t="str">
            <v>Adhesión al acuerdo marco CCE- 925-AMP-2019, Adquisición de equipos de Cómputo para Parques Nacionales Naturales de Colombia</v>
          </cell>
          <cell r="H257" t="str">
            <v>6 ACUERDO MARCO DE PRECIO</v>
          </cell>
          <cell r="I257" t="str">
            <v>21 ORDEN DE COMPRA</v>
          </cell>
          <cell r="J257" t="str">
            <v>N/A</v>
          </cell>
          <cell r="K257">
            <v>39621</v>
          </cell>
          <cell r="L257">
            <v>63021</v>
          </cell>
          <cell r="N257">
            <v>44432</v>
          </cell>
          <cell r="P257">
            <v>0</v>
          </cell>
          <cell r="Q257">
            <v>667099507</v>
          </cell>
          <cell r="R257">
            <v>667099507</v>
          </cell>
          <cell r="S257" t="str">
            <v>2 PERSONA JURIDICA</v>
          </cell>
          <cell r="T257" t="str">
            <v>1 NIT</v>
          </cell>
          <cell r="U257" t="str">
            <v>N-A</v>
          </cell>
          <cell r="V257">
            <v>811021363</v>
          </cell>
          <cell r="W257" t="str">
            <v>1 DV 0</v>
          </cell>
          <cell r="X257" t="str">
            <v>N-A</v>
          </cell>
          <cell r="Y257" t="str">
            <v>UNIPLES / HECTOR ESPEJO</v>
          </cell>
          <cell r="Z257" t="str">
            <v>1 PÓLIZA</v>
          </cell>
          <cell r="AA257" t="str">
            <v>8 MUNDIAL SEGUROS</v>
          </cell>
          <cell r="AB257" t="str">
            <v>44 CUMPLIM+ CALIDAD_CORRECTO FUNCIONAM D LOS BIENES SUMIN</v>
          </cell>
          <cell r="AC257">
            <v>44433</v>
          </cell>
          <cell r="AD257" t="str">
            <v>M-100149371</v>
          </cell>
          <cell r="AE257" t="str">
            <v>GRUPO SISTEMAS DE INFORMACIÓN Y RADIOCOMUNICACIONES</v>
          </cell>
          <cell r="AF257" t="str">
            <v>2 SUPERVISOR</v>
          </cell>
          <cell r="AG257" t="str">
            <v>3 CÉDULA DE CIUDADANÍA</v>
          </cell>
          <cell r="AH257">
            <v>51723033</v>
          </cell>
          <cell r="AI257" t="str">
            <v>LUZ MILA SOTELO DELGADILLO</v>
          </cell>
          <cell r="AJ257">
            <v>47</v>
          </cell>
          <cell r="AK257" t="str">
            <v>3 NO PACTADOS</v>
          </cell>
          <cell r="AL257">
            <v>44433</v>
          </cell>
          <cell r="AM257" t="str">
            <v>N-A</v>
          </cell>
          <cell r="AN257" t="str">
            <v>2 ADICIÓN EN TIEMPO (PRÓRROGAS)</v>
          </cell>
          <cell r="AO257">
            <v>2</v>
          </cell>
          <cell r="AP257">
            <v>0</v>
          </cell>
          <cell r="AR257">
            <v>178</v>
          </cell>
          <cell r="AS257" t="str">
            <v>8/10/0201 - 14/12/2021</v>
          </cell>
          <cell r="AT257">
            <v>44433</v>
          </cell>
          <cell r="AU257">
            <v>44650</v>
          </cell>
          <cell r="AW257" t="str">
            <v>2. NO</v>
          </cell>
          <cell r="AZ257" t="str">
            <v>2. NO</v>
          </cell>
          <cell r="BA257">
            <v>0</v>
          </cell>
          <cell r="BD257" t="str">
            <v>PRORROGA FECHA TER INI (11/10/2021)</v>
          </cell>
          <cell r="BE257" t="str">
            <v>2021420502200003E</v>
          </cell>
          <cell r="BF257">
            <v>667099507</v>
          </cell>
          <cell r="BG257" t="str">
            <v>LEIDY G</v>
          </cell>
          <cell r="BH257" t="str">
            <v>N-A</v>
          </cell>
          <cell r="BI257" t="str">
            <v>VIGENTE</v>
          </cell>
          <cell r="BK257" t="str">
            <v>https://www.colombiacompra.gov.co/tienda-virtual-del-estado-colombiano/ordenes-compra/74798</v>
          </cell>
        </row>
        <row r="258">
          <cell r="A258" t="str">
            <v>AMP-004-2021 OC:76737</v>
          </cell>
          <cell r="B258" t="str">
            <v>2 NACIONAL</v>
          </cell>
          <cell r="C258" t="str">
            <v>OC</v>
          </cell>
          <cell r="D258">
            <v>76737</v>
          </cell>
          <cell r="E258" t="str">
            <v>SUMIMAS</v>
          </cell>
          <cell r="F258">
            <v>44467</v>
          </cell>
          <cell r="G258" t="str">
            <v>Adhesión al acuerdo marco CCE- 925-AMP-2019, arriendo de equipos de cómputo para Parques Nacionales Naturales de Colombia</v>
          </cell>
          <cell r="H258" t="str">
            <v>6 ACUERDO MARCO DE PRECIO</v>
          </cell>
          <cell r="I258" t="str">
            <v>21 ORDEN DE COMPRA</v>
          </cell>
          <cell r="J258" t="str">
            <v>N/A</v>
          </cell>
          <cell r="K258">
            <v>43421</v>
          </cell>
          <cell r="L258">
            <v>76221</v>
          </cell>
          <cell r="N258">
            <v>44467</v>
          </cell>
          <cell r="P258">
            <v>0</v>
          </cell>
          <cell r="Q258">
            <v>66284749</v>
          </cell>
          <cell r="R258">
            <v>66284749</v>
          </cell>
          <cell r="S258" t="str">
            <v>2 PERSONA JURIDICA</v>
          </cell>
          <cell r="T258" t="str">
            <v>1 NIT</v>
          </cell>
          <cell r="U258" t="str">
            <v>N-A</v>
          </cell>
          <cell r="V258">
            <v>830001338</v>
          </cell>
          <cell r="W258" t="str">
            <v>2 DV 1</v>
          </cell>
          <cell r="X258" t="str">
            <v>N-A</v>
          </cell>
          <cell r="Y258" t="str">
            <v>SUMIMAS S.A. / JUAN CARLOS ROBLEDO VELEZ</v>
          </cell>
          <cell r="Z258" t="str">
            <v>1 PÓLIZA</v>
          </cell>
          <cell r="AA258" t="str">
            <v>8 MUNDIAL SEGUROS</v>
          </cell>
          <cell r="AB258" t="str">
            <v>44 CUMPLIM+ CALIDAD_CORRECTO FUNCIONAM D LOS BIENES SUMIN</v>
          </cell>
          <cell r="AC258">
            <v>44468</v>
          </cell>
          <cell r="AD258" t="str">
            <v>I-100006929</v>
          </cell>
          <cell r="AE258" t="str">
            <v>GRUPO SISTEMAS DE INFORMACIÓN Y RADIOCOMUNICACIONES</v>
          </cell>
          <cell r="AF258" t="str">
            <v>2 SUPERVISOR</v>
          </cell>
          <cell r="AG258" t="str">
            <v>3 CÉDULA DE CIUDADANÍA</v>
          </cell>
          <cell r="AH258">
            <v>51723033</v>
          </cell>
          <cell r="AI258" t="str">
            <v>LUZ MILA SOTELO DELGADILLO</v>
          </cell>
          <cell r="AJ258">
            <v>60</v>
          </cell>
          <cell r="AK258" t="str">
            <v>3 NO PACTADOS</v>
          </cell>
          <cell r="AL258">
            <v>44469</v>
          </cell>
          <cell r="AM258" t="str">
            <v>N-A</v>
          </cell>
          <cell r="AN258" t="str">
            <v>3 ADICIÓN EN VALOR y EN TIEMPO</v>
          </cell>
          <cell r="AO258">
            <v>2</v>
          </cell>
          <cell r="AP258">
            <v>17675933.07</v>
          </cell>
          <cell r="AQ258">
            <v>44525</v>
          </cell>
          <cell r="AR258">
            <v>27</v>
          </cell>
          <cell r="AS258" t="str">
            <v>25/11/2021 - 14/12/2021</v>
          </cell>
          <cell r="AT258">
            <v>44469</v>
          </cell>
          <cell r="AU258">
            <v>44556</v>
          </cell>
          <cell r="AW258" t="str">
            <v>2. NO</v>
          </cell>
          <cell r="AZ258" t="str">
            <v>2. NO</v>
          </cell>
          <cell r="BA258">
            <v>0</v>
          </cell>
          <cell r="BD258" t="str">
            <v>PRORROGA FECHA TER INI (29/11/2021)</v>
          </cell>
          <cell r="BE258" t="str">
            <v>2021420502200004E</v>
          </cell>
          <cell r="BF258">
            <v>83960682.069999993</v>
          </cell>
          <cell r="BG258" t="str">
            <v>LEIDY G</v>
          </cell>
          <cell r="BH258" t="str">
            <v>N-A</v>
          </cell>
          <cell r="BI258" t="str">
            <v>VIGENTE</v>
          </cell>
          <cell r="BK258" t="str">
            <v>https://www.colombiacompra.gov.co/tienda-virtual-del-estado-colombiano/ordenes-compra/76737</v>
          </cell>
        </row>
        <row r="259">
          <cell r="A259" t="str">
            <v>AMP-005-2021 OC:78269</v>
          </cell>
          <cell r="B259" t="str">
            <v>2 NACIONAL</v>
          </cell>
          <cell r="C259" t="str">
            <v>OC</v>
          </cell>
          <cell r="D259">
            <v>78269</v>
          </cell>
          <cell r="E259" t="str">
            <v>INVERSION Y HOGAR SAS</v>
          </cell>
          <cell r="F259">
            <v>44494</v>
          </cell>
          <cell r="G259" t="str">
            <v>Adhesión al acuerdo marco de precios CCE-197-AMP-2021 para la compra de botiquines con los respectivos suministros para las sedes administrativas  y operativas de Parques Nacionales Naturales de Colombia</v>
          </cell>
          <cell r="H259" t="str">
            <v>6 ACUERDO MARCO DE PRECIO</v>
          </cell>
          <cell r="I259" t="str">
            <v>21 ORDEN DE COMPRA</v>
          </cell>
          <cell r="J259" t="str">
            <v>N/A</v>
          </cell>
          <cell r="K259">
            <v>46421</v>
          </cell>
          <cell r="L259">
            <v>86821</v>
          </cell>
          <cell r="N259">
            <v>44494</v>
          </cell>
          <cell r="P259">
            <v>0</v>
          </cell>
          <cell r="Q259">
            <v>107563347.36</v>
          </cell>
          <cell r="R259">
            <v>107563347.36</v>
          </cell>
          <cell r="S259" t="str">
            <v>2 PERSONA JURIDICA</v>
          </cell>
          <cell r="T259" t="str">
            <v>1 NIT</v>
          </cell>
          <cell r="U259" t="str">
            <v>N-A</v>
          </cell>
          <cell r="V259">
            <v>900349363</v>
          </cell>
          <cell r="W259" t="str">
            <v>4 DV 3</v>
          </cell>
          <cell r="X259" t="str">
            <v>N-A</v>
          </cell>
          <cell r="Z259" t="str">
            <v>1 PÓLIZA</v>
          </cell>
          <cell r="AA259" t="str">
            <v>8 MUNDIAL SEGUROS</v>
          </cell>
          <cell r="AB259" t="str">
            <v>44 CUMPLIM+ CALIDAD_CORRECTO FUNCIONAM D LOS BIENES SUMIN</v>
          </cell>
          <cell r="AC259">
            <v>44495</v>
          </cell>
          <cell r="AD259" t="str">
            <v xml:space="preserve">NB-100182403 </v>
          </cell>
          <cell r="AE259" t="str">
            <v>GRUPO DE GESTIÓN HUMANA</v>
          </cell>
          <cell r="AF259" t="str">
            <v>2 SUPERVISOR</v>
          </cell>
          <cell r="AG259" t="str">
            <v>3 CÉDULA DE CIUDADANÍA</v>
          </cell>
          <cell r="AH259">
            <v>52767503</v>
          </cell>
          <cell r="AI259" t="str">
            <v>SANDRA VIVIANA PEÑA ARIAS</v>
          </cell>
          <cell r="AJ259">
            <v>43</v>
          </cell>
          <cell r="AK259" t="str">
            <v>3 NO PACTADOS</v>
          </cell>
          <cell r="AL259">
            <v>44495</v>
          </cell>
          <cell r="AM259" t="str">
            <v>N-A</v>
          </cell>
          <cell r="AN259" t="str">
            <v>4 NO SE HA ADICIONADO NI EN VALOR y EN TIEMPO</v>
          </cell>
          <cell r="AO259">
            <v>0</v>
          </cell>
          <cell r="AP259">
            <v>0</v>
          </cell>
          <cell r="AR259">
            <v>0</v>
          </cell>
          <cell r="AT259">
            <v>44494</v>
          </cell>
          <cell r="AU259">
            <v>44537</v>
          </cell>
          <cell r="AW259" t="str">
            <v>2. NO</v>
          </cell>
          <cell r="AZ259" t="str">
            <v>2. NO</v>
          </cell>
          <cell r="BA259">
            <v>0</v>
          </cell>
          <cell r="BE259" t="str">
            <v>2021420502200005E</v>
          </cell>
          <cell r="BF259">
            <v>107563347.36</v>
          </cell>
          <cell r="BG259" t="str">
            <v>LEIDY G</v>
          </cell>
          <cell r="BH259" t="str">
            <v>N-A</v>
          </cell>
          <cell r="BI259" t="str">
            <v>VIGENTE</v>
          </cell>
          <cell r="BK259" t="str">
            <v>https://www.colombiacompra.gov.co/tienda-virtual-del-estado-colombiano/ordenes-compra/78269</v>
          </cell>
        </row>
        <row r="260">
          <cell r="A260" t="str">
            <v>AMP-006-2021 OC:79656</v>
          </cell>
          <cell r="B260" t="str">
            <v>2 NACIONAL</v>
          </cell>
          <cell r="C260" t="str">
            <v>OC</v>
          </cell>
          <cell r="D260">
            <v>79656</v>
          </cell>
          <cell r="E260" t="str">
            <v>INVERSION Y HOGAR SAS</v>
          </cell>
          <cell r="F260">
            <v>44512</v>
          </cell>
          <cell r="G260" t="str">
            <v>ADHESIÓN AL ACUERDO MARCO DE PRECIOS CCE-197-AMP-2021 PARA LA COMPRA DE BOTIQUINES TIPO A, CON SUS RESPECTIVOS ELEMENTOS PARA EL PARQUE MOTOR Y AUTOMOTOR DE PARQUES NACIONALES NATURALES DE COLOMBIA</v>
          </cell>
          <cell r="H260" t="str">
            <v>6 ACUERDO MARCO DE PRECIO</v>
          </cell>
          <cell r="I260" t="str">
            <v>21 ORDEN DE COMPRA</v>
          </cell>
          <cell r="J260" t="str">
            <v>N/A</v>
          </cell>
          <cell r="K260">
            <v>60721</v>
          </cell>
          <cell r="L260">
            <v>94521</v>
          </cell>
          <cell r="N260">
            <v>44512</v>
          </cell>
          <cell r="P260">
            <v>0</v>
          </cell>
          <cell r="Q260">
            <v>64010132.549999997</v>
          </cell>
          <cell r="R260">
            <v>64010132.549999997</v>
          </cell>
          <cell r="S260" t="str">
            <v>2 PERSONA JURIDICA</v>
          </cell>
          <cell r="T260" t="str">
            <v>1 NIT</v>
          </cell>
          <cell r="U260" t="str">
            <v>N-A</v>
          </cell>
          <cell r="V260">
            <v>900349363</v>
          </cell>
          <cell r="W260" t="str">
            <v>4 DV 3</v>
          </cell>
          <cell r="X260" t="str">
            <v>N-A</v>
          </cell>
          <cell r="Z260" t="str">
            <v>1 PÓLIZA</v>
          </cell>
          <cell r="AA260" t="str">
            <v>8 MUNDIAL SEGUROS</v>
          </cell>
          <cell r="AB260" t="str">
            <v>44 CUMPLIM+ CALIDAD_CORRECTO FUNCIONAM D LOS BIENES SUMIN</v>
          </cell>
          <cell r="AC260">
            <v>44516</v>
          </cell>
          <cell r="AD260" t="str">
            <v>NB-100184743</v>
          </cell>
          <cell r="AE260" t="str">
            <v>GRUPO DE GESTIÓN HUMANA</v>
          </cell>
          <cell r="AF260" t="str">
            <v>2 SUPERVISOR</v>
          </cell>
          <cell r="AG260" t="str">
            <v>3 CÉDULA DE CIUDADANÍA</v>
          </cell>
          <cell r="AH260">
            <v>52767503</v>
          </cell>
          <cell r="AI260" t="str">
            <v>SANDRA VIVIANA PEÑA ARIAS</v>
          </cell>
          <cell r="AJ260">
            <v>47</v>
          </cell>
          <cell r="AK260" t="str">
            <v>3 NO PACTADOS</v>
          </cell>
          <cell r="AL260">
            <v>44516</v>
          </cell>
          <cell r="AM260" t="str">
            <v>N-A</v>
          </cell>
          <cell r="AN260" t="str">
            <v>4 NO SE HA ADICIONADO NI EN VALOR y EN TIEMPO</v>
          </cell>
          <cell r="AO260">
            <v>0</v>
          </cell>
          <cell r="AP260">
            <v>0</v>
          </cell>
          <cell r="AR260">
            <v>0</v>
          </cell>
          <cell r="AT260">
            <v>44512</v>
          </cell>
          <cell r="AU260">
            <v>44558</v>
          </cell>
          <cell r="AW260" t="str">
            <v>2. NO</v>
          </cell>
          <cell r="AZ260" t="str">
            <v>2. NO</v>
          </cell>
          <cell r="BA260">
            <v>0</v>
          </cell>
          <cell r="BE260" t="str">
            <v>2021420502200006E</v>
          </cell>
          <cell r="BF260">
            <v>64010132.549999997</v>
          </cell>
          <cell r="BG260" t="str">
            <v>LEIDY G</v>
          </cell>
          <cell r="BH260" t="str">
            <v>N-A</v>
          </cell>
          <cell r="BI260" t="str">
            <v>VIGENTE</v>
          </cell>
          <cell r="BK260" t="str">
            <v>https://www.colombiacompra.gov.co/tienda-virtual-del-estado-colombiano/ordenes-compra/79656</v>
          </cell>
        </row>
        <row r="261">
          <cell r="A261" t="str">
            <v>AMP-007-2021 OC:81089</v>
          </cell>
          <cell r="B261" t="str">
            <v>2 NACIONAL</v>
          </cell>
          <cell r="C261" t="str">
            <v>OC</v>
          </cell>
          <cell r="D261">
            <v>81089</v>
          </cell>
          <cell r="E261" t="str">
            <v>CASALIMPIA S.A.</v>
          </cell>
          <cell r="F261">
            <v>44529</v>
          </cell>
          <cell r="G261" t="str">
            <v xml:space="preserve">Adhesión al Acuerdo Marco de Precios CCE-972-AMP-2019 para la Prestación del servicio integral de aseo y cafetería en las Instalaciones del Nivel Central de para Parques Nacionales Naturales de Colombia </v>
          </cell>
          <cell r="H261" t="str">
            <v>6 ACUERDO MARCO DE PRECIO</v>
          </cell>
          <cell r="I261" t="str">
            <v>21 ORDEN DE COMPRA</v>
          </cell>
          <cell r="J261" t="str">
            <v>N/A</v>
          </cell>
          <cell r="K261" t="str">
            <v>39121 - 67321</v>
          </cell>
          <cell r="L261" t="str">
            <v>102421 - 1521</v>
          </cell>
          <cell r="N261">
            <v>44529</v>
          </cell>
          <cell r="P261">
            <v>0</v>
          </cell>
          <cell r="Q261">
            <v>83278841.549999997</v>
          </cell>
          <cell r="R261">
            <v>83278841.549999997</v>
          </cell>
          <cell r="S261" t="str">
            <v>2 PERSONA JURIDICA</v>
          </cell>
          <cell r="T261" t="str">
            <v>1 NIT</v>
          </cell>
          <cell r="U261" t="str">
            <v>N-A</v>
          </cell>
          <cell r="V261">
            <v>860010451</v>
          </cell>
          <cell r="W261" t="str">
            <v>2 DV 1</v>
          </cell>
          <cell r="X261" t="str">
            <v>N-A</v>
          </cell>
          <cell r="Z261" t="str">
            <v>1 PÓLIZA</v>
          </cell>
          <cell r="AA261" t="str">
            <v>BERKLEY  COLOMBIA SEGUROS</v>
          </cell>
          <cell r="AB261" t="str">
            <v>46 CUMPLIM+ ESTABIL_CALIDAD D OBRA+ PAGO D SALARIOS_PRESTAC SOC LEGALES</v>
          </cell>
          <cell r="AC261">
            <v>44530</v>
          </cell>
          <cell r="AD261">
            <v>53463</v>
          </cell>
          <cell r="AE261" t="str">
            <v>GRUPO DE PROCESOS CORPORATIVOS</v>
          </cell>
          <cell r="AF261" t="str">
            <v>2 SUPERVISOR</v>
          </cell>
          <cell r="AG261" t="str">
            <v>3 CÉDULA DE CIUDADANÍA</v>
          </cell>
          <cell r="AH261">
            <v>3033010</v>
          </cell>
          <cell r="AI261" t="str">
            <v>ORLANDO LEÓN VERGARA</v>
          </cell>
          <cell r="AJ261">
            <v>208</v>
          </cell>
          <cell r="AK261" t="str">
            <v>3 NO PACTADOS</v>
          </cell>
          <cell r="AL261">
            <v>44530</v>
          </cell>
          <cell r="AM261" t="str">
            <v>N-A</v>
          </cell>
          <cell r="AN261" t="str">
            <v>4 NO SE HA ADICIONADO NI EN VALOR y EN TIEMPO</v>
          </cell>
          <cell r="AO261">
            <v>0</v>
          </cell>
          <cell r="AP261">
            <v>0</v>
          </cell>
          <cell r="AR261">
            <v>0</v>
          </cell>
          <cell r="AT261">
            <v>44530</v>
          </cell>
          <cell r="AU261">
            <v>44739</v>
          </cell>
          <cell r="AW261" t="str">
            <v>2. NO</v>
          </cell>
          <cell r="AZ261" t="str">
            <v>2. NO</v>
          </cell>
          <cell r="BA261">
            <v>0</v>
          </cell>
          <cell r="BD261" t="str">
            <v>vigencia futura</v>
          </cell>
          <cell r="BE261" t="str">
            <v>2021420502200007E</v>
          </cell>
          <cell r="BF261">
            <v>83278841.549999997</v>
          </cell>
          <cell r="BG261" t="str">
            <v>LEIDY G</v>
          </cell>
          <cell r="BH261" t="str">
            <v>N-A</v>
          </cell>
          <cell r="BI261" t="str">
            <v>VIGENTE</v>
          </cell>
          <cell r="BK261" t="str">
            <v>https://www.colombiacompra.gov.co/tienda-virtual-del-estado-colombiano/ordenes-compra/81089</v>
          </cell>
        </row>
        <row r="262">
          <cell r="A262" t="str">
            <v>AMP-008-2021 OC:81445</v>
          </cell>
          <cell r="B262" t="str">
            <v>2 NACIONAL</v>
          </cell>
          <cell r="C262" t="str">
            <v>OC</v>
          </cell>
          <cell r="D262">
            <v>81445</v>
          </cell>
          <cell r="E262" t="str">
            <v>EFORCES</v>
          </cell>
          <cell r="F262">
            <v>44531</v>
          </cell>
          <cell r="G262" t="str">
            <v>Adhesión al Instrumento CCE-139-IAD-2020 de agregación por demanda para la adquisición de software por catálogo para contratar la renovación de los servicios de correo electrónico y herramientas colaborativas de la plataforma de comunicación y colaboración Google Workspace para Parques Nacionales Naturales de Colombia.</v>
          </cell>
          <cell r="H262" t="str">
            <v>6 ACUERDO MARCO DE PRECIO</v>
          </cell>
          <cell r="I262" t="str">
            <v>21 ORDEN DE COMPRA</v>
          </cell>
          <cell r="J262" t="str">
            <v>N/A</v>
          </cell>
          <cell r="K262">
            <v>49721</v>
          </cell>
          <cell r="L262">
            <v>103521</v>
          </cell>
          <cell r="N262">
            <v>44531</v>
          </cell>
          <cell r="P262">
            <v>0</v>
          </cell>
          <cell r="Q262">
            <v>371560440.19999999</v>
          </cell>
          <cell r="R262">
            <v>371560440.19999999</v>
          </cell>
          <cell r="S262" t="str">
            <v>2 PERSONA JURIDICA</v>
          </cell>
          <cell r="T262" t="str">
            <v>1 NIT</v>
          </cell>
          <cell r="U262" t="str">
            <v>N-A</v>
          </cell>
          <cell r="V262">
            <v>830077380</v>
          </cell>
          <cell r="W262" t="str">
            <v>7 DV 6</v>
          </cell>
          <cell r="X262" t="str">
            <v>N-A</v>
          </cell>
          <cell r="Z262" t="str">
            <v>1 PÓLIZA</v>
          </cell>
          <cell r="AA262" t="str">
            <v>12 SEGUROS DEL ESTADO</v>
          </cell>
          <cell r="AB262" t="str">
            <v>46 CUMPLIM+ ESTABIL_CALIDAD D OBRA+ PAGO D SALARIOS_PRESTAC SOC LEGALES</v>
          </cell>
          <cell r="AC262">
            <v>44532</v>
          </cell>
          <cell r="AD262" t="str">
            <v>15-44-101253994</v>
          </cell>
          <cell r="AE262" t="str">
            <v>GRUPO SISTEMAS DE INFORMACIÓN Y RADIOCOMUNICACIONES</v>
          </cell>
          <cell r="AF262" t="str">
            <v>2 SUPERVISOR</v>
          </cell>
          <cell r="AG262" t="str">
            <v>3 CÉDULA DE CIUDADANÍA</v>
          </cell>
          <cell r="AH262">
            <v>51723033</v>
          </cell>
          <cell r="AI262" t="str">
            <v>LUZ MILA SOTELO DELGADILLO</v>
          </cell>
          <cell r="AJ262">
            <v>254</v>
          </cell>
          <cell r="AK262" t="str">
            <v>3 NO PACTADOS</v>
          </cell>
          <cell r="AL262">
            <v>44532</v>
          </cell>
          <cell r="AM262" t="str">
            <v>N-A</v>
          </cell>
          <cell r="AN262" t="str">
            <v>4 NO SE HA ADICIONADO NI EN VALOR y EN TIEMPO</v>
          </cell>
          <cell r="AO262">
            <v>0</v>
          </cell>
          <cell r="AP262">
            <v>0</v>
          </cell>
          <cell r="AR262">
            <v>0</v>
          </cell>
          <cell r="AT262">
            <v>44532</v>
          </cell>
          <cell r="AU262">
            <v>44788</v>
          </cell>
          <cell r="AW262" t="str">
            <v>2. NO</v>
          </cell>
          <cell r="AZ262" t="str">
            <v>2. NO</v>
          </cell>
          <cell r="BA262">
            <v>0</v>
          </cell>
          <cell r="BD262" t="str">
            <v>vigencia futura</v>
          </cell>
          <cell r="BE262" t="str">
            <v>2021420502200008E</v>
          </cell>
          <cell r="BF262">
            <v>371560440.19999999</v>
          </cell>
          <cell r="BG262" t="str">
            <v>LEIDY G</v>
          </cell>
          <cell r="BH262" t="str">
            <v>N-A</v>
          </cell>
          <cell r="BI262" t="str">
            <v>VIGENTE</v>
          </cell>
          <cell r="BK262" t="str">
            <v>https://www.colombiacompra.gov.co/tienda-virtual-del-estado-colombiano/ordenes-compra/81445</v>
          </cell>
        </row>
        <row r="263">
          <cell r="A263" t="str">
            <v>AMP-009-2021 OC:81593</v>
          </cell>
          <cell r="B263" t="str">
            <v>2 NACIONAL</v>
          </cell>
          <cell r="C263" t="str">
            <v>OC</v>
          </cell>
          <cell r="D263">
            <v>81593</v>
          </cell>
          <cell r="E263" t="str">
            <v>PROCALCULO PROSIS</v>
          </cell>
          <cell r="F263">
            <v>44532</v>
          </cell>
          <cell r="G263" t="str">
            <v>Adhesión al Instrumento CCE-139-IAD-2020 de Agregación de Demanda para la adquisición de Software por catálogo para adquirir la suscripción al servicio de consulta, programación y descarga de imágenes satelitales de radar que sirvan como insumo para el monitoreo de coberturas de la tierra a escala detallada, en zonas de alta nubosidad y al seguimiento de fenómenos antrópicos al interior de Parques Nacionales.</v>
          </cell>
          <cell r="H263" t="str">
            <v>6 ACUERDO MARCO DE PRECIO</v>
          </cell>
          <cell r="I263" t="str">
            <v>21 ORDEN DE COMPRA</v>
          </cell>
          <cell r="J263" t="str">
            <v>N/A</v>
          </cell>
          <cell r="K263">
            <v>50421</v>
          </cell>
          <cell r="L263">
            <v>105021</v>
          </cell>
          <cell r="N263">
            <v>44533</v>
          </cell>
          <cell r="P263">
            <v>0</v>
          </cell>
          <cell r="Q263">
            <v>72186670.920000002</v>
          </cell>
          <cell r="R263">
            <v>72186670.920000002</v>
          </cell>
          <cell r="S263" t="str">
            <v>2 PERSONA JURIDICA</v>
          </cell>
          <cell r="T263" t="str">
            <v>1 NIT</v>
          </cell>
          <cell r="U263" t="str">
            <v>N-A</v>
          </cell>
          <cell r="V263">
            <v>860034714</v>
          </cell>
          <cell r="W263" t="str">
            <v>8 DV 7</v>
          </cell>
          <cell r="X263" t="str">
            <v>N-A</v>
          </cell>
          <cell r="Z263" t="str">
            <v>1 PÓLIZA</v>
          </cell>
          <cell r="AA263" t="str">
            <v>12 SEGUROS DEL ESTADO</v>
          </cell>
          <cell r="AB263" t="str">
            <v>46 CUMPLIM+ ESTABIL_CALIDAD D OBRA+ PAGO D SALARIOS_PRESTAC SOC LEGALES</v>
          </cell>
          <cell r="AC263">
            <v>44533</v>
          </cell>
          <cell r="AD263" t="str">
            <v>15-44-101254098</v>
          </cell>
          <cell r="AE263" t="str">
            <v>GRUPO SISTEMAS DE INFORMACIÓN Y RADIOCOMUNICACIONES</v>
          </cell>
          <cell r="AF263" t="str">
            <v>2 SUPERVISOR</v>
          </cell>
          <cell r="AG263" t="str">
            <v>3 CÉDULA DE CIUDADANÍA</v>
          </cell>
          <cell r="AH263">
            <v>51723033</v>
          </cell>
          <cell r="AI263" t="str">
            <v>LUZ MILA SOTELO DELGADILLO</v>
          </cell>
          <cell r="AJ263">
            <v>14</v>
          </cell>
          <cell r="AK263" t="str">
            <v>3 NO PACTADOS</v>
          </cell>
          <cell r="AL263">
            <v>44533</v>
          </cell>
          <cell r="AM263" t="str">
            <v>N-A</v>
          </cell>
          <cell r="AN263" t="str">
            <v>4 NO SE HA ADICIONADO NI EN VALOR y EN TIEMPO</v>
          </cell>
          <cell r="AO263">
            <v>0</v>
          </cell>
          <cell r="AP263">
            <v>0</v>
          </cell>
          <cell r="AR263">
            <v>0</v>
          </cell>
          <cell r="AT263">
            <v>44532</v>
          </cell>
          <cell r="AU263">
            <v>44545</v>
          </cell>
          <cell r="AW263" t="str">
            <v>2. NO</v>
          </cell>
          <cell r="AZ263" t="str">
            <v>2. NO</v>
          </cell>
          <cell r="BA263">
            <v>0</v>
          </cell>
          <cell r="BE263" t="str">
            <v>2021420502200009E</v>
          </cell>
          <cell r="BF263">
            <v>72186670.920000002</v>
          </cell>
          <cell r="BG263" t="str">
            <v>LEIDY G</v>
          </cell>
          <cell r="BH263" t="str">
            <v>N-A</v>
          </cell>
          <cell r="BI263" t="str">
            <v>TERMINADO NORMALMENTE</v>
          </cell>
          <cell r="BK263" t="str">
            <v>https://www.colombiacompra.gov.co/tienda-virtual-del-estado-colombiano/ordenes-compra/81593</v>
          </cell>
        </row>
        <row r="264">
          <cell r="A264" t="str">
            <v>AMP-010-2021 OC:81593</v>
          </cell>
          <cell r="B264" t="str">
            <v>2 NACIONAL</v>
          </cell>
          <cell r="C264" t="str">
            <v>OC</v>
          </cell>
          <cell r="D264">
            <v>82072</v>
          </cell>
          <cell r="E264" t="str">
            <v>ESRI COLOMBIA SAS</v>
          </cell>
          <cell r="F264">
            <v>44537</v>
          </cell>
          <cell r="G264" t="str">
            <v>Adhesión al Instrumento de agregación de demanda CCE-139-IAD-2020 Software por Catálogo para la renovación del volumen de usuarios y créditos para uso de la plataforma ArcGIS online y sus herramientas web incluidas para dar continuidad a los procesos de publicación de servicios de mapa, tableros de control sobre información geográfica y herramientas de captura en campo</v>
          </cell>
          <cell r="H264" t="str">
            <v>6 ACUERDO MARCO DE PRECIO</v>
          </cell>
          <cell r="I264" t="str">
            <v>21 ORDEN DE COMPRA</v>
          </cell>
          <cell r="J264" t="str">
            <v>N/A</v>
          </cell>
          <cell r="K264">
            <v>54221</v>
          </cell>
          <cell r="L264">
            <v>106521</v>
          </cell>
          <cell r="N264">
            <v>44539</v>
          </cell>
          <cell r="P264">
            <v>0</v>
          </cell>
          <cell r="Q264">
            <v>110309923</v>
          </cell>
          <cell r="R264">
            <v>110309923</v>
          </cell>
          <cell r="S264" t="str">
            <v>2 PERSONA JURIDICA</v>
          </cell>
          <cell r="T264" t="str">
            <v>1 NIT</v>
          </cell>
          <cell r="U264" t="str">
            <v>N-A</v>
          </cell>
          <cell r="V264">
            <v>830122983</v>
          </cell>
          <cell r="W264" t="str">
            <v>2 DV 1</v>
          </cell>
          <cell r="X264" t="str">
            <v>N-A</v>
          </cell>
          <cell r="Z264" t="str">
            <v>1 PÓLIZA</v>
          </cell>
          <cell r="AA264" t="str">
            <v>BERKLEY  COLOMBIA SEGUROS</v>
          </cell>
          <cell r="AB264" t="str">
            <v>46 CUMPLIM+ ESTABIL_CALIDAD D OBRA+ PAGO D SALARIOS_PRESTAC SOC LEGALES</v>
          </cell>
          <cell r="AC264">
            <v>44539</v>
          </cell>
          <cell r="AD264">
            <v>53789</v>
          </cell>
          <cell r="AE264" t="str">
            <v>GRUPO SISTEMAS DE INFORMACIÓN Y RADIOCOMUNICACIONES</v>
          </cell>
          <cell r="AF264" t="str">
            <v>2 SUPERVISOR</v>
          </cell>
          <cell r="AG264" t="str">
            <v>3 CÉDULA DE CIUDADANÍA</v>
          </cell>
          <cell r="AH264">
            <v>51723033</v>
          </cell>
          <cell r="AI264" t="str">
            <v>LUZ MILA SOTELO DELGADILLO</v>
          </cell>
          <cell r="AJ264">
            <v>14</v>
          </cell>
          <cell r="AK264" t="str">
            <v>3 NO PACTADOS</v>
          </cell>
          <cell r="AL264">
            <v>44539</v>
          </cell>
          <cell r="AM264" t="str">
            <v>N-A</v>
          </cell>
          <cell r="AN264" t="str">
            <v>4 NO SE HA ADICIONADO NI EN VALOR y EN TIEMPO</v>
          </cell>
          <cell r="AO264">
            <v>0</v>
          </cell>
          <cell r="AP264">
            <v>0</v>
          </cell>
          <cell r="AR264">
            <v>0</v>
          </cell>
          <cell r="AT264">
            <v>44539</v>
          </cell>
          <cell r="AU264">
            <v>44552</v>
          </cell>
          <cell r="AW264" t="str">
            <v>2. NO</v>
          </cell>
          <cell r="AZ264" t="str">
            <v>2. NO</v>
          </cell>
          <cell r="BA264">
            <v>0</v>
          </cell>
          <cell r="BE264" t="str">
            <v>2021420502200010E</v>
          </cell>
          <cell r="BF264">
            <v>110309923</v>
          </cell>
          <cell r="BG264" t="str">
            <v>LEIDY G</v>
          </cell>
          <cell r="BH264" t="str">
            <v>N-A</v>
          </cell>
          <cell r="BI264" t="str">
            <v>VIGENTE</v>
          </cell>
          <cell r="BK264" t="str">
            <v>https://www.colombiacompra.gov.co/tienda-virtual-del-estado-colombiano/ordenes-compra/82072</v>
          </cell>
        </row>
        <row r="265">
          <cell r="A265" t="str">
            <v>AMP-011-2021 OC:82314</v>
          </cell>
          <cell r="B265" t="str">
            <v>2 NACIONAL</v>
          </cell>
          <cell r="C265" t="str">
            <v>OC</v>
          </cell>
          <cell r="D265">
            <v>82314</v>
          </cell>
          <cell r="E265" t="str">
            <v>ETB</v>
          </cell>
          <cell r="F265">
            <v>44540</v>
          </cell>
          <cell r="G265" t="str">
            <v>Adhesión al acuerdo marco para la prestación del servicio de conectividad No. CCENEG-024-1-2020, para parques nacionales naturales de Colombia</v>
          </cell>
          <cell r="H265" t="str">
            <v>6 ACUERDO MARCO DE PRECIO</v>
          </cell>
          <cell r="I265" t="str">
            <v>21 ORDEN DE COMPRA</v>
          </cell>
          <cell r="J265" t="str">
            <v>N/A</v>
          </cell>
          <cell r="K265" t="str">
            <v>38821 - 67321</v>
          </cell>
          <cell r="L265" t="str">
            <v>107221 - 2121</v>
          </cell>
          <cell r="N265">
            <v>44540</v>
          </cell>
          <cell r="P265">
            <v>0</v>
          </cell>
          <cell r="Q265">
            <v>885684376.91999996</v>
          </cell>
          <cell r="R265">
            <v>885684376.91999996</v>
          </cell>
          <cell r="S265" t="str">
            <v>2 PERSONA JURIDICA</v>
          </cell>
          <cell r="T265" t="str">
            <v>1 NIT</v>
          </cell>
          <cell r="U265" t="str">
            <v>N-A</v>
          </cell>
          <cell r="V265">
            <v>899999115</v>
          </cell>
          <cell r="W265" t="str">
            <v>9 DV 8</v>
          </cell>
          <cell r="X265" t="str">
            <v>N-A</v>
          </cell>
          <cell r="Z265" t="str">
            <v>1 PÓLIZA</v>
          </cell>
          <cell r="AA265" t="str">
            <v>14 ASEGURADORA SOLIDARIA</v>
          </cell>
          <cell r="AB265" t="str">
            <v>2 CUMPLIMIENTO</v>
          </cell>
          <cell r="AC265">
            <v>44544</v>
          </cell>
          <cell r="AD265" t="str">
            <v>360-47-994000023448</v>
          </cell>
          <cell r="AE265" t="str">
            <v>GRUPO SISTEMAS DE INFORMACIÓN Y RADIOCOMUNICACIONES</v>
          </cell>
          <cell r="AF265" t="str">
            <v>2 SUPERVISOR</v>
          </cell>
          <cell r="AG265" t="str">
            <v>3 CÉDULA DE CIUDADANÍA</v>
          </cell>
          <cell r="AH265">
            <v>51723033</v>
          </cell>
          <cell r="AI265" t="str">
            <v>LUZ MILA SOTELO DELGADILLO</v>
          </cell>
          <cell r="AJ265">
            <v>180</v>
          </cell>
          <cell r="AK265" t="str">
            <v>3 NO PACTADOS</v>
          </cell>
          <cell r="AL265">
            <v>44544</v>
          </cell>
          <cell r="AM265" t="str">
            <v>N-A</v>
          </cell>
          <cell r="AN265" t="str">
            <v>4 NO SE HA ADICIONADO NI EN VALOR y EN TIEMPO</v>
          </cell>
          <cell r="AO265">
            <v>0</v>
          </cell>
          <cell r="AP265">
            <v>0</v>
          </cell>
          <cell r="AR265">
            <v>0</v>
          </cell>
          <cell r="AT265">
            <v>44550</v>
          </cell>
          <cell r="AU265">
            <v>44731</v>
          </cell>
          <cell r="AW265" t="str">
            <v>2. NO</v>
          </cell>
          <cell r="AZ265" t="str">
            <v>2. NO</v>
          </cell>
          <cell r="BA265">
            <v>0</v>
          </cell>
          <cell r="BD265" t="str">
            <v>vigencia futura</v>
          </cell>
          <cell r="BE265" t="str">
            <v>2021420502200011E</v>
          </cell>
          <cell r="BF265">
            <v>885684376.91999996</v>
          </cell>
          <cell r="BG265" t="str">
            <v>LEIDY G</v>
          </cell>
          <cell r="BH265" t="str">
            <v>N-A</v>
          </cell>
          <cell r="BI265" t="str">
            <v>VIGENTE</v>
          </cell>
          <cell r="BK265" t="str">
            <v>https://www.colombiacompra.gov.co/tienda-virtual-del-estado-colombiano/ordenes-compra/82314</v>
          </cell>
        </row>
        <row r="266">
          <cell r="A266" t="str">
            <v>AMP-012-2021 OC:82602</v>
          </cell>
          <cell r="B266" t="str">
            <v>2 NACIONAL</v>
          </cell>
          <cell r="C266" t="str">
            <v>OC</v>
          </cell>
          <cell r="D266">
            <v>82602</v>
          </cell>
          <cell r="E266" t="str">
            <v>PC MICROS SAS</v>
          </cell>
          <cell r="F266">
            <v>44544</v>
          </cell>
          <cell r="G266" t="str">
            <v>Adhesión Acuerdo Marco CCE-273-AM–2020 de adquisición de software empresarial para contratar la renovación del Software de Antivirus para Parques Nacionales Naturales de Colombia</v>
          </cell>
          <cell r="H266" t="str">
            <v>6 ACUERDO MARCO DE PRECIO</v>
          </cell>
          <cell r="I266" t="str">
            <v>21 ORDEN DE COMPRA</v>
          </cell>
          <cell r="J266" t="str">
            <v>N/A</v>
          </cell>
          <cell r="K266">
            <v>53121</v>
          </cell>
          <cell r="L266">
            <v>107121</v>
          </cell>
          <cell r="N266">
            <v>44545</v>
          </cell>
          <cell r="P266">
            <v>0</v>
          </cell>
          <cell r="Q266">
            <v>77515517.099999994</v>
          </cell>
          <cell r="R266">
            <v>77515517.099999994</v>
          </cell>
          <cell r="S266" t="str">
            <v>2 PERSONA JURIDICA</v>
          </cell>
          <cell r="T266" t="str">
            <v>1 NIT</v>
          </cell>
          <cell r="U266" t="str">
            <v>N-A</v>
          </cell>
          <cell r="V266">
            <v>860403052</v>
          </cell>
          <cell r="W266" t="str">
            <v>4 DV 3</v>
          </cell>
          <cell r="X266" t="str">
            <v>N-A</v>
          </cell>
          <cell r="Z266" t="str">
            <v>1 PÓLIZA</v>
          </cell>
          <cell r="AA266" t="str">
            <v>12 SEGUROS DEL ESTADO</v>
          </cell>
          <cell r="AB266" t="str">
            <v>46 CUMPLIM+ ESTABIL_CALIDAD D OBRA+ PAGO D SALARIOS_PRESTAC SOC LEGALES</v>
          </cell>
          <cell r="AC266">
            <v>44546</v>
          </cell>
          <cell r="AD266" t="str">
            <v>21-44-101370988</v>
          </cell>
          <cell r="AE266" t="str">
            <v>GRUPO SISTEMAS DE INFORMACIÓN Y RADIOCOMUNICACIONES</v>
          </cell>
          <cell r="AF266" t="str">
            <v>2 SUPERVISOR</v>
          </cell>
          <cell r="AG266" t="str">
            <v>3 CÉDULA DE CIUDADANÍA</v>
          </cell>
          <cell r="AH266">
            <v>51723033</v>
          </cell>
          <cell r="AI266" t="str">
            <v>LUZ MILA SOTELO DELGADILLO</v>
          </cell>
          <cell r="AJ266">
            <v>6</v>
          </cell>
          <cell r="AK266" t="str">
            <v>3 NO PACTADOS</v>
          </cell>
          <cell r="AL266">
            <v>44546</v>
          </cell>
          <cell r="AM266" t="str">
            <v>N-A</v>
          </cell>
          <cell r="AN266" t="str">
            <v>4 NO SE HA ADICIONADO NI EN VALOR y EN TIEMPO</v>
          </cell>
          <cell r="AO266">
            <v>0</v>
          </cell>
          <cell r="AP266">
            <v>0</v>
          </cell>
          <cell r="AR266">
            <v>0</v>
          </cell>
          <cell r="AT266">
            <v>44546</v>
          </cell>
          <cell r="AU266">
            <v>44551</v>
          </cell>
          <cell r="AW266" t="str">
            <v>2. NO</v>
          </cell>
          <cell r="AZ266" t="str">
            <v>2. NO</v>
          </cell>
          <cell r="BA266">
            <v>0</v>
          </cell>
          <cell r="BE266" t="str">
            <v>2021420502200012E</v>
          </cell>
          <cell r="BF266">
            <v>77515517.099999994</v>
          </cell>
          <cell r="BG266" t="str">
            <v>LEIDY G</v>
          </cell>
          <cell r="BH266" t="str">
            <v>N-A</v>
          </cell>
          <cell r="BI266" t="str">
            <v>VIGENTE</v>
          </cell>
          <cell r="BK266" t="str">
            <v>https://www.colombiacompra.gov.co/tienda-virtual-del-estado-colombiano/ordenes-compra/82602</v>
          </cell>
        </row>
        <row r="267">
          <cell r="A267" t="str">
            <v>AMP-013-2021 OC:82736</v>
          </cell>
          <cell r="B267" t="str">
            <v>2 NACIONAL</v>
          </cell>
          <cell r="C267" t="str">
            <v>OC</v>
          </cell>
          <cell r="D267">
            <v>82736</v>
          </cell>
          <cell r="E267" t="str">
            <v>CONTROLES EMPRESARIALES</v>
          </cell>
          <cell r="F267">
            <v>44545</v>
          </cell>
          <cell r="G267" t="str">
            <v>Adhesión al Instrumento de agregación por demanda CCE-139-IAD-2020 para contratar la adquisición de licencias Microsoft Office Standard 2019 para Parques Nacionales Naturales de Colombia.</v>
          </cell>
          <cell r="H267" t="str">
            <v>6 ACUERDO MARCO DE PRECIO</v>
          </cell>
          <cell r="I267" t="str">
            <v>21 ORDEN DE COMPRA</v>
          </cell>
          <cell r="J267" t="str">
            <v>N/A</v>
          </cell>
          <cell r="K267">
            <v>54321</v>
          </cell>
          <cell r="L267">
            <v>107321</v>
          </cell>
          <cell r="N267" t="str">
            <v>16/12/0201</v>
          </cell>
          <cell r="P267">
            <v>0</v>
          </cell>
          <cell r="Q267">
            <v>440840143.38</v>
          </cell>
          <cell r="R267">
            <v>440840143.38</v>
          </cell>
          <cell r="S267" t="str">
            <v>2 PERSONA JURIDICA</v>
          </cell>
          <cell r="T267" t="str">
            <v>1 NIT</v>
          </cell>
          <cell r="U267" t="str">
            <v>N-A</v>
          </cell>
          <cell r="V267">
            <v>800058607</v>
          </cell>
          <cell r="W267" t="str">
            <v>3 DV 2</v>
          </cell>
          <cell r="X267" t="str">
            <v>N-A</v>
          </cell>
          <cell r="Z267" t="str">
            <v>1 PÓLIZA</v>
          </cell>
          <cell r="AA267" t="str">
            <v>13 SURAMERICANA</v>
          </cell>
          <cell r="AB267" t="str">
            <v>46 CUMPLIM+ ESTABIL_CALIDAD D OBRA+ PAGO D SALARIOS_PRESTAC SOC LEGALES</v>
          </cell>
          <cell r="AC267">
            <v>44550</v>
          </cell>
          <cell r="AD267" t="str">
            <v>3227809-8</v>
          </cell>
          <cell r="AE267" t="str">
            <v>GRUPO SISTEMAS DE INFORMACIÓN Y RADIOCOMUNICACIONES</v>
          </cell>
          <cell r="AF267" t="str">
            <v>2 SUPERVISOR</v>
          </cell>
          <cell r="AG267" t="str">
            <v>3 CÉDULA DE CIUDADANÍA</v>
          </cell>
          <cell r="AH267">
            <v>51723033</v>
          </cell>
          <cell r="AI267" t="str">
            <v>LUZ MILA SOTELO DELGADILLO</v>
          </cell>
          <cell r="AJ267">
            <v>11</v>
          </cell>
          <cell r="AK267" t="str">
            <v>3 NO PACTADOS</v>
          </cell>
          <cell r="AL267">
            <v>44550</v>
          </cell>
          <cell r="AM267" t="str">
            <v>N-A</v>
          </cell>
          <cell r="AN267" t="str">
            <v>4 NO SE HA ADICIONADO NI EN VALOR y EN TIEMPO</v>
          </cell>
          <cell r="AO267">
            <v>0</v>
          </cell>
          <cell r="AP267">
            <v>0</v>
          </cell>
          <cell r="AR267">
            <v>0</v>
          </cell>
          <cell r="AT267">
            <v>44550</v>
          </cell>
          <cell r="AU267">
            <v>44560</v>
          </cell>
          <cell r="AW267" t="str">
            <v>2. NO</v>
          </cell>
          <cell r="AZ267" t="str">
            <v>2. NO</v>
          </cell>
          <cell r="BA267">
            <v>0</v>
          </cell>
          <cell r="BE267" t="str">
            <v>2021420502200013E</v>
          </cell>
          <cell r="BF267">
            <v>440840143.38</v>
          </cell>
          <cell r="BG267" t="str">
            <v>LEIDY G</v>
          </cell>
          <cell r="BH267" t="str">
            <v>N-A</v>
          </cell>
          <cell r="BI267" t="str">
            <v>VIGENTE</v>
          </cell>
          <cell r="BK267" t="str">
            <v>https://www.colombiacompra.gov.co/tienda-virtual-del-estado-colombiano/ordenes-compra/82736</v>
          </cell>
        </row>
        <row r="268">
          <cell r="A268" t="str">
            <v>CAR-001-2021</v>
          </cell>
          <cell r="B268" t="str">
            <v>2 NACIONAL</v>
          </cell>
          <cell r="C268" t="str">
            <v>CD-NC-247-2021**</v>
          </cell>
          <cell r="D268">
            <v>1</v>
          </cell>
          <cell r="E268" t="str">
            <v>CORPORACION DE FERIAS Y EXPOSICIONES-CORFERIAS</v>
          </cell>
          <cell r="F268">
            <v>44467</v>
          </cell>
          <cell r="G268" t="str">
            <v>Contratar el arrendamiento con sus usos conexos del área de exhibición (17 - 18) ubicado en el stand de la UE en el pabellón 6 de Corferias - Corporación de Ferias y Exposiciones S.A Usuario Operador de Zona Franca, ubicado en la carrera 37 No. 24 – 67 de la ciudad de Bogotá, para la participación de Parques Nacionales Naturales de Colombia– Programa Desarrollo Local Sostenible en la séptima versión de la Feria Internacional del Medio Ambiente-FIMA.</v>
          </cell>
          <cell r="H268" t="str">
            <v>2 CONTRATACIÓN DIRECTA</v>
          </cell>
          <cell r="I268" t="str">
            <v>1 ARRENDAMIENTO y/o ADQUISICIÓN DE INMUEBLES</v>
          </cell>
          <cell r="J268" t="str">
            <v>N/A</v>
          </cell>
          <cell r="K268">
            <v>45921</v>
          </cell>
          <cell r="L268">
            <v>76521</v>
          </cell>
          <cell r="N268">
            <v>44468</v>
          </cell>
          <cell r="P268">
            <v>0</v>
          </cell>
          <cell r="Q268">
            <v>21420000</v>
          </cell>
          <cell r="R268">
            <v>21420000</v>
          </cell>
          <cell r="S268" t="str">
            <v>2 PERSONA JURIDICA</v>
          </cell>
          <cell r="T268" t="str">
            <v>1 NIT</v>
          </cell>
          <cell r="U268" t="str">
            <v>N-A</v>
          </cell>
          <cell r="V268">
            <v>860002464</v>
          </cell>
          <cell r="W268" t="str">
            <v>4 DV 3</v>
          </cell>
          <cell r="X268" t="str">
            <v>N-A</v>
          </cell>
          <cell r="Y268" t="str">
            <v>CORPORACION DE FERIAS Y EXPOSICIONES-CORFERIAS / Mario Cajiao Pedraza</v>
          </cell>
          <cell r="Z268" t="str">
            <v>6 NO CONSTITUYÓ GARANTÍAS</v>
          </cell>
          <cell r="AB268" t="str">
            <v>N-A</v>
          </cell>
          <cell r="AC268" t="str">
            <v>N-A</v>
          </cell>
          <cell r="AD268" t="str">
            <v>N-A</v>
          </cell>
          <cell r="AE268" t="str">
            <v>GRUPO DE COMUNICACIONES Y EDUCACION AMBIENTAL</v>
          </cell>
          <cell r="AF268" t="str">
            <v>2 SUPERVISOR</v>
          </cell>
          <cell r="AG268" t="str">
            <v>3 CÉDULA DE CIUDADANÍA</v>
          </cell>
          <cell r="AH268">
            <v>35114738</v>
          </cell>
          <cell r="AI268" t="str">
            <v>KATRIZ CARMINIA CASTELLANOS CARO</v>
          </cell>
          <cell r="AJ268">
            <v>10</v>
          </cell>
          <cell r="AK268" t="str">
            <v>3 NO PACTADOS</v>
          </cell>
          <cell r="AL268" t="str">
            <v>N-A</v>
          </cell>
          <cell r="AM268" t="str">
            <v>N-A</v>
          </cell>
          <cell r="AN268" t="str">
            <v>4 NO SE HA ADICIONADO NI EN VALOR y EN TIEMPO</v>
          </cell>
          <cell r="AO268">
            <v>0</v>
          </cell>
          <cell r="AP268">
            <v>0</v>
          </cell>
          <cell r="AR268">
            <v>0</v>
          </cell>
          <cell r="AT268">
            <v>44468</v>
          </cell>
          <cell r="AU268">
            <v>44477</v>
          </cell>
          <cell r="AW268" t="str">
            <v>2. NO</v>
          </cell>
          <cell r="AZ268" t="str">
            <v>2. NO</v>
          </cell>
          <cell r="BA268">
            <v>0</v>
          </cell>
          <cell r="BE268" t="str">
            <v>2021420500100001E</v>
          </cell>
          <cell r="BF268">
            <v>21420000</v>
          </cell>
          <cell r="BG268" t="str">
            <v>ANDRES MAURICIO VILLEGAS NAVARRO</v>
          </cell>
          <cell r="BH268" t="str">
            <v>https://www.secop.gov.co/CO1BusinessLine/Tendering/BuyerWorkArea/Index?docUniqueIdentifier=CO1.BDOS.2274499</v>
          </cell>
          <cell r="BI268" t="str">
            <v>TERMINADO NORMALMENTE</v>
          </cell>
          <cell r="BK268" t="str">
            <v xml:space="preserve">https://community.secop.gov.co/Public/Tendering/OpportunityDetail/Index?noticeUID=CO1.NTC.2278457&amp;isFromPublicArea=True&amp;isModal=False
</v>
          </cell>
        </row>
        <row r="269">
          <cell r="A269" t="str">
            <v>CCV-001-2021</v>
          </cell>
          <cell r="B269" t="str">
            <v>2 NACIONAL</v>
          </cell>
          <cell r="C269" t="str">
            <v>IPMC-NC-005-2021</v>
          </cell>
          <cell r="D269">
            <v>1</v>
          </cell>
          <cell r="E269" t="str">
            <v>EXTINTORES FIREXT S.A.S.</v>
          </cell>
          <cell r="F269">
            <v>44376</v>
          </cell>
          <cell r="G269" t="str">
            <v>Contratar la compra, mantenimiento y recarga para los extintores, ubicados de la sede central y en los vehículos asignados al Nivel Central de Parques Nacionales Naturales así mismo la compra de un kit antiderrames químicos para la bodega del nivel Central de Parques Nacionales Naturales.</v>
          </cell>
          <cell r="H269" t="str">
            <v>5 MÍNIMA CUANTÍA</v>
          </cell>
          <cell r="I269" t="str">
            <v>3 COMPRAVENTA y/o SUMINISTRO</v>
          </cell>
          <cell r="J269" t="str">
            <v>COMPRAVENTA</v>
          </cell>
          <cell r="K269">
            <v>36721</v>
          </cell>
          <cell r="L269">
            <v>51121</v>
          </cell>
          <cell r="N269">
            <v>44376</v>
          </cell>
          <cell r="P269">
            <v>0</v>
          </cell>
          <cell r="Q269">
            <v>1870000</v>
          </cell>
          <cell r="R269">
            <v>1870000</v>
          </cell>
          <cell r="S269" t="str">
            <v>2 PERSONA JURIDICA</v>
          </cell>
          <cell r="T269" t="str">
            <v>1 NIT</v>
          </cell>
          <cell r="U269" t="str">
            <v>N-A</v>
          </cell>
          <cell r="V269">
            <v>901277134</v>
          </cell>
          <cell r="W269" t="str">
            <v>7 DV 6</v>
          </cell>
          <cell r="X269" t="str">
            <v>N-A</v>
          </cell>
          <cell r="Y269" t="str">
            <v>EXTINTORES FIREXT SAS / Brandon Sebastian Granados Castiblanco</v>
          </cell>
          <cell r="Z269" t="str">
            <v>1 PÓLIZA</v>
          </cell>
          <cell r="AA269" t="str">
            <v>12 SEGUROS DEL ESTADO</v>
          </cell>
          <cell r="AB269" t="str">
            <v>44 CUMPLIM+ CALIDAD_CORRECTO FUNCIONAM D LOS BIENES SUMIN</v>
          </cell>
          <cell r="AC269">
            <v>44377</v>
          </cell>
          <cell r="AD269" t="str">
            <v>33-47101006405</v>
          </cell>
          <cell r="AE269" t="str">
            <v>GRUPO DE PROCESOS CORPORATIVOS</v>
          </cell>
          <cell r="AF269" t="str">
            <v>2 SUPERVISOR</v>
          </cell>
          <cell r="AG269" t="str">
            <v>3 CÉDULA DE CIUDADANÍA</v>
          </cell>
          <cell r="AH269">
            <v>16356940</v>
          </cell>
          <cell r="AI269" t="str">
            <v>LUIS ALBERTO ORTIZ MORALES</v>
          </cell>
          <cell r="AJ269">
            <v>30</v>
          </cell>
          <cell r="AK269" t="str">
            <v>3 NO PACTADOS</v>
          </cell>
          <cell r="AL269">
            <v>44384</v>
          </cell>
          <cell r="AM269" t="str">
            <v>N-A</v>
          </cell>
          <cell r="AN269" t="str">
            <v>4 NO SE HA ADICIONADO NI EN VALOR y EN TIEMPO</v>
          </cell>
          <cell r="AO269">
            <v>0</v>
          </cell>
          <cell r="AP269">
            <v>0</v>
          </cell>
          <cell r="AR269">
            <v>0</v>
          </cell>
          <cell r="AT269">
            <v>44384</v>
          </cell>
          <cell r="AU269">
            <v>44414</v>
          </cell>
          <cell r="AW269" t="str">
            <v>2. NO</v>
          </cell>
          <cell r="AZ269" t="str">
            <v>2. NO</v>
          </cell>
          <cell r="BA269">
            <v>0</v>
          </cell>
          <cell r="BE269" t="str">
            <v>2021420500300001E</v>
          </cell>
          <cell r="BF269">
            <v>1870000</v>
          </cell>
          <cell r="BG269" t="str">
            <v>ANDRES MAURICIO VILLEGAS NAVARRO</v>
          </cell>
          <cell r="BH269" t="str">
            <v>https://www.secop.gov.co/CO1BusinessLine/Tendering/BuyerWorkArea/Index?docUniqueIdentifier=CO1.BDOS.2013657</v>
          </cell>
          <cell r="BI269" t="str">
            <v>TERMINADO NORMALMENTE</v>
          </cell>
          <cell r="BK269" t="str">
            <v>https://community.secop.gov.co/Public/Tendering/OpportunityDetail/Index?noticeUID=CO1.NTC.2022195&amp;isFromPublicArea=True&amp;isModal=False</v>
          </cell>
        </row>
        <row r="270">
          <cell r="A270" t="str">
            <v>CCV-002-2021</v>
          </cell>
          <cell r="B270" t="str">
            <v>2 NACIONAL</v>
          </cell>
          <cell r="C270" t="str">
            <v>IPMC-NC-010-2021</v>
          </cell>
          <cell r="D270">
            <v>2</v>
          </cell>
          <cell r="E270" t="str">
            <v>CORE IP S.A.S.</v>
          </cell>
          <cell r="F270">
            <v>44433</v>
          </cell>
          <cell r="G270" t="str">
            <v>Adquisición de licencias Microsoft®WindowsServerSTDCORE 2019 Government OLP 16 Licenses NoLevel CoreLic y NoLevel UsrCALX.</v>
          </cell>
          <cell r="H270" t="str">
            <v>5 MÍNIMA CUANTÍA</v>
          </cell>
          <cell r="I270" t="str">
            <v>3 COMPRAVENTA y/o SUMINISTRO</v>
          </cell>
          <cell r="J270" t="str">
            <v>COMPRAVENTA</v>
          </cell>
          <cell r="K270">
            <v>36621</v>
          </cell>
          <cell r="L270">
            <v>63721</v>
          </cell>
          <cell r="N270">
            <v>44433</v>
          </cell>
          <cell r="P270">
            <v>0</v>
          </cell>
          <cell r="Q270">
            <v>11246474</v>
          </cell>
          <cell r="R270">
            <v>11246474</v>
          </cell>
          <cell r="S270" t="str">
            <v>2 PERSONA JURIDICA</v>
          </cell>
          <cell r="T270" t="str">
            <v>1 NIT</v>
          </cell>
          <cell r="U270" t="str">
            <v>N-A</v>
          </cell>
          <cell r="V270">
            <v>900945968</v>
          </cell>
          <cell r="W270" t="str">
            <v>5 DV 4</v>
          </cell>
          <cell r="X270" t="str">
            <v>N-A</v>
          </cell>
          <cell r="Y270" t="str">
            <v>EXTINTORES FIREXT SAS / Brandon Sebastian Granados Castiblanco</v>
          </cell>
          <cell r="Z270" t="str">
            <v>1 PÓLIZA</v>
          </cell>
          <cell r="AA270" t="str">
            <v>8 MUNDIAL SEGUROS</v>
          </cell>
          <cell r="AB270" t="str">
            <v>44 CUMPLIM+ CALIDAD_CORRECTO FUNCIONAM D LOS BIENES SUMIN</v>
          </cell>
          <cell r="AC270">
            <v>44439</v>
          </cell>
          <cell r="AD270" t="str">
            <v>M-100149670</v>
          </cell>
          <cell r="AE270" t="str">
            <v>GRUPO SISTEMAS DE INFORMACIÓN Y RADIOCOMUNICACIONES</v>
          </cell>
          <cell r="AF270" t="str">
            <v>2 SUPERVISOR</v>
          </cell>
          <cell r="AG270" t="str">
            <v>3 CÉDULA DE CIUDADANÍA</v>
          </cell>
          <cell r="AH270">
            <v>51723033</v>
          </cell>
          <cell r="AI270" t="str">
            <v>LUZ MILA SOTELO DELGADILLO</v>
          </cell>
          <cell r="AJ270">
            <v>30</v>
          </cell>
          <cell r="AK270" t="str">
            <v>3 NO PACTADOS</v>
          </cell>
          <cell r="AL270">
            <v>44440</v>
          </cell>
          <cell r="AM270" t="str">
            <v>N-A</v>
          </cell>
          <cell r="AN270" t="str">
            <v>4 NO SE HA ADICIONADO NI EN VALOR y EN TIEMPO</v>
          </cell>
          <cell r="AO270">
            <v>0</v>
          </cell>
          <cell r="AP270">
            <v>0</v>
          </cell>
          <cell r="AR270">
            <v>0</v>
          </cell>
          <cell r="AT270">
            <v>44440</v>
          </cell>
          <cell r="AU270">
            <v>44469</v>
          </cell>
          <cell r="AW270" t="str">
            <v>2. NO</v>
          </cell>
          <cell r="AZ270" t="str">
            <v>2. NO</v>
          </cell>
          <cell r="BA270">
            <v>0</v>
          </cell>
          <cell r="BE270" t="str">
            <v>2021420500300002E</v>
          </cell>
          <cell r="BF270">
            <v>11246474</v>
          </cell>
          <cell r="BG270" t="str">
            <v>LUZ JANETH VILLALBA SUAREZ</v>
          </cell>
          <cell r="BH270" t="str">
            <v>https://www.secop.gov.co/CO1BusinessLine/Tendering/BuyerWorkArea/Index?docUniqueIdentifier=CO1.BDOS.2158929</v>
          </cell>
          <cell r="BI270" t="str">
            <v>TERMINADO NORMALMENTE</v>
          </cell>
          <cell r="BK270" t="str">
            <v xml:space="preserve">https://community.secop.gov.co/Public/Tendering/OpportunityDetail/Index?noticeUID=CO1.NTC.2164044&amp;isFromPublicArea=True&amp;isModal=False
</v>
          </cell>
        </row>
        <row r="271">
          <cell r="A271" t="str">
            <v>CCV-003-2021</v>
          </cell>
          <cell r="B271" t="str">
            <v>2 NACIONAL</v>
          </cell>
          <cell r="C271" t="str">
            <v>LP-001-2021</v>
          </cell>
          <cell r="D271">
            <v>3</v>
          </cell>
          <cell r="E271" t="str">
            <v>OPEN GROUP</v>
          </cell>
          <cell r="F271">
            <v>44448</v>
          </cell>
          <cell r="G271" t="str">
            <v>Adquisición e implementación de las herramientas de hardware y software requeridas para la modernización del centro de datos de Parques Nacionales Naturales de Colombia y Adquisición de Swicthes para las Direcciones Territoriales</v>
          </cell>
          <cell r="H271" t="str">
            <v>3 LICITACIÓN PÚBLICA</v>
          </cell>
          <cell r="I271" t="str">
            <v>3 COMPRAVENTA y/o SUMINISTRO</v>
          </cell>
          <cell r="J271" t="str">
            <v>COMPRAVENTA</v>
          </cell>
          <cell r="K271">
            <v>28021</v>
          </cell>
          <cell r="L271">
            <v>67821</v>
          </cell>
          <cell r="N271">
            <v>44448</v>
          </cell>
          <cell r="P271">
            <v>0</v>
          </cell>
          <cell r="Q271">
            <v>1369353027</v>
          </cell>
          <cell r="R271">
            <v>1369353027</v>
          </cell>
          <cell r="S271" t="str">
            <v>2 PERSONA JURIDICA</v>
          </cell>
          <cell r="T271" t="str">
            <v>1 NIT</v>
          </cell>
          <cell r="U271" t="str">
            <v>N-A</v>
          </cell>
          <cell r="V271">
            <v>900249043</v>
          </cell>
          <cell r="W271" t="str">
            <v>2 DV 1</v>
          </cell>
          <cell r="X271" t="str">
            <v>N-A</v>
          </cell>
          <cell r="Y271" t="str">
            <v>OPEN GROUP - Ronald Ivan Muñoz</v>
          </cell>
          <cell r="Z271" t="str">
            <v>1 PÓLIZA</v>
          </cell>
          <cell r="AA271" t="str">
            <v>12 SEGUROS DEL ESTADO</v>
          </cell>
          <cell r="AB271" t="str">
            <v>46 CUMPLIM+ ESTABIL_CALIDAD D OBRA+ PAGO D SALARIOS_PRESTAC SOC LEGALES</v>
          </cell>
          <cell r="AC271">
            <v>44449</v>
          </cell>
          <cell r="AD271" t="str">
            <v>45-44-101128897</v>
          </cell>
          <cell r="AE271" t="str">
            <v>GRUPO SISTEMAS DE INFORMACIÓN Y RADIOCOMUNICACIONES</v>
          </cell>
          <cell r="AF271" t="str">
            <v>2 SUPERVISOR</v>
          </cell>
          <cell r="AG271" t="str">
            <v>3 CÉDULA DE CIUDADANÍA</v>
          </cell>
          <cell r="AH271">
            <v>51723033</v>
          </cell>
          <cell r="AI271" t="str">
            <v>LUZ MILA SOTELO DELGADILLO</v>
          </cell>
          <cell r="AJ271">
            <v>90</v>
          </cell>
          <cell r="AK271" t="str">
            <v>3 NO PACTADOS</v>
          </cell>
          <cell r="AL271">
            <v>44449</v>
          </cell>
          <cell r="AM271" t="str">
            <v>N-A</v>
          </cell>
          <cell r="AN271" t="str">
            <v>2 ADICIÓN EN TIEMPO (PRÓRROGAS)</v>
          </cell>
          <cell r="AO271">
            <v>1</v>
          </cell>
          <cell r="AP271">
            <v>0</v>
          </cell>
          <cell r="AR271">
            <v>92</v>
          </cell>
          <cell r="AS271" t="str">
            <v>10/12/2021 PUBLICADA 14/12/2021</v>
          </cell>
          <cell r="AT271">
            <v>44449</v>
          </cell>
          <cell r="AU271">
            <v>44635</v>
          </cell>
          <cell r="AW271" t="str">
            <v>2. NO</v>
          </cell>
          <cell r="AZ271" t="str">
            <v>1. SI</v>
          </cell>
          <cell r="BA271">
            <v>1</v>
          </cell>
          <cell r="BB271" t="str">
            <v>cláusula quinta FORMA DE PAGO</v>
          </cell>
          <cell r="BC271" t="str">
            <v>10/12/2021 PUBLICADA 14/12/2021</v>
          </cell>
          <cell r="BD271" t="str">
            <v>PRO: FECHA TER INICIAL 09/09/2021</v>
          </cell>
          <cell r="BE271" t="str">
            <v>2021420500300003E</v>
          </cell>
          <cell r="BF271">
            <v>1369353027</v>
          </cell>
          <cell r="BG271" t="str">
            <v>NELSON CADENA GARCÍA</v>
          </cell>
          <cell r="BH271" t="str">
            <v>https://www.secop.gov.co/CO1BusinessLine/Tendering/BuyerWorkArea/Index?docUniqueIdentifier=CO1.BDOS.2069100</v>
          </cell>
          <cell r="BI271" t="str">
            <v>VIGENTE</v>
          </cell>
          <cell r="BK271" t="str">
            <v xml:space="preserve">https://community.secop.gov.co/Public/Tendering/OpportunityDetail/Index?noticeUID=CO1.NTC.2143757&amp;isFromPublicArea=True&amp;isModal=False
</v>
          </cell>
        </row>
        <row r="272">
          <cell r="A272" t="str">
            <v>CCV-004-2021</v>
          </cell>
          <cell r="B272" t="str">
            <v>2 NACIONAL</v>
          </cell>
          <cell r="C272" t="str">
            <v>IPMC-NC-014-2021</v>
          </cell>
          <cell r="D272">
            <v>4</v>
          </cell>
          <cell r="E272" t="str">
            <v>MCD TRAINING &amp; CONSULTING S.A.S.</v>
          </cell>
          <cell r="F272">
            <v>44511</v>
          </cell>
          <cell r="G272" t="str">
            <v>Adquisición de licencias AutoCad para el grupo de Infraestructura de Parques Nacionales Naturales de Colombia.</v>
          </cell>
          <cell r="H272" t="str">
            <v>5 MÍNIMA CUANTÍA</v>
          </cell>
          <cell r="I272" t="str">
            <v>3 COMPRAVENTA y/o SUMINISTRO</v>
          </cell>
          <cell r="J272" t="str">
            <v>COMPRAVENTA</v>
          </cell>
          <cell r="K272">
            <v>47821</v>
          </cell>
          <cell r="L272">
            <v>94321</v>
          </cell>
          <cell r="N272">
            <v>44512</v>
          </cell>
          <cell r="P272">
            <v>0</v>
          </cell>
          <cell r="Q272">
            <v>13328808</v>
          </cell>
          <cell r="R272">
            <v>13328808</v>
          </cell>
          <cell r="S272" t="str">
            <v>2 PERSONA JURIDICA</v>
          </cell>
          <cell r="T272" t="str">
            <v>1 NIT</v>
          </cell>
          <cell r="U272" t="str">
            <v>N-A</v>
          </cell>
          <cell r="V272">
            <v>901510263</v>
          </cell>
          <cell r="W272" t="str">
            <v>8 DV 7</v>
          </cell>
          <cell r="X272" t="str">
            <v>N-A</v>
          </cell>
          <cell r="Z272" t="str">
            <v>1 PÓLIZA</v>
          </cell>
          <cell r="AA272" t="str">
            <v>12 SEGUROS DEL ESTADO</v>
          </cell>
          <cell r="AB272" t="str">
            <v>46 CUMPLIM+ ESTABIL_CALIDAD D OBRA+ PAGO D SALARIOS_PRESTAC SOC LEGALES</v>
          </cell>
          <cell r="AC272">
            <v>44516</v>
          </cell>
          <cell r="AD272" t="str">
            <v>21-44-101367249</v>
          </cell>
          <cell r="AE272" t="str">
            <v>GRUPO SISTEMAS DE INFORMACIÓN Y RADIOCOMUNICACIONES</v>
          </cell>
          <cell r="AF272" t="str">
            <v>2 SUPERVISOR</v>
          </cell>
          <cell r="AG272" t="str">
            <v>3 CÉDULA DE CIUDADANÍA</v>
          </cell>
          <cell r="AH272">
            <v>51723033</v>
          </cell>
          <cell r="AI272" t="str">
            <v>LUZ MILA SOTELO DELGADILLO</v>
          </cell>
          <cell r="AJ272">
            <v>29</v>
          </cell>
          <cell r="AK272" t="str">
            <v>3 NO PACTADOS</v>
          </cell>
          <cell r="AL272">
            <v>44517</v>
          </cell>
          <cell r="AM272" t="str">
            <v>N-A</v>
          </cell>
          <cell r="AN272" t="str">
            <v>4 NO SE HA ADICIONADO NI EN VALOR y EN TIEMPO</v>
          </cell>
          <cell r="AO272">
            <v>0</v>
          </cell>
          <cell r="AP272">
            <v>0</v>
          </cell>
          <cell r="AR272">
            <v>0</v>
          </cell>
          <cell r="AT272">
            <v>44517</v>
          </cell>
          <cell r="AU272">
            <v>44545</v>
          </cell>
          <cell r="AW272" t="str">
            <v>2. NO</v>
          </cell>
          <cell r="AZ272" t="str">
            <v>2. NO</v>
          </cell>
          <cell r="BA272">
            <v>0</v>
          </cell>
          <cell r="BE272" t="str">
            <v>2021420500300004E</v>
          </cell>
          <cell r="BF272">
            <v>13328808</v>
          </cell>
          <cell r="BG272" t="str">
            <v>LUZ JANETH VILLALBA SUAREZ</v>
          </cell>
          <cell r="BH272" t="str">
            <v>https://www.secop.gov.co/CO1BusinessLine/Tendering/BuyerWorkArea/Index?docUniqueIdentifier=CO1.BDOS.2309212</v>
          </cell>
          <cell r="BI272" t="str">
            <v>TERMINADO NORMALMENTE</v>
          </cell>
          <cell r="BK272" t="str">
            <v>https://community.secop.gov.co/Public/Tendering/OpportunityDetail/Index?noticeUID=CO1.NTC.2340435&amp;isFromPublicArea=True&amp;isModal=False</v>
          </cell>
        </row>
        <row r="273">
          <cell r="A273" t="str">
            <v>CCV-005-2021</v>
          </cell>
          <cell r="B273" t="str">
            <v>2 NACIONAL</v>
          </cell>
          <cell r="C273" t="str">
            <v>IPMC-NC-018-2021</v>
          </cell>
          <cell r="D273">
            <v>5</v>
          </cell>
          <cell r="E273" t="str">
            <v>NOMADA CI LTDA</v>
          </cell>
          <cell r="F273">
            <v>44524</v>
          </cell>
          <cell r="G273" t="str">
            <v>Compra de morrales con bolsa de hidratación camelback para el personal que desarrolla actividades misionales en Parques Nacionales Naturales de Colombia</v>
          </cell>
          <cell r="H273" t="str">
            <v>5 MÍNIMA CUANTÍA</v>
          </cell>
          <cell r="I273" t="str">
            <v>3 COMPRAVENTA y/o SUMINISTRO</v>
          </cell>
          <cell r="J273" t="str">
            <v>COMPRAVENTA</v>
          </cell>
          <cell r="K273">
            <v>50621</v>
          </cell>
          <cell r="L273">
            <v>101321</v>
          </cell>
          <cell r="N273">
            <v>44525</v>
          </cell>
          <cell r="P273">
            <v>0</v>
          </cell>
          <cell r="Q273">
            <v>40811050</v>
          </cell>
          <cell r="R273">
            <v>40811050</v>
          </cell>
          <cell r="S273" t="str">
            <v>2 PERSONA JURIDICA</v>
          </cell>
          <cell r="T273" t="str">
            <v>1 NIT</v>
          </cell>
          <cell r="U273" t="str">
            <v>N-A</v>
          </cell>
          <cell r="V273">
            <v>830125290</v>
          </cell>
          <cell r="W273" t="str">
            <v>9 DV 8</v>
          </cell>
          <cell r="X273" t="str">
            <v>N-A</v>
          </cell>
          <cell r="Z273" t="str">
            <v>1 PÓLIZA</v>
          </cell>
          <cell r="AA273" t="str">
            <v>12 SEGUROS DEL ESTADO</v>
          </cell>
          <cell r="AB273" t="str">
            <v>44 CUMPLIM+ CALIDAD_CORRECTO FUNCIONAM D LOS BIENES SUMIN</v>
          </cell>
          <cell r="AC273">
            <v>44529</v>
          </cell>
          <cell r="AD273" t="str">
            <v>21-44-101369014</v>
          </cell>
          <cell r="AE273" t="str">
            <v>GRUPO DE GESTIÓN HUMANA</v>
          </cell>
          <cell r="AF273" t="str">
            <v>2 SUPERVISOR</v>
          </cell>
          <cell r="AG273" t="str">
            <v>3 CÉDULA DE CIUDADANÍA</v>
          </cell>
          <cell r="AH273">
            <v>52767503</v>
          </cell>
          <cell r="AI273" t="str">
            <v>SANDRA VIVIANA PEÑA ARIAS</v>
          </cell>
          <cell r="AJ273">
            <v>16</v>
          </cell>
          <cell r="AK273" t="str">
            <v>3 NO PACTADOS</v>
          </cell>
          <cell r="AL273">
            <v>44530</v>
          </cell>
          <cell r="AM273" t="str">
            <v>N-A</v>
          </cell>
          <cell r="AN273" t="str">
            <v>4 NO SE HA ADICIONADO NI EN VALOR y EN TIEMPO</v>
          </cell>
          <cell r="AO273">
            <v>0</v>
          </cell>
          <cell r="AP273">
            <v>0</v>
          </cell>
          <cell r="AR273">
            <v>0</v>
          </cell>
          <cell r="AT273">
            <v>44530</v>
          </cell>
          <cell r="AU273">
            <v>44545</v>
          </cell>
          <cell r="AW273" t="str">
            <v>2. NO</v>
          </cell>
          <cell r="AZ273" t="str">
            <v>2. NO</v>
          </cell>
          <cell r="BA273">
            <v>0</v>
          </cell>
          <cell r="BE273" t="str">
            <v>2021420500300005E</v>
          </cell>
          <cell r="BF273">
            <v>40811050</v>
          </cell>
          <cell r="BG273" t="str">
            <v>LEIDY G</v>
          </cell>
          <cell r="BH273" t="str">
            <v>https://www.secop.gov.co/CO1BusinessLine/Tendering/BuyerWorkArea/Index?docUniqueIdentifier=CO1.BDOS.2370129</v>
          </cell>
          <cell r="BI273" t="str">
            <v>TERMINADO NORMALMENTE</v>
          </cell>
          <cell r="BK273" t="str">
            <v xml:space="preserve">https://community.secop.gov.co/Public/Tendering/OpportunityDetail/Index?noticeUID=CO1.NTC.2378560&amp;isFromPublicArea=True&amp;isModal=False
</v>
          </cell>
        </row>
        <row r="274">
          <cell r="A274" t="str">
            <v>CCV-006-2021-FONAM</v>
          </cell>
          <cell r="B274" t="str">
            <v>1 FONAM</v>
          </cell>
          <cell r="C274" t="str">
            <v>IPMC-NC-020-2021</v>
          </cell>
          <cell r="D274">
            <v>6</v>
          </cell>
          <cell r="E274" t="str">
            <v>GRUPO LOS LAGOS SAS</v>
          </cell>
          <cell r="F274">
            <v>44531</v>
          </cell>
          <cell r="G274" t="str">
            <v>Adquisición de papelería y consumibles de impresión para el Nivel Central PNNC. - GRUPO 1</v>
          </cell>
          <cell r="H274" t="str">
            <v>5 MÍNIMA CUANTÍA</v>
          </cell>
          <cell r="I274" t="str">
            <v>3 COMPRAVENTA y/o SUMINISTRO</v>
          </cell>
          <cell r="J274" t="str">
            <v>COMPRAVENTA</v>
          </cell>
          <cell r="K274">
            <v>1021</v>
          </cell>
          <cell r="L274">
            <v>1221</v>
          </cell>
          <cell r="N274">
            <v>44531</v>
          </cell>
          <cell r="P274">
            <v>0</v>
          </cell>
          <cell r="Q274">
            <v>11240000</v>
          </cell>
          <cell r="R274">
            <v>11240000</v>
          </cell>
          <cell r="S274" t="str">
            <v>2 PERSONA JURIDICA</v>
          </cell>
          <cell r="T274" t="str">
            <v>1 NIT</v>
          </cell>
          <cell r="U274" t="str">
            <v>N-A</v>
          </cell>
          <cell r="V274">
            <v>860053274</v>
          </cell>
          <cell r="W274" t="str">
            <v>10 DV 9</v>
          </cell>
          <cell r="X274" t="str">
            <v>N-A</v>
          </cell>
          <cell r="Z274" t="str">
            <v>1 PÓLIZA</v>
          </cell>
          <cell r="AA274" t="str">
            <v>12 SEGUROS DEL ESTADO</v>
          </cell>
          <cell r="AB274" t="str">
            <v>44 CUMPLIM+ CALIDAD_CORRECTO FUNCIONAM D LOS BIENES SUMIN</v>
          </cell>
          <cell r="AC274">
            <v>44531</v>
          </cell>
          <cell r="AD274" t="str">
            <v>33-46-101035624</v>
          </cell>
          <cell r="AE274" t="str">
            <v>GRUPO DE PROCESOS CORPORATIVOS</v>
          </cell>
          <cell r="AF274" t="str">
            <v>2 SUPERVISOR</v>
          </cell>
          <cell r="AG274" t="str">
            <v>3 CÉDULA DE CIUDADANÍA</v>
          </cell>
          <cell r="AH274">
            <v>3033010</v>
          </cell>
          <cell r="AI274" t="str">
            <v>ORLANDO LEÓN VERGARA</v>
          </cell>
          <cell r="AJ274">
            <v>15</v>
          </cell>
          <cell r="AK274" t="str">
            <v>3 NO PACTADOS</v>
          </cell>
          <cell r="AL274">
            <v>44532</v>
          </cell>
          <cell r="AM274" t="str">
            <v>N-A</v>
          </cell>
          <cell r="AN274" t="str">
            <v>4 NO SE HA ADICIONADO NI EN VALOR y EN TIEMPO</v>
          </cell>
          <cell r="AO274">
            <v>0</v>
          </cell>
          <cell r="AP274">
            <v>0</v>
          </cell>
          <cell r="AR274">
            <v>0</v>
          </cell>
          <cell r="AT274">
            <v>44532</v>
          </cell>
          <cell r="AU274">
            <v>44553</v>
          </cell>
          <cell r="AW274" t="str">
            <v>2. NO</v>
          </cell>
          <cell r="AZ274" t="str">
            <v>2. NO</v>
          </cell>
          <cell r="BA274">
            <v>0</v>
          </cell>
          <cell r="BD274" t="str">
            <v>PLAZO EN DÍAS HÁBILES</v>
          </cell>
          <cell r="BE274" t="str">
            <v>2021420500300006E</v>
          </cell>
          <cell r="BF274">
            <v>11240000</v>
          </cell>
          <cell r="BG274" t="str">
            <v>NELSON CADENA GARCÍA</v>
          </cell>
          <cell r="BH274" t="str">
            <v>https://www.secop.gov.co/CO1BusinessLine/Tendering/BuyerWorkArea/Index?docUniqueIdentifier=CO1.BDOS.2388152</v>
          </cell>
          <cell r="BI274" t="str">
            <v>VIGENTE</v>
          </cell>
          <cell r="BK274" t="str">
            <v>https://community.secop.gov.co/Public/Tendering/OpportunityDetail/Index?noticeUID=CO1.NTC.2401520&amp;isFromPublicArea=True&amp;isModal=False</v>
          </cell>
        </row>
        <row r="275">
          <cell r="A275" t="str">
            <v>CCV-007-2021-FONAM</v>
          </cell>
          <cell r="B275" t="str">
            <v>1 FONAM</v>
          </cell>
          <cell r="C275" t="str">
            <v>IPMC-NC-020-2021</v>
          </cell>
          <cell r="D275">
            <v>7</v>
          </cell>
          <cell r="E275" t="str">
            <v>LA CASA DE SUMINISTRO Y SERVICIOS S.A.S - CAPROSUM</v>
          </cell>
          <cell r="F275">
            <v>44531</v>
          </cell>
          <cell r="G275" t="str">
            <v>Adquisición de papelería y consumibles de impresión para el Nivel Central PNNC. - GRUPO 2</v>
          </cell>
          <cell r="H275" t="str">
            <v>5 MÍNIMA CUANTÍA</v>
          </cell>
          <cell r="I275" t="str">
            <v>3 COMPRAVENTA y/o SUMINISTRO</v>
          </cell>
          <cell r="J275" t="str">
            <v>COMPRAVENTA</v>
          </cell>
          <cell r="K275">
            <v>1021</v>
          </cell>
          <cell r="L275">
            <v>1321</v>
          </cell>
          <cell r="N275">
            <v>44531</v>
          </cell>
          <cell r="P275">
            <v>0</v>
          </cell>
          <cell r="Q275">
            <v>21304046</v>
          </cell>
          <cell r="R275">
            <v>21304046</v>
          </cell>
          <cell r="S275" t="str">
            <v>2 PERSONA JURIDICA</v>
          </cell>
          <cell r="T275" t="str">
            <v>1 NIT</v>
          </cell>
          <cell r="U275" t="str">
            <v>N-A</v>
          </cell>
          <cell r="V275">
            <v>830040054</v>
          </cell>
          <cell r="W275" t="str">
            <v>2 DV 1</v>
          </cell>
          <cell r="X275" t="str">
            <v>N-A</v>
          </cell>
          <cell r="Z275" t="str">
            <v>1 PÓLIZA</v>
          </cell>
          <cell r="AA275" t="str">
            <v>12 SEGUROS DEL ESTADO</v>
          </cell>
          <cell r="AB275" t="str">
            <v>44 CUMPLIM+ CALIDAD_CORRECTO FUNCIONAM D LOS BIENES SUMIN</v>
          </cell>
          <cell r="AC275">
            <v>44531</v>
          </cell>
          <cell r="AD275" t="str">
            <v>33-46-101035625</v>
          </cell>
          <cell r="AE275" t="str">
            <v>GRUPO DE PROCESOS CORPORATIVOS</v>
          </cell>
          <cell r="AF275" t="str">
            <v>2 SUPERVISOR</v>
          </cell>
          <cell r="AG275" t="str">
            <v>3 CÉDULA DE CIUDADANÍA</v>
          </cell>
          <cell r="AH275">
            <v>3033010</v>
          </cell>
          <cell r="AI275" t="str">
            <v>ORLANDO LEÓN VERGARA</v>
          </cell>
          <cell r="AJ275">
            <v>15</v>
          </cell>
          <cell r="AK275" t="str">
            <v>3 NO PACTADOS</v>
          </cell>
          <cell r="AL275">
            <v>44532</v>
          </cell>
          <cell r="AM275" t="str">
            <v>N-A</v>
          </cell>
          <cell r="AN275" t="str">
            <v>4 NO SE HA ADICIONADO NI EN VALOR y EN TIEMPO</v>
          </cell>
          <cell r="AO275">
            <v>0</v>
          </cell>
          <cell r="AP275">
            <v>0</v>
          </cell>
          <cell r="AR275">
            <v>0</v>
          </cell>
          <cell r="AT275">
            <v>44532</v>
          </cell>
          <cell r="AU275">
            <v>44553</v>
          </cell>
          <cell r="AW275" t="str">
            <v>2. NO</v>
          </cell>
          <cell r="AZ275" t="str">
            <v>2. NO</v>
          </cell>
          <cell r="BA275">
            <v>0</v>
          </cell>
          <cell r="BD275" t="str">
            <v>PLAZO EN DÍAS HÁBILES</v>
          </cell>
          <cell r="BE275" t="str">
            <v>2021420500300007E</v>
          </cell>
          <cell r="BF275">
            <v>21304046</v>
          </cell>
          <cell r="BG275" t="str">
            <v>NELSON CADENA GARCÍA</v>
          </cell>
          <cell r="BH275" t="str">
            <v>https://www.secop.gov.co/CO1BusinessLine/Tendering/BuyerWorkArea/Index?docUniqueIdentifier=CO1.BDOS.2388152</v>
          </cell>
          <cell r="BI275" t="str">
            <v>VIGENTE</v>
          </cell>
          <cell r="BK275" t="str">
            <v>https://community.secop.gov.co/Public/Tendering/OpportunityDetail/Index?noticeUID=CO1.NTC.2401520&amp;isFromPublicArea=True&amp;isModal=Falsee</v>
          </cell>
        </row>
        <row r="276">
          <cell r="A276" t="str">
            <v>CCV-008-2021</v>
          </cell>
          <cell r="B276" t="str">
            <v>2 NACIONAL</v>
          </cell>
          <cell r="C276" t="str">
            <v>SEL-ABREV-SI-001-2021</v>
          </cell>
          <cell r="D276">
            <v>8</v>
          </cell>
          <cell r="E276" t="str">
            <v>COMPOMEDICA SAS</v>
          </cell>
          <cell r="F276">
            <v>44531</v>
          </cell>
          <cell r="G276" t="str">
            <v>COMPRA DE DESFIBRILADORES EXTERNOS AUTOMÁTICOS (DEA) PARA LA ATENCIÓN DE EMERGENCIAS EN PARQUES NACIONALES NATURALES DE COLOMBIA.</v>
          </cell>
          <cell r="H276" t="str">
            <v>4 SELECCIÓN ABREVIADA</v>
          </cell>
          <cell r="I276" t="str">
            <v>3 COMPRAVENTA y/o SUMINISTRO</v>
          </cell>
          <cell r="J276" t="str">
            <v>COMPRAVENTA</v>
          </cell>
          <cell r="K276">
            <v>46321</v>
          </cell>
          <cell r="L276">
            <v>103421</v>
          </cell>
          <cell r="N276">
            <v>44531</v>
          </cell>
          <cell r="P276">
            <v>0</v>
          </cell>
          <cell r="Q276">
            <v>213663000</v>
          </cell>
          <cell r="R276">
            <v>213663000</v>
          </cell>
          <cell r="S276" t="str">
            <v>2 PERSONA JURIDICA</v>
          </cell>
          <cell r="T276" t="str">
            <v>1 NIT</v>
          </cell>
          <cell r="U276" t="str">
            <v>N-A</v>
          </cell>
          <cell r="V276">
            <v>901074786</v>
          </cell>
          <cell r="W276" t="str">
            <v>7 DV 6</v>
          </cell>
          <cell r="X276" t="str">
            <v>N-A</v>
          </cell>
          <cell r="Z276" t="str">
            <v>1 PÓLIZA</v>
          </cell>
          <cell r="AA276" t="str">
            <v>12 SEGUROS DEL ESTADO</v>
          </cell>
          <cell r="AB276" t="str">
            <v>44 CUMPLIM+ CALIDAD_CORRECTO FUNCIONAM D LOS BIENES SUMIN</v>
          </cell>
          <cell r="AC276">
            <v>44532</v>
          </cell>
          <cell r="AD276" t="str">
            <v>55-44-101069037</v>
          </cell>
          <cell r="AE276" t="str">
            <v>GRUPO DE GESTIÓN HUMANA</v>
          </cell>
          <cell r="AF276" t="str">
            <v>2 SUPERVISOR</v>
          </cell>
          <cell r="AG276" t="str">
            <v>3 CÉDULA DE CIUDADANÍA</v>
          </cell>
          <cell r="AH276">
            <v>52767503</v>
          </cell>
          <cell r="AI276" t="str">
            <v>SANDRA VIVIANA PEÑA ARIAS</v>
          </cell>
          <cell r="AJ276">
            <v>14</v>
          </cell>
          <cell r="AK276" t="str">
            <v>3 NO PACTADOS</v>
          </cell>
          <cell r="AL276">
            <v>44532</v>
          </cell>
          <cell r="AM276" t="str">
            <v>N-A</v>
          </cell>
          <cell r="AN276" t="str">
            <v>2 ADICIÓN EN TIEMPO (PRÓRROGAS)</v>
          </cell>
          <cell r="AO276">
            <v>1</v>
          </cell>
          <cell r="AP276">
            <v>0</v>
          </cell>
          <cell r="AR276">
            <v>15</v>
          </cell>
          <cell r="AS276">
            <v>44545</v>
          </cell>
          <cell r="AT276">
            <v>44532</v>
          </cell>
          <cell r="AU276">
            <v>44560</v>
          </cell>
          <cell r="AW276" t="str">
            <v>2. NO</v>
          </cell>
          <cell r="AZ276" t="str">
            <v>2. NO</v>
          </cell>
          <cell r="BA276">
            <v>0</v>
          </cell>
          <cell r="BE276" t="str">
            <v>2021420500300008E</v>
          </cell>
          <cell r="BF276">
            <v>213663000</v>
          </cell>
          <cell r="BG276" t="str">
            <v>NELSON CADENA GARCÍA</v>
          </cell>
          <cell r="BH276" t="str">
            <v>https://www.secop.gov.co/CO1BusinessLine/Tendering/BuyerWorkArea/Index?docUniqueIdentifier=CO1.BDOS.2292744</v>
          </cell>
          <cell r="BI276" t="str">
            <v>VIGENTE</v>
          </cell>
          <cell r="BK276" t="str">
            <v xml:space="preserve">https://community.secop.gov.co/Public/Tendering/OpportunityDetail/Index?noticeUID=CO1.NTC.2333364&amp;isFromPublicArea=True&amp;isModal=False
</v>
          </cell>
        </row>
        <row r="277">
          <cell r="A277" t="str">
            <v>CCV-009-2021-FONAM</v>
          </cell>
          <cell r="B277" t="str">
            <v>1 FONAM</v>
          </cell>
          <cell r="C277" t="str">
            <v>IPMV-NC-024-2021</v>
          </cell>
          <cell r="D277">
            <v>9</v>
          </cell>
          <cell r="E277" t="str">
            <v>BAMBOLA S.A.S.</v>
          </cell>
          <cell r="F277">
            <v>44536</v>
          </cell>
          <cell r="G277" t="str">
            <v>Adquisición productos institucionales relacionados con animales de la fauna colombiana elaborados en peluche de diferentes referencias y tamaños de acuerdo a las condiciones técnicas establecidas.</v>
          </cell>
          <cell r="H277" t="str">
            <v>5 MÍNIMA CUANTÍA</v>
          </cell>
          <cell r="I277" t="str">
            <v>3 COMPRAVENTA y/o SUMINISTRO</v>
          </cell>
          <cell r="J277" t="str">
            <v>COMPRAVENTA</v>
          </cell>
          <cell r="K277">
            <v>1621</v>
          </cell>
          <cell r="L277">
            <v>1521</v>
          </cell>
          <cell r="N277">
            <v>44537</v>
          </cell>
          <cell r="P277">
            <v>0</v>
          </cell>
          <cell r="Q277">
            <v>23645895</v>
          </cell>
          <cell r="R277">
            <v>23645895</v>
          </cell>
          <cell r="S277" t="str">
            <v>2 PERSONA JURIDICA</v>
          </cell>
          <cell r="T277" t="str">
            <v>1 NIT</v>
          </cell>
          <cell r="U277" t="str">
            <v>N-A</v>
          </cell>
          <cell r="V277">
            <v>830050033</v>
          </cell>
          <cell r="W277" t="str">
            <v xml:space="preserve">9 DV 8 </v>
          </cell>
          <cell r="X277" t="str">
            <v>N-A</v>
          </cell>
          <cell r="Z277" t="str">
            <v>1 PÓLIZA</v>
          </cell>
          <cell r="AA277" t="str">
            <v>12 SEGUROS DEL ESTADO</v>
          </cell>
          <cell r="AB277" t="str">
            <v>46 CUMPLIM+ ESTABIL_CALIDAD D OBRA+ PAGO D SALARIOS_PRESTAC SOC LEGALES</v>
          </cell>
          <cell r="AC277">
            <v>44539</v>
          </cell>
          <cell r="AD277" t="str">
            <v>11-16-101022893</v>
          </cell>
          <cell r="AE277" t="str">
            <v>SUBDIRECCIÓN DE SOSTENIBILIDAD Y NEGOCIOS AMBIENTALES</v>
          </cell>
          <cell r="AF277" t="str">
            <v>2 SUPERVISOR</v>
          </cell>
          <cell r="AG277" t="str">
            <v>3 CÉDULA DE CIUDADANÍA</v>
          </cell>
          <cell r="AH277">
            <v>80157210</v>
          </cell>
          <cell r="AI277" t="str">
            <v>JUAN DE DIOS DUARTE SANCHEZ</v>
          </cell>
          <cell r="AJ277">
            <v>18</v>
          </cell>
          <cell r="AK277" t="str">
            <v>3 NO PACTADOS</v>
          </cell>
          <cell r="AL277">
            <v>44543</v>
          </cell>
          <cell r="AM277" t="str">
            <v>N-A</v>
          </cell>
          <cell r="AN277" t="str">
            <v>4 NO SE HA ADICIONADO NI EN VALOR y EN TIEMPO</v>
          </cell>
          <cell r="AO277">
            <v>0</v>
          </cell>
          <cell r="AP277">
            <v>0</v>
          </cell>
          <cell r="AR277">
            <v>0</v>
          </cell>
          <cell r="AT277">
            <v>44543</v>
          </cell>
          <cell r="AU277">
            <v>44560</v>
          </cell>
          <cell r="AW277" t="str">
            <v>2. NO</v>
          </cell>
          <cell r="AZ277" t="str">
            <v>2. NO</v>
          </cell>
          <cell r="BA277">
            <v>0</v>
          </cell>
          <cell r="BE277" t="str">
            <v>2021420500300009E</v>
          </cell>
          <cell r="BF277">
            <v>23645895</v>
          </cell>
          <cell r="BG277" t="str">
            <v>LUZ JANETH VILLALBA SUAREZ</v>
          </cell>
          <cell r="BH277" t="str">
            <v>https://www.secop.gov.co/CO1BusinessLine/Tendering/BuyerWorkArea/Index?docUniqueIdentifier=CO1.BDOS.2402801</v>
          </cell>
          <cell r="BI277" t="str">
            <v>VIGENTE</v>
          </cell>
          <cell r="BK277" t="str">
            <v xml:space="preserve">https://community.secop.gov.co/Public/Tendering/OpportunityDetail/Index?noticeUID=CO1.NTC.2414278&amp;isFromPublicArea=True&amp;isModal=False
</v>
          </cell>
        </row>
        <row r="278">
          <cell r="A278" t="str">
            <v>CCV-010-2021-FONAM</v>
          </cell>
          <cell r="B278" t="str">
            <v>1 FONAM</v>
          </cell>
          <cell r="C278" t="str">
            <v>IPMV-NC-022-2021</v>
          </cell>
          <cell r="D278">
            <v>10</v>
          </cell>
          <cell r="E278" t="str">
            <v>ECO ESTRATEGIAS DE COMUNICACIÓN PUBLICITARIA SAS</v>
          </cell>
          <cell r="F278">
            <v>44537</v>
          </cell>
          <cell r="G278" t="str">
            <v>Adquisición de elementos de hidratación para la Tienda de Parques Nacionales</v>
          </cell>
          <cell r="H278" t="str">
            <v>5 MÍNIMA CUANTÍA</v>
          </cell>
          <cell r="I278" t="str">
            <v>3 COMPRAVENTA y/o SUMINISTRO</v>
          </cell>
          <cell r="J278" t="str">
            <v>COMPRAVENTA</v>
          </cell>
          <cell r="K278">
            <v>1421</v>
          </cell>
          <cell r="L278">
            <v>1621</v>
          </cell>
          <cell r="N278">
            <v>44540</v>
          </cell>
          <cell r="P278">
            <v>0</v>
          </cell>
          <cell r="Q278">
            <v>23685510</v>
          </cell>
          <cell r="R278">
            <v>23685510</v>
          </cell>
          <cell r="S278" t="str">
            <v>2 PERSONA JURIDICA</v>
          </cell>
          <cell r="T278" t="str">
            <v>1 NIT</v>
          </cell>
          <cell r="U278" t="str">
            <v>N-A</v>
          </cell>
          <cell r="V278">
            <v>901144861</v>
          </cell>
          <cell r="W278" t="str">
            <v>2 DV 1</v>
          </cell>
          <cell r="X278" t="str">
            <v>N-A</v>
          </cell>
          <cell r="Z278" t="str">
            <v>1 PÓLIZA</v>
          </cell>
          <cell r="AA278" t="str">
            <v>12 SEGUROS DEL ESTADO</v>
          </cell>
          <cell r="AB278" t="str">
            <v>44 CUMPLIM+ CALIDAD_CORRECTO FUNCIONAM D LOS BIENES SUMIN</v>
          </cell>
          <cell r="AC278">
            <v>44539</v>
          </cell>
          <cell r="AD278" t="str">
            <v>96-46-101007838</v>
          </cell>
          <cell r="AE278" t="str">
            <v>SUBDIRECCIÓN DE SOSTENIBILIDAD Y NEGOCIOS AMBIENTALES</v>
          </cell>
          <cell r="AF278" t="str">
            <v>2 SUPERVISOR</v>
          </cell>
          <cell r="AG278" t="str">
            <v>3 CÉDULA DE CIUDADANÍA</v>
          </cell>
          <cell r="AH278">
            <v>80157210</v>
          </cell>
          <cell r="AI278" t="str">
            <v>JUAN DE DIOS DUARTE SANCHEZ</v>
          </cell>
          <cell r="AJ278">
            <v>21</v>
          </cell>
          <cell r="AK278" t="str">
            <v>3 NO PACTADOS</v>
          </cell>
          <cell r="AL278">
            <v>44540</v>
          </cell>
          <cell r="AM278" t="str">
            <v>N-A</v>
          </cell>
          <cell r="AN278" t="str">
            <v>4 NO SE HA ADICIONADO NI EN VALOR y EN TIEMPO</v>
          </cell>
          <cell r="AO278">
            <v>0</v>
          </cell>
          <cell r="AP278">
            <v>0</v>
          </cell>
          <cell r="AR278">
            <v>0</v>
          </cell>
          <cell r="AT278">
            <v>44540</v>
          </cell>
          <cell r="AU278">
            <v>44560</v>
          </cell>
          <cell r="AW278" t="str">
            <v>2. NO</v>
          </cell>
          <cell r="AZ278" t="str">
            <v>2. NO</v>
          </cell>
          <cell r="BA278">
            <v>0</v>
          </cell>
          <cell r="BE278" t="str">
            <v>2021420500300010E</v>
          </cell>
          <cell r="BF278">
            <v>23685510</v>
          </cell>
          <cell r="BG278" t="str">
            <v>ANDRES MAURICIO VILLEGAS NAVARRO</v>
          </cell>
          <cell r="BH278" t="str">
            <v>https://www.secop.gov.co/CO1BusinessLine/Tendering/BuyerWorkArea/Index?docUniqueIdentifier=CO1.BDOS.2391323</v>
          </cell>
          <cell r="BI278" t="str">
            <v>VIGENTE</v>
          </cell>
          <cell r="BK278" t="str">
            <v xml:space="preserve">https://community.secop.gov.co/Public/Tendering/OpportunityDetail/Index?noticeUID=CO1.NTC.2406978&amp;isFromPublicArea=True&amp;isModal=False
</v>
          </cell>
        </row>
        <row r="279">
          <cell r="A279" t="str">
            <v>CCV-011-2021-FONAM</v>
          </cell>
          <cell r="B279" t="str">
            <v>1 FONAM</v>
          </cell>
          <cell r="C279" t="str">
            <v>IPMV-NC-025-2021</v>
          </cell>
          <cell r="D279">
            <v>11</v>
          </cell>
          <cell r="E279" t="str">
            <v>Editorial JL Impresores SAS</v>
          </cell>
          <cell r="F279">
            <v>44540</v>
          </cell>
          <cell r="G279" t="str">
            <v>Adquisición de productos institucionales de bolsas, libretas y etiquetas con destino a la Tienda de PNN, para apoyar la promoción y divulgación de las áreas protegidas de Parques Nacionales que permitan el desarrollo del proceso de fortalecimiento y conservación de la misma, de acuerdo a las especificaciones técnicas requeridas</v>
          </cell>
          <cell r="H279" t="str">
            <v>5 MÍNIMA CUANTÍA</v>
          </cell>
          <cell r="I279" t="str">
            <v>3 COMPRAVENTA y/o SUMINISTRO</v>
          </cell>
          <cell r="J279" t="str">
            <v>COMPRAVENTA</v>
          </cell>
          <cell r="K279">
            <v>1721</v>
          </cell>
          <cell r="L279">
            <v>1721</v>
          </cell>
          <cell r="N279">
            <v>44544</v>
          </cell>
          <cell r="P279">
            <v>0</v>
          </cell>
          <cell r="Q279">
            <v>10096555</v>
          </cell>
          <cell r="R279">
            <v>10096555</v>
          </cell>
          <cell r="S279" t="str">
            <v>2 PERSONA JURIDICA</v>
          </cell>
          <cell r="T279" t="str">
            <v>1 NIT</v>
          </cell>
          <cell r="U279" t="str">
            <v>N-A</v>
          </cell>
          <cell r="V279">
            <v>830000468</v>
          </cell>
          <cell r="W279" t="str">
            <v>5 DV 4</v>
          </cell>
          <cell r="X279" t="str">
            <v>N-A</v>
          </cell>
          <cell r="Z279" t="str">
            <v>1 PÓLIZA</v>
          </cell>
          <cell r="AA279" t="str">
            <v>12 SEGUROS DEL ESTADO</v>
          </cell>
          <cell r="AB279" t="str">
            <v>46 CUMPLIM+ ESTABIL_CALIDAD D OBRA+ PAGO D SALARIOS_PRESTAC SOC LEGALES</v>
          </cell>
          <cell r="AC279">
            <v>44544</v>
          </cell>
          <cell r="AD279" t="str">
            <v>14-44-101142064</v>
          </cell>
          <cell r="AE279" t="str">
            <v>SUBDIRECCIÓN DE SOSTENIBILIDAD Y NEGOCIOS AMBIENTALES</v>
          </cell>
          <cell r="AF279" t="str">
            <v>2 SUPERVISOR</v>
          </cell>
          <cell r="AG279" t="str">
            <v>3 CÉDULA DE CIUDADANÍA</v>
          </cell>
          <cell r="AH279">
            <v>80157210</v>
          </cell>
          <cell r="AI279" t="str">
            <v>JUAN DE DIOS DUARTE SANCHEZ</v>
          </cell>
          <cell r="AJ279">
            <v>17</v>
          </cell>
          <cell r="AK279" t="str">
            <v>3 NO PACTADOS</v>
          </cell>
          <cell r="AL279">
            <v>44544</v>
          </cell>
          <cell r="AM279" t="str">
            <v>N-A</v>
          </cell>
          <cell r="AN279" t="str">
            <v>4 NO SE HA ADICIONADO NI EN VALOR y EN TIEMPO</v>
          </cell>
          <cell r="AO279">
            <v>0</v>
          </cell>
          <cell r="AP279">
            <v>0</v>
          </cell>
          <cell r="AR279">
            <v>0</v>
          </cell>
          <cell r="AT279">
            <v>44544</v>
          </cell>
          <cell r="AU279">
            <v>44560</v>
          </cell>
          <cell r="AW279" t="str">
            <v>2. NO</v>
          </cell>
          <cell r="AZ279" t="str">
            <v>2. NO</v>
          </cell>
          <cell r="BA279">
            <v>0</v>
          </cell>
          <cell r="BE279" t="str">
            <v>2021420500300011E</v>
          </cell>
          <cell r="BF279">
            <v>10096555</v>
          </cell>
          <cell r="BG279" t="str">
            <v>NELSON CADENA GARCÍA</v>
          </cell>
          <cell r="BH279" t="str">
            <v>https://www.secop.gov.co/CO1BusinessLine/Tendering/BuyerWorkArea/Index?docUniqueIdentifier=CO1.BDOS.2406035</v>
          </cell>
          <cell r="BI279" t="str">
            <v>VIGENTE</v>
          </cell>
          <cell r="BK279" t="str">
            <v xml:space="preserve">https://community.secop.gov.co/Public/Tendering/OpportunityDetail/Index?noticeUID=CO1.NTC.2419330&amp;isFromPublicArea=True&amp;isModal=False
</v>
          </cell>
        </row>
        <row r="280">
          <cell r="A280" t="str">
            <v>CCV-012-2021</v>
          </cell>
          <cell r="B280" t="str">
            <v>2 NACIONAL</v>
          </cell>
          <cell r="C280" t="str">
            <v>IPMV-NC-026-2021</v>
          </cell>
          <cell r="D280">
            <v>12</v>
          </cell>
          <cell r="E280" t="str">
            <v>MCO GLOBAL SAS</v>
          </cell>
          <cell r="F280">
            <v>44546</v>
          </cell>
          <cell r="G280" t="str">
            <v>Renovación de Software de Análisis de Vulnerabilidades, para Parques Nacionales Naturales de Colombia, incluyendo servicios de soporte técnico, mantenimiento configuración y afinamiento.</v>
          </cell>
          <cell r="H280" t="str">
            <v>5 MÍNIMA CUANTÍA</v>
          </cell>
          <cell r="I280" t="str">
            <v>3 COMPRAVENTA y/o SUMINISTRO</v>
          </cell>
          <cell r="J280" t="str">
            <v>COMPRAVENTA</v>
          </cell>
          <cell r="K280">
            <v>50321</v>
          </cell>
          <cell r="L280">
            <v>108021</v>
          </cell>
          <cell r="N280">
            <v>44547</v>
          </cell>
          <cell r="P280">
            <v>0</v>
          </cell>
          <cell r="Q280">
            <v>12994800</v>
          </cell>
          <cell r="R280">
            <v>12994800</v>
          </cell>
          <cell r="S280" t="str">
            <v>2 PERSONA JURIDICA</v>
          </cell>
          <cell r="T280" t="str">
            <v>1 NIT</v>
          </cell>
          <cell r="U280" t="str">
            <v>N-A</v>
          </cell>
          <cell r="V280">
            <v>900749820</v>
          </cell>
          <cell r="W280" t="str">
            <v>4 DV 3</v>
          </cell>
          <cell r="X280" t="str">
            <v>N-A</v>
          </cell>
          <cell r="Z280" t="str">
            <v>1 PÓLIZA</v>
          </cell>
          <cell r="AA280" t="str">
            <v>12 SEGUROS DEL ESTADO</v>
          </cell>
          <cell r="AB280" t="str">
            <v>46 CUMPLIM+ ESTABIL_CALIDAD D OBRA+ PAGO D SALARIOS_PRESTAC SOC LEGALES</v>
          </cell>
          <cell r="AC280">
            <v>44547</v>
          </cell>
          <cell r="AD280" t="str">
            <v>11-44-101179163</v>
          </cell>
          <cell r="AE280" t="str">
            <v>GRUPO SISTEMAS DE INFORMACIÓN Y RADIOCOMUNICACIONES</v>
          </cell>
          <cell r="AF280" t="str">
            <v>2 SUPERVISOR</v>
          </cell>
          <cell r="AG280" t="str">
            <v>3 CÉDULA DE CIUDADANÍA</v>
          </cell>
          <cell r="AH280">
            <v>51723033</v>
          </cell>
          <cell r="AI280" t="str">
            <v>LUZ MILA SOTELO DELGADILLO</v>
          </cell>
          <cell r="AJ280">
            <v>14</v>
          </cell>
          <cell r="AK280" t="str">
            <v>3 NO PACTADOS</v>
          </cell>
          <cell r="AL280">
            <v>44547</v>
          </cell>
          <cell r="AM280" t="str">
            <v>N-A</v>
          </cell>
          <cell r="AN280" t="str">
            <v>4 NO SE HA ADICIONADO NI EN VALOR y EN TIEMPO</v>
          </cell>
          <cell r="AO280">
            <v>0</v>
          </cell>
          <cell r="AP280">
            <v>0</v>
          </cell>
          <cell r="AR280">
            <v>0</v>
          </cell>
          <cell r="AT280">
            <v>44547</v>
          </cell>
          <cell r="AU280">
            <v>44560</v>
          </cell>
          <cell r="AW280" t="str">
            <v>2. NO</v>
          </cell>
          <cell r="AZ280" t="str">
            <v>2. NO</v>
          </cell>
          <cell r="BA280">
            <v>0</v>
          </cell>
          <cell r="BE280" t="str">
            <v>2021420500300012E</v>
          </cell>
          <cell r="BF280">
            <v>12994800</v>
          </cell>
          <cell r="BG280" t="str">
            <v>FELIPE ANDRES ZORRO VILLAREAL</v>
          </cell>
          <cell r="BH280" t="str">
            <v>https://www.secop.gov.co/CO1BusinessLine/Tendering/BuyerWorkArea/Index?docUniqueIdentifier=CO1.BDOS.2420315</v>
          </cell>
          <cell r="BI280" t="str">
            <v>VIGENTE</v>
          </cell>
          <cell r="BK280" t="str">
            <v>https://community.secop.gov.co/Public/Tendering/OpportunityDetail/Index?noticeUID=CO1.NTC.2436500&amp;isFromPublicArea=True&amp;isModal=False</v>
          </cell>
        </row>
        <row r="281">
          <cell r="A281" t="str">
            <v>CCV-013-2021</v>
          </cell>
          <cell r="B281" t="str">
            <v>2 NACIONAL</v>
          </cell>
          <cell r="C281" t="str">
            <v>IPMV-NC-028-2021</v>
          </cell>
          <cell r="D281">
            <v>13</v>
          </cell>
          <cell r="E281" t="str">
            <v>SERVICIOS Y SUMINISTROS DEL META SAS</v>
          </cell>
          <cell r="F281">
            <v>44550</v>
          </cell>
          <cell r="G281" t="str">
            <v>Compra de juegos de mesa y elementos deportivos para fortalecer el plan de bienestar en pro de la calidad  de vida de los funcionarios de Parques Nacionales Naturales de Colombia</v>
          </cell>
          <cell r="H281" t="str">
            <v>5 MÍNIMA CUANTÍA</v>
          </cell>
          <cell r="I281" t="str">
            <v>3 COMPRAVENTA y/o SUMINISTRO</v>
          </cell>
          <cell r="J281" t="str">
            <v>COMPRAVENTA</v>
          </cell>
          <cell r="K281">
            <v>54821</v>
          </cell>
          <cell r="L281">
            <v>108821</v>
          </cell>
          <cell r="N281">
            <v>44551</v>
          </cell>
          <cell r="P281">
            <v>0</v>
          </cell>
          <cell r="Q281">
            <v>38834460</v>
          </cell>
          <cell r="R281">
            <v>38834460</v>
          </cell>
          <cell r="S281" t="str">
            <v>2 PERSONA JURIDICA</v>
          </cell>
          <cell r="T281" t="str">
            <v>1 NIT</v>
          </cell>
          <cell r="U281" t="str">
            <v>N-A</v>
          </cell>
          <cell r="V281">
            <v>900625096</v>
          </cell>
          <cell r="W281" t="str">
            <v>5 DV 4</v>
          </cell>
          <cell r="X281" t="str">
            <v>N-A</v>
          </cell>
          <cell r="Z281" t="str">
            <v>1 PÓLIZA</v>
          </cell>
          <cell r="AA281" t="str">
            <v>8 MUNDIAL SEGUROS</v>
          </cell>
          <cell r="AB281" t="str">
            <v>44 CUMPLIM+ CALIDAD_CORRECTO FUNCIONAM D LOS BIENES SUMIN</v>
          </cell>
          <cell r="AC281">
            <v>44551</v>
          </cell>
          <cell r="AD281" t="str">
            <v>NB-100189796</v>
          </cell>
          <cell r="AE281" t="str">
            <v>GRUPO DE GESTIÓN HUMANA</v>
          </cell>
          <cell r="AF281" t="str">
            <v>2 SUPERVISOR</v>
          </cell>
          <cell r="AG281" t="str">
            <v>3 CÉDULA DE CIUDADANÍA</v>
          </cell>
          <cell r="AH281">
            <v>52767503</v>
          </cell>
          <cell r="AI281" t="str">
            <v>SANDRA VIVIANA PEÑA ARIAS</v>
          </cell>
          <cell r="AJ281">
            <v>8</v>
          </cell>
          <cell r="AK281" t="str">
            <v>3 NO PACTADOS</v>
          </cell>
          <cell r="AL281">
            <v>44553</v>
          </cell>
          <cell r="AM281" t="str">
            <v>N-A</v>
          </cell>
          <cell r="AN281" t="str">
            <v>4 NO SE HA ADICIONADO NI EN VALOR y EN TIEMPO</v>
          </cell>
          <cell r="AO281">
            <v>0</v>
          </cell>
          <cell r="AP281">
            <v>0</v>
          </cell>
          <cell r="AR281">
            <v>0</v>
          </cell>
          <cell r="AT281">
            <v>44553</v>
          </cell>
          <cell r="AU281">
            <v>44560</v>
          </cell>
          <cell r="AW281" t="str">
            <v>2. NO</v>
          </cell>
          <cell r="AZ281" t="str">
            <v>2. NO</v>
          </cell>
          <cell r="BA281">
            <v>0</v>
          </cell>
          <cell r="BE281" t="str">
            <v>2021420500300013E</v>
          </cell>
          <cell r="BF281">
            <v>38834460</v>
          </cell>
          <cell r="BG281" t="str">
            <v>NELSON CADENA GARCÍA</v>
          </cell>
          <cell r="BH281" t="str">
            <v>https://www.secop.gov.co/CO1BusinessLine/Tendering/BuyerWorkArea/Index?docUniqueIdentifier=CO1.BDOS.2426914</v>
          </cell>
          <cell r="BI281" t="str">
            <v>VIGENTE</v>
          </cell>
          <cell r="BK281" t="str">
            <v xml:space="preserve">https://community.secop.gov.co/Public/Tendering/OpportunityDetail/Index?noticeUID=CO1.NTC.2443164&amp;isFromPublicArea=True&amp;isModal=False
</v>
          </cell>
        </row>
        <row r="282">
          <cell r="A282" t="str">
            <v>CS-001-2021</v>
          </cell>
          <cell r="B282" t="str">
            <v>2 NACIONAL</v>
          </cell>
          <cell r="C282" t="str">
            <v>CD-NC-171-2021</v>
          </cell>
          <cell r="D282">
            <v>1</v>
          </cell>
          <cell r="E282" t="str">
            <v>SOPORTE LÓGICO</v>
          </cell>
          <cell r="F282">
            <v>44267</v>
          </cell>
          <cell r="G282" t="str">
            <v>Contratar el mantenimiento del Sistema de Información HUMANO WEB de Parques Nacionales, incluyendo soporte telefónico y plataforma, así como mesa de ayuda, cumpliendo los requisitos mínimos exigidos</v>
          </cell>
          <cell r="H282" t="str">
            <v>2 CONTRATACIÓN DIRECTA</v>
          </cell>
          <cell r="I282" t="str">
            <v>20 OTROS</v>
          </cell>
          <cell r="J282" t="str">
            <v>SERVICIOS</v>
          </cell>
          <cell r="K282">
            <v>23521</v>
          </cell>
          <cell r="L282">
            <v>28321</v>
          </cell>
          <cell r="N282">
            <v>44267</v>
          </cell>
          <cell r="P282">
            <v>0</v>
          </cell>
          <cell r="Q282">
            <v>48772800</v>
          </cell>
          <cell r="R282">
            <v>48772800</v>
          </cell>
          <cell r="S282" t="str">
            <v>2 PERSONA JURIDICA</v>
          </cell>
          <cell r="T282" t="str">
            <v>1 NIT</v>
          </cell>
          <cell r="U282" t="str">
            <v>N-A</v>
          </cell>
          <cell r="V282">
            <v>800187672</v>
          </cell>
          <cell r="W282" t="str">
            <v>5 DV 4</v>
          </cell>
          <cell r="X282" t="str">
            <v>N-A</v>
          </cell>
          <cell r="Y282" t="str">
            <v>SOPORTE LOGICO / DIEGO ARMANDO SANTACRUZ BENAVIDES (13072755)</v>
          </cell>
          <cell r="Z282" t="str">
            <v>1 PÓLIZA</v>
          </cell>
          <cell r="AA282" t="str">
            <v>8 MUNDIAL SEGUROS</v>
          </cell>
          <cell r="AB282" t="str">
            <v>45 CUMPLIM+ CALIDAD DL SERVICIO</v>
          </cell>
          <cell r="AC282">
            <v>44270</v>
          </cell>
          <cell r="AD282" t="str">
            <v>NB-100156476</v>
          </cell>
          <cell r="AE282" t="str">
            <v>GRUPO SISTEMAS DE INFORMACIÓN Y RADIOCOMUNICACIONES</v>
          </cell>
          <cell r="AF282" t="str">
            <v>2 SUPERVISOR</v>
          </cell>
          <cell r="AG282" t="str">
            <v>3 CÉDULA DE CIUDADANÍA</v>
          </cell>
          <cell r="AH282">
            <v>51723033</v>
          </cell>
          <cell r="AI282" t="str">
            <v>LUZ MILA SOTELO DELGADILLO</v>
          </cell>
          <cell r="AJ282">
            <v>290</v>
          </cell>
          <cell r="AK282" t="str">
            <v>3 NO PACTADOS</v>
          </cell>
          <cell r="AL282">
            <v>44270</v>
          </cell>
          <cell r="AM282" t="str">
            <v>N-A</v>
          </cell>
          <cell r="AN282" t="str">
            <v>4 NO SE HA ADICIONADO NI EN VALOR y EN TIEMPO</v>
          </cell>
          <cell r="AO282">
            <v>0</v>
          </cell>
          <cell r="AP282">
            <v>0</v>
          </cell>
          <cell r="AR282">
            <v>0</v>
          </cell>
          <cell r="AT282">
            <v>44270</v>
          </cell>
          <cell r="AU282">
            <v>44561</v>
          </cell>
          <cell r="AW282" t="str">
            <v>2. NO</v>
          </cell>
          <cell r="AZ282" t="str">
            <v>2. NO</v>
          </cell>
          <cell r="BA282">
            <v>0</v>
          </cell>
          <cell r="BE282" t="str">
            <v>2021420502400001E</v>
          </cell>
          <cell r="BF282">
            <v>48772800</v>
          </cell>
          <cell r="BG282" t="str">
            <v>LUZ JANETH VILLALBA SUAREZ</v>
          </cell>
          <cell r="BH282" t="str">
            <v>https://www.secop.gov.co/CO1BusinessLine/Tendering/BuyerWorkArea/Index?docUniqueIdentifier=CO1.BDOS.1824665</v>
          </cell>
          <cell r="BI282" t="str">
            <v>VIGENTE</v>
          </cell>
          <cell r="BK282" t="str">
            <v>https://community.secop.gov.co/Public/Tendering/ContractNoticePhases/View?PPI=CO1.PPI.12311551&amp;isFromPublicArea=True&amp;isModal=False</v>
          </cell>
        </row>
        <row r="283">
          <cell r="A283" t="str">
            <v>CS-002-2021</v>
          </cell>
          <cell r="B283" t="str">
            <v>2 NACIONAL</v>
          </cell>
          <cell r="C283" t="str">
            <v>SEL-ABREV-001-2021</v>
          </cell>
          <cell r="D283">
            <v>2</v>
          </cell>
          <cell r="E283" t="str">
            <v>MEDICAL PROTECTION LTDA SALUD OCUPACIONAL</v>
          </cell>
          <cell r="F283">
            <v>44322</v>
          </cell>
          <cell r="G283" t="str">
            <v>Contratar la prestación de servicios para la realización de exámenes médicos ocupacionales para los funcionarios de Parques Nacionales Naturales de Colombia de Nivel Central.</v>
          </cell>
          <cell r="H283" t="str">
            <v>4 SELECCIÓN ABREVIADA</v>
          </cell>
          <cell r="I283" t="str">
            <v>20 OTROS</v>
          </cell>
          <cell r="J283" t="str">
            <v>SERVICIOS</v>
          </cell>
          <cell r="K283">
            <v>23321</v>
          </cell>
          <cell r="L283">
            <v>37921</v>
          </cell>
          <cell r="N283">
            <v>44322</v>
          </cell>
          <cell r="P283">
            <v>0</v>
          </cell>
          <cell r="Q283">
            <v>42720500</v>
          </cell>
          <cell r="R283">
            <v>42720500</v>
          </cell>
          <cell r="S283" t="str">
            <v>2 PERSONA JURIDICA</v>
          </cell>
          <cell r="T283" t="str">
            <v>1 NIT</v>
          </cell>
          <cell r="U283" t="str">
            <v>N-A</v>
          </cell>
          <cell r="V283">
            <v>900170405</v>
          </cell>
          <cell r="W283" t="str">
            <v>3 DV 2</v>
          </cell>
          <cell r="X283" t="str">
            <v>N-A</v>
          </cell>
          <cell r="Y283" t="str">
            <v>MEDICAL PROTECTION LTDA SALUD OCUPACIONAL / Jose Luis Buitrago Redondo</v>
          </cell>
          <cell r="Z283" t="str">
            <v>1 PÓLIZA</v>
          </cell>
          <cell r="AA283" t="str">
            <v>14 ASEGURADORA SOLIDARIA</v>
          </cell>
          <cell r="AB283" t="str">
            <v>46 CUMPLIM+ ESTABIL_CALIDAD D OBRA+ PAGO D SALARIOS_PRESTAC SOC LEGALES</v>
          </cell>
          <cell r="AC283">
            <v>44323</v>
          </cell>
          <cell r="AD283" t="str">
            <v xml:space="preserve">	390-47-994000060446</v>
          </cell>
          <cell r="AE283" t="str">
            <v>GRUPO DE GESTIÓN HUMANA</v>
          </cell>
          <cell r="AF283" t="str">
            <v>2 SUPERVISOR</v>
          </cell>
          <cell r="AG283" t="str">
            <v>3 CÉDULA DE CIUDADANÍA</v>
          </cell>
          <cell r="AH283">
            <v>52767503</v>
          </cell>
          <cell r="AI283" t="str">
            <v>SANDRA VIVIANA PEÑA ARIAS</v>
          </cell>
          <cell r="AJ283">
            <v>216</v>
          </cell>
          <cell r="AK283" t="str">
            <v>3 NO PACTADOS</v>
          </cell>
          <cell r="AL283">
            <v>44326</v>
          </cell>
          <cell r="AM283" t="str">
            <v>N-A</v>
          </cell>
          <cell r="AN283" t="str">
            <v>4 NO SE HA ADICIONADO NI EN VALOR y EN TIEMPO</v>
          </cell>
          <cell r="AO283">
            <v>0</v>
          </cell>
          <cell r="AP283">
            <v>0</v>
          </cell>
          <cell r="AR283">
            <v>0</v>
          </cell>
          <cell r="AT283">
            <v>44326</v>
          </cell>
          <cell r="AU283">
            <v>44545</v>
          </cell>
          <cell r="AW283" t="str">
            <v>2. NO</v>
          </cell>
          <cell r="AZ283" t="str">
            <v>2. NO</v>
          </cell>
          <cell r="BA283">
            <v>0</v>
          </cell>
          <cell r="BE283" t="str">
            <v>2021420502400002E</v>
          </cell>
          <cell r="BF283">
            <v>42720500</v>
          </cell>
          <cell r="BG283" t="str">
            <v>LUZ JANETH VILLALBA SUAREZ</v>
          </cell>
          <cell r="BH283" t="str">
            <v>https://www.secop.gov.co/CO1BusinessLine/Tendering/BuyerWorkArea/Index?docUniqueIdentifier=CO1.BDOS.1852979</v>
          </cell>
          <cell r="BI283" t="str">
            <v>TERMINADO NORMALMENTE</v>
          </cell>
          <cell r="BK283" t="str">
            <v xml:space="preserve">https://community.secop.gov.co/Public/Tendering/OpportunityDetail/Index?noticeUID=CO1.NTC.1885433&amp;isFromPublicArea=True&amp;isModal=False
</v>
          </cell>
        </row>
        <row r="284">
          <cell r="A284" t="str">
            <v>CS-003-2021</v>
          </cell>
          <cell r="B284" t="str">
            <v>2 NACIONAL</v>
          </cell>
          <cell r="C284" t="str">
            <v>IPMC-NC-003-2021</v>
          </cell>
          <cell r="D284">
            <v>3</v>
          </cell>
          <cell r="E284" t="str">
            <v>CRR SOLUCIONES INTEGRALES S.A.S</v>
          </cell>
          <cell r="F284">
            <v>44370</v>
          </cell>
          <cell r="G284" t="str">
            <v>Contratar el servicio de mantenimiento preventivo y correctivo a los equipos tecnológicos de la sede Nivel Central (Calle 74 N° 11-81 Bogotá).</v>
          </cell>
          <cell r="H284" t="str">
            <v>5 MÍNIMA CUANTÍA</v>
          </cell>
          <cell r="I284" t="str">
            <v>20 OTROS</v>
          </cell>
          <cell r="J284" t="str">
            <v>SERVICIOS</v>
          </cell>
          <cell r="K284">
            <v>25221</v>
          </cell>
          <cell r="L284">
            <v>49821</v>
          </cell>
          <cell r="N284">
            <v>44370</v>
          </cell>
          <cell r="P284">
            <v>0</v>
          </cell>
          <cell r="Q284">
            <v>25433762</v>
          </cell>
          <cell r="R284">
            <v>25433762</v>
          </cell>
          <cell r="S284" t="str">
            <v>2 PERSONA JURIDICA</v>
          </cell>
          <cell r="T284" t="str">
            <v>1 NIT</v>
          </cell>
          <cell r="U284" t="str">
            <v>N-A</v>
          </cell>
          <cell r="V284">
            <v>901406206</v>
          </cell>
          <cell r="W284" t="str">
            <v>3 DV 2</v>
          </cell>
          <cell r="X284" t="str">
            <v>N-A</v>
          </cell>
          <cell r="Y284" t="str">
            <v>CRR SOLUCIONES INTEGRALES S.A.S / LAURA VICTORIA GUAMANGA BOLAÑOS</v>
          </cell>
          <cell r="Z284" t="str">
            <v>1 PÓLIZA</v>
          </cell>
          <cell r="AA284" t="str">
            <v>8 MUNDIAL SEGUROS</v>
          </cell>
          <cell r="AB284" t="str">
            <v>46 CUMPLIM+ ESTABIL_CALIDAD D OBRA+ PAGO D SALARIOS_PRESTAC SOC LEGALES</v>
          </cell>
          <cell r="AC284">
            <v>44370</v>
          </cell>
          <cell r="AD284" t="str">
            <v>NV-100045254</v>
          </cell>
          <cell r="AE284" t="str">
            <v>GRUPO SISTEMAS DE INFORMACIÓN Y RADIOCOMUNICACIONES</v>
          </cell>
          <cell r="AF284" t="str">
            <v>2 SUPERVISOR</v>
          </cell>
          <cell r="AG284" t="str">
            <v>3 CÉDULA DE CIUDADANÍA</v>
          </cell>
          <cell r="AH284">
            <v>51723033</v>
          </cell>
          <cell r="AI284" t="str">
            <v>LUZ MILA SOTELO DELGADILLO</v>
          </cell>
          <cell r="AJ284">
            <v>173</v>
          </cell>
          <cell r="AK284" t="str">
            <v>3 NO PACTADOS</v>
          </cell>
          <cell r="AL284">
            <v>44371</v>
          </cell>
          <cell r="AM284" t="str">
            <v>N-A</v>
          </cell>
          <cell r="AN284" t="str">
            <v>4 NO SE HA ADICIONADO NI EN VALOR y EN TIEMPO</v>
          </cell>
          <cell r="AO284">
            <v>0</v>
          </cell>
          <cell r="AP284">
            <v>0</v>
          </cell>
          <cell r="AR284">
            <v>0</v>
          </cell>
          <cell r="AT284">
            <v>44371</v>
          </cell>
          <cell r="AU284">
            <v>44545</v>
          </cell>
          <cell r="AW284" t="str">
            <v>2. NO</v>
          </cell>
          <cell r="AZ284" t="str">
            <v>2. NO</v>
          </cell>
          <cell r="BA284">
            <v>0</v>
          </cell>
          <cell r="BE284" t="str">
            <v>2021420502400003E</v>
          </cell>
          <cell r="BF284">
            <v>25433762</v>
          </cell>
          <cell r="BG284" t="str">
            <v>NELSON CADENA GARCÍA</v>
          </cell>
          <cell r="BH284" t="str">
            <v>https://www.secop.gov.co/CO1BusinessLine/Tendering/BuyerWorkArea/Index?docUniqueIdentifier=CO1.BDOS.1955785</v>
          </cell>
          <cell r="BI284" t="str">
            <v>TERMINADO NORMALMENTE</v>
          </cell>
          <cell r="BK284" t="str">
            <v xml:space="preserve">https://community.secop.gov.co/Public/Tendering/OpportunityDetail/Index?noticeUID=CO1.NTC.2012201&amp;isFromPublicArea=True&amp;isModal=False
</v>
          </cell>
        </row>
        <row r="285">
          <cell r="A285" t="str">
            <v>CS-004-2021</v>
          </cell>
          <cell r="B285" t="str">
            <v>2 NACIONAL</v>
          </cell>
          <cell r="C285" t="str">
            <v>IPMC-NC-004-2021</v>
          </cell>
          <cell r="D285">
            <v>4</v>
          </cell>
          <cell r="E285" t="str">
            <v>MAZARS COLOMBIA SAS</v>
          </cell>
          <cell r="F285">
            <v>44372</v>
          </cell>
          <cell r="G285" t="str">
            <v>Prestar los servicios de auditoria a los fondos de disposición y a las cuentas especiales del Programa Areas Protegidas y diversidad Biológica Fase I y II administrados por Patrimonio Natural Fondo para la Biodiversidad y Areas Protegidas, en cumplimiento de los compromisos adquiridos en el marco de la Cooperación Financiera de los Gobiernos de Alemania y Colombia, a través del KFW y Parques Nacionales Naturales de Colombia</v>
          </cell>
          <cell r="H285" t="str">
            <v>5 MÍNIMA CUANTÍA</v>
          </cell>
          <cell r="I285" t="str">
            <v>20 OTROS</v>
          </cell>
          <cell r="J285" t="str">
            <v>SERVICIOS</v>
          </cell>
          <cell r="K285">
            <v>14821</v>
          </cell>
          <cell r="L285">
            <v>50821</v>
          </cell>
          <cell r="N285">
            <v>44375</v>
          </cell>
          <cell r="P285">
            <v>0</v>
          </cell>
          <cell r="Q285">
            <v>22000000</v>
          </cell>
          <cell r="R285">
            <v>22000000</v>
          </cell>
          <cell r="S285" t="str">
            <v>2 PERSONA JURIDICA</v>
          </cell>
          <cell r="T285" t="str">
            <v>1 NIT</v>
          </cell>
          <cell r="U285" t="str">
            <v>N-A</v>
          </cell>
          <cell r="V285">
            <v>830055030</v>
          </cell>
          <cell r="W285" t="str">
            <v>10 DV 9</v>
          </cell>
          <cell r="X285" t="str">
            <v>N-A</v>
          </cell>
          <cell r="Y285" t="str">
            <v>MAZARS COLOMBIA SAS / ERNESTO ERAZO CARDONA</v>
          </cell>
          <cell r="Z285" t="str">
            <v>1 PÓLIZA</v>
          </cell>
          <cell r="AA285" t="str">
            <v>8 MUNDIAL SEGUROS</v>
          </cell>
          <cell r="AB285" t="str">
            <v>46 CUMPLIM+ ESTABIL_CALIDAD D OBRA+ PAGO D SALARIOS_PRESTAC SOC LEGALES</v>
          </cell>
          <cell r="AC285">
            <v>44437</v>
          </cell>
          <cell r="AD285" t="str">
            <v>NB-100168293</v>
          </cell>
          <cell r="AE285" t="str">
            <v>OFICINA ASESORA PLANEACIÓN</v>
          </cell>
          <cell r="AF285" t="str">
            <v>2 SUPERVISOR</v>
          </cell>
          <cell r="AG285" t="str">
            <v>3 CÉDULA DE CIUDADANÍA</v>
          </cell>
          <cell r="AH285">
            <v>52821677</v>
          </cell>
          <cell r="AI285" t="str">
            <v>ANDREA DEL PILAR MORENO HERNANDEZ</v>
          </cell>
          <cell r="AJ285">
            <v>60</v>
          </cell>
          <cell r="AK285" t="str">
            <v>3 NO PACTADOS</v>
          </cell>
          <cell r="AL285">
            <v>44378</v>
          </cell>
          <cell r="AM285" t="str">
            <v>N-A</v>
          </cell>
          <cell r="AN285" t="str">
            <v>4 NO SE HA ADICIONADO NI EN VALOR y EN TIEMPO</v>
          </cell>
          <cell r="AO285">
            <v>0</v>
          </cell>
          <cell r="AP285">
            <v>0</v>
          </cell>
          <cell r="AR285">
            <v>0</v>
          </cell>
          <cell r="AT285">
            <v>44378</v>
          </cell>
          <cell r="AU285">
            <v>44439</v>
          </cell>
          <cell r="AW285" t="str">
            <v>2. NO</v>
          </cell>
          <cell r="AZ285" t="str">
            <v>2. NO</v>
          </cell>
          <cell r="BA285">
            <v>0</v>
          </cell>
          <cell r="BE285" t="str">
            <v>2021420502400004E</v>
          </cell>
          <cell r="BF285">
            <v>22000000</v>
          </cell>
          <cell r="BG285" t="str">
            <v>ANDRES MAURICIO VILLEGAS NAVARRO</v>
          </cell>
          <cell r="BH285" t="str">
            <v>https://www.secop.gov.co/CO1BusinessLine/Tendering/BuyerWorkArea/Index?docUniqueIdentifier=CO1.BDOS.2009675</v>
          </cell>
          <cell r="BI285" t="str">
            <v>TERMINADO NORMALMENTE</v>
          </cell>
          <cell r="BK285" t="str">
            <v xml:space="preserve">https://community.secop.gov.co/Public/Tendering/OpportunityDetail/Index?noticeUID=CO1.NTC.2015401&amp;isFromPublicArea=True&amp;isModal=False
</v>
          </cell>
        </row>
        <row r="286">
          <cell r="A286" t="str">
            <v>CS-005-2021</v>
          </cell>
          <cell r="B286" t="str">
            <v>2 NACIONAL</v>
          </cell>
          <cell r="C286" t="str">
            <v>IPMC-NC-007-2021</v>
          </cell>
          <cell r="D286">
            <v>5</v>
          </cell>
          <cell r="E286" t="str">
            <v>MULTISTREAM LATINOAMERICA SAS</v>
          </cell>
          <cell r="F286">
            <v>44389</v>
          </cell>
          <cell r="G286" t="str">
            <v>Suministro de servicios streaming para la emisora virtual de Parques Nacionales Naturales de Colombia</v>
          </cell>
          <cell r="H286" t="str">
            <v>5 MÍNIMA CUANTÍA</v>
          </cell>
          <cell r="I286" t="str">
            <v>20 OTROS</v>
          </cell>
          <cell r="J286" t="str">
            <v>SERVICIOS</v>
          </cell>
          <cell r="K286">
            <v>33521</v>
          </cell>
          <cell r="L286">
            <v>53021</v>
          </cell>
          <cell r="N286">
            <v>44389</v>
          </cell>
          <cell r="P286">
            <v>0</v>
          </cell>
          <cell r="Q286">
            <v>5857775</v>
          </cell>
          <cell r="R286">
            <v>5857775</v>
          </cell>
          <cell r="S286" t="str">
            <v>2 PERSONA JURIDICA</v>
          </cell>
          <cell r="T286" t="str">
            <v>1 NIT</v>
          </cell>
          <cell r="U286" t="str">
            <v>N-A</v>
          </cell>
          <cell r="V286">
            <v>900207195</v>
          </cell>
          <cell r="W286" t="str">
            <v>3 DV 2</v>
          </cell>
          <cell r="X286" t="str">
            <v>N-A</v>
          </cell>
          <cell r="Z286" t="str">
            <v>1 PÓLIZA</v>
          </cell>
          <cell r="AA286" t="str">
            <v>8 MUNDIAL SEGUROS</v>
          </cell>
          <cell r="AB286" t="str">
            <v>46 CUMPLIM+ ESTABIL_CALIDAD D OBRA+ PAGO D SALARIOS_PRESTAC SOC LEGALES</v>
          </cell>
          <cell r="AC286">
            <v>44390</v>
          </cell>
          <cell r="AD286" t="str">
            <v>CBC-100029299</v>
          </cell>
          <cell r="AE286" t="str">
            <v>GRUPO DE COMUNICACIONES Y EDUCACION AMBIENTAL</v>
          </cell>
          <cell r="AF286" t="str">
            <v>2 SUPERVISOR</v>
          </cell>
          <cell r="AG286" t="str">
            <v>3 CÉDULA DE CIUDADANÍA</v>
          </cell>
          <cell r="AH286">
            <v>35114738</v>
          </cell>
          <cell r="AI286" t="str">
            <v>KATRIZ CARMINIA CASTELLANOS CARO</v>
          </cell>
          <cell r="AJ286">
            <v>195</v>
          </cell>
          <cell r="AK286" t="str">
            <v>3 NO PACTADOS</v>
          </cell>
          <cell r="AL286">
            <v>44392</v>
          </cell>
          <cell r="AM286" t="str">
            <v>N-A</v>
          </cell>
          <cell r="AN286" t="str">
            <v>4 NO SE HA ADICIONADO NI EN VALOR y EN TIEMPO</v>
          </cell>
          <cell r="AO286">
            <v>0</v>
          </cell>
          <cell r="AP286">
            <v>0</v>
          </cell>
          <cell r="AR286">
            <v>0</v>
          </cell>
          <cell r="AT286">
            <v>44392</v>
          </cell>
          <cell r="AU286">
            <v>44559</v>
          </cell>
          <cell r="AW286" t="str">
            <v>2. NO</v>
          </cell>
          <cell r="AZ286" t="str">
            <v>2. NO</v>
          </cell>
          <cell r="BA286">
            <v>0</v>
          </cell>
          <cell r="BE286" t="str">
            <v>2021420502400005E</v>
          </cell>
          <cell r="BF286">
            <v>5857775</v>
          </cell>
          <cell r="BG286" t="str">
            <v>ANDRES MAURICIO VILLEGAS NAVARRO</v>
          </cell>
          <cell r="BH286" t="str">
            <v>https://www.secop.gov.co/CO1BusinessLine/Tendering/BuyerWorkArea/Index?docUniqueIdentifier=CO1.BDOS.2035796</v>
          </cell>
          <cell r="BI286" t="str">
            <v>VIGENTE</v>
          </cell>
          <cell r="BK286" t="str">
            <v xml:space="preserve">https://community.secop.gov.co/Public/Tendering/OpportunityDetail/Index?noticeUID=CO1.NTC.2039127&amp;isFromPublicArea=True&amp;isModal=False
</v>
          </cell>
        </row>
        <row r="287">
          <cell r="A287" t="str">
            <v>CS-006-2021</v>
          </cell>
          <cell r="B287" t="str">
            <v>2 NACIONAL</v>
          </cell>
          <cell r="C287" t="str">
            <v>IPMC-NC-008-2021</v>
          </cell>
          <cell r="D287">
            <v>6</v>
          </cell>
          <cell r="E287" t="str">
            <v>SISELCOM SISTEMAS ELECTRICOS Y DE COMUNICACIONES SAS</v>
          </cell>
          <cell r="F287">
            <v>44432</v>
          </cell>
          <cell r="G287" t="str">
            <v>Contratar el servicio de mantenimiento preventivo y correctivo incluyendo repuesto y mano de obra a (2) dos UPS marca EATON POWERWARE PW9390 de 80 Kva y PW9155 10 Kva, situadas en la sede Nivel Central de Parques Nacionales Naturales de Colombia, ubicada en Bogotá en la Calle 74 N° 11-81</v>
          </cell>
          <cell r="H287" t="str">
            <v>5 MÍNIMA CUANTÍA</v>
          </cell>
          <cell r="I287" t="str">
            <v>20 OTROS</v>
          </cell>
          <cell r="J287" t="str">
            <v>SERVICIOS</v>
          </cell>
          <cell r="K287">
            <v>25121</v>
          </cell>
          <cell r="L287">
            <v>63421</v>
          </cell>
          <cell r="N287">
            <v>44433</v>
          </cell>
          <cell r="P287">
            <v>0</v>
          </cell>
          <cell r="Q287">
            <v>15842533</v>
          </cell>
          <cell r="R287">
            <v>15842533</v>
          </cell>
          <cell r="S287" t="str">
            <v>2 PERSONA JURIDICA</v>
          </cell>
          <cell r="T287" t="str">
            <v>1 NIT</v>
          </cell>
          <cell r="U287" t="str">
            <v>N-A</v>
          </cell>
          <cell r="V287">
            <v>900639534</v>
          </cell>
          <cell r="W287" t="str">
            <v>2 DV 1</v>
          </cell>
          <cell r="X287" t="str">
            <v>N-A</v>
          </cell>
          <cell r="Z287" t="str">
            <v>1 PÓLIZA</v>
          </cell>
          <cell r="AA287" t="str">
            <v>13 SURAMERICANA</v>
          </cell>
          <cell r="AB287" t="str">
            <v>46 CUMPLIM+ ESTABIL_CALIDAD D OBRA+ PAGO D SALARIOS_PRESTAC SOC LEGALES</v>
          </cell>
          <cell r="AC287">
            <v>44434</v>
          </cell>
          <cell r="AD287" t="str">
            <v>3143592-3</v>
          </cell>
          <cell r="AE287" t="str">
            <v>SUBDIRECCIÓN DE GESTIÓN Y MANEJO DE AREAS PROTEGIDAS</v>
          </cell>
          <cell r="AF287" t="str">
            <v>2 SUPERVISOR</v>
          </cell>
          <cell r="AG287" t="str">
            <v>3 CÉDULA DE CIUDADANÍA</v>
          </cell>
          <cell r="AH287">
            <v>52197050</v>
          </cell>
          <cell r="AI287" t="str">
            <v>EDNA MARIA CAROLINA JARRO FAJARDO</v>
          </cell>
          <cell r="AJ287">
            <v>108</v>
          </cell>
          <cell r="AK287" t="str">
            <v>3 NO PACTADOS</v>
          </cell>
          <cell r="AL287">
            <v>44434</v>
          </cell>
          <cell r="AM287" t="str">
            <v>N-A</v>
          </cell>
          <cell r="AN287" t="str">
            <v>4 NO SE HA ADICIONADO NI EN VALOR y EN TIEMPO</v>
          </cell>
          <cell r="AO287">
            <v>0</v>
          </cell>
          <cell r="AP287">
            <v>0</v>
          </cell>
          <cell r="AR287">
            <v>0</v>
          </cell>
          <cell r="AT287">
            <v>44434</v>
          </cell>
          <cell r="AU287">
            <v>44545</v>
          </cell>
          <cell r="AW287" t="str">
            <v>2. NO</v>
          </cell>
          <cell r="AZ287" t="str">
            <v>2. NO</v>
          </cell>
          <cell r="BA287">
            <v>0</v>
          </cell>
          <cell r="BE287" t="str">
            <v>2021420502400006E</v>
          </cell>
          <cell r="BF287">
            <v>15842533</v>
          </cell>
          <cell r="BG287" t="str">
            <v>ANDRES MAURICIO VILLEGAS NAVARRO</v>
          </cell>
          <cell r="BH287" t="str">
            <v>https://www.secop.gov.co/CO1BusinessLine/Tendering/BuyerWorkArea/Index?docUniqueIdentifier=CO1.BDOS.2115787</v>
          </cell>
          <cell r="BI287" t="str">
            <v>TERMINADO NORMALMENTE</v>
          </cell>
          <cell r="BK287" t="str">
            <v>https://community.secop.gov.co/Public/Tendering/OpportunityDetail/Index?noticeUID=CO1.NTC.2142498&amp;isFromPublicArea=True&amp;isModal=False</v>
          </cell>
        </row>
        <row r="288">
          <cell r="A288" t="str">
            <v>CS-007-2021</v>
          </cell>
          <cell r="B288" t="str">
            <v>2 NACIONAL</v>
          </cell>
          <cell r="C288" t="str">
            <v>IPMC-NC-011-2021</v>
          </cell>
          <cell r="D288">
            <v>7</v>
          </cell>
          <cell r="E288" t="str">
            <v>NELSON NOVA GOMEZ</v>
          </cell>
          <cell r="F288">
            <v>44460</v>
          </cell>
          <cell r="G288" t="str">
            <v>Contratar el servicio de mantenimiento preventivo y correctivo incluyendo repuestos para el circuito cerrado de televisión de la sede Nivel Central (Calle 74N° 11-81 Bogotá).</v>
          </cell>
          <cell r="H288" t="str">
            <v>5 MÍNIMA CUANTÍA</v>
          </cell>
          <cell r="I288" t="str">
            <v>20 OTROS</v>
          </cell>
          <cell r="J288" t="str">
            <v>SERVICIOS</v>
          </cell>
          <cell r="K288">
            <v>23921</v>
          </cell>
          <cell r="L288">
            <v>73721</v>
          </cell>
          <cell r="N288">
            <v>44461</v>
          </cell>
          <cell r="P288">
            <v>0</v>
          </cell>
          <cell r="Q288">
            <v>10009808</v>
          </cell>
          <cell r="R288">
            <v>10009808</v>
          </cell>
          <cell r="S288" t="str">
            <v>1 PERSONA NATURAL</v>
          </cell>
          <cell r="T288" t="str">
            <v>3 CÉDULA DE CIUDADANÍA</v>
          </cell>
          <cell r="U288">
            <v>79396656</v>
          </cell>
          <cell r="V288" t="str">
            <v>N-A</v>
          </cell>
          <cell r="W288" t="str">
            <v>11 NO SE DILIGENCIA INFORMACIÓN PARA ESTE FORMULARIO EN ESTE PERÍODO DE REPORTE</v>
          </cell>
          <cell r="X288" t="str">
            <v>N-A</v>
          </cell>
          <cell r="Z288" t="str">
            <v>1 PÓLIZA</v>
          </cell>
          <cell r="AA288" t="str">
            <v>12 SEGUROS DEL ESTADO</v>
          </cell>
          <cell r="AB288" t="str">
            <v>46 CUMPLIM+ ESTABIL_CALIDAD D OBRA+ PAGO D SALARIOS_PRESTAC SOC LEGALES</v>
          </cell>
          <cell r="AC288">
            <v>44461</v>
          </cell>
          <cell r="AD288" t="str">
            <v>11-46-101022573</v>
          </cell>
          <cell r="AE288" t="str">
            <v>GRUPO SISTEMAS DE INFORMACIÓN Y RADIOCOMUNICACIONES</v>
          </cell>
          <cell r="AF288" t="str">
            <v>2 SUPERVISOR</v>
          </cell>
          <cell r="AG288" t="str">
            <v>3 CÉDULA DE CIUDADANÍA</v>
          </cell>
          <cell r="AH288">
            <v>51723033</v>
          </cell>
          <cell r="AI288" t="str">
            <v>LUZ MILA SOTELO DELGADILLO</v>
          </cell>
          <cell r="AJ288">
            <v>68</v>
          </cell>
          <cell r="AK288" t="str">
            <v>3 NO PACTADOS</v>
          </cell>
          <cell r="AL288">
            <v>44462</v>
          </cell>
          <cell r="AM288" t="str">
            <v>N-A</v>
          </cell>
          <cell r="AN288" t="str">
            <v>4 NO SE HA ADICIONADO NI EN VALOR y EN TIEMPO</v>
          </cell>
          <cell r="AO288">
            <v>0</v>
          </cell>
          <cell r="AP288">
            <v>0</v>
          </cell>
          <cell r="AR288">
            <v>0</v>
          </cell>
          <cell r="AT288">
            <v>44462</v>
          </cell>
          <cell r="AU288">
            <v>44530</v>
          </cell>
          <cell r="AW288" t="str">
            <v>2. NO</v>
          </cell>
          <cell r="AZ288" t="str">
            <v>2. NO</v>
          </cell>
          <cell r="BA288">
            <v>0</v>
          </cell>
          <cell r="BE288" t="str">
            <v>2021420502400007E</v>
          </cell>
          <cell r="BF288">
            <v>10009808</v>
          </cell>
          <cell r="BG288" t="str">
            <v>LUZ JANETH VILLALBA SUAREZ</v>
          </cell>
          <cell r="BH288" t="str">
            <v>https://www.secop.gov.co/CO1BusinessLine/Tendering/BuyerWorkArea/Index?docUniqueIdentifier=CO1.BDOS.2210771</v>
          </cell>
          <cell r="BI288" t="str">
            <v>TERMINADO NORMALMENTE</v>
          </cell>
          <cell r="BK288" t="str">
            <v>https://community.secop.gov.co/Public/Tendering/OpportunityDetail/Index?noticeUID=CO1.NTC.2223593&amp;isFromPublicArea=True&amp;isModal=False</v>
          </cell>
        </row>
        <row r="289">
          <cell r="A289" t="str">
            <v>CS-008-2021</v>
          </cell>
          <cell r="B289" t="str">
            <v>2 NACIONAL</v>
          </cell>
          <cell r="C289" t="str">
            <v>IPMC-NC-012-2021</v>
          </cell>
          <cell r="D289">
            <v>8</v>
          </cell>
          <cell r="E289" t="str">
            <v>REDNEET SAS</v>
          </cell>
          <cell r="F289">
            <v>44480</v>
          </cell>
          <cell r="G289" t="str">
            <v>Renovación del prefijo IPv6 con el que cuenta Parques Nacionales Naturales de Colombia</v>
          </cell>
          <cell r="H289" t="str">
            <v>5 MÍNIMA CUANTÍA</v>
          </cell>
          <cell r="I289" t="str">
            <v>20 OTROS</v>
          </cell>
          <cell r="J289" t="str">
            <v>SERVICIOS</v>
          </cell>
          <cell r="K289">
            <v>25521</v>
          </cell>
          <cell r="L289">
            <v>80121</v>
          </cell>
          <cell r="N289">
            <v>44481</v>
          </cell>
          <cell r="P289">
            <v>0</v>
          </cell>
          <cell r="Q289">
            <v>7818657</v>
          </cell>
          <cell r="R289">
            <v>7818657</v>
          </cell>
          <cell r="S289" t="str">
            <v>2 PERSONA JURIDICA</v>
          </cell>
          <cell r="T289" t="str">
            <v>1 NIT</v>
          </cell>
          <cell r="U289" t="str">
            <v>N-A</v>
          </cell>
          <cell r="V289">
            <v>900434462</v>
          </cell>
          <cell r="W289" t="str">
            <v>8 DV 7</v>
          </cell>
          <cell r="X289" t="str">
            <v>N-A</v>
          </cell>
          <cell r="Z289" t="str">
            <v>1 PÓLIZA</v>
          </cell>
          <cell r="AA289" t="str">
            <v>12 SEGUROS DEL ESTADO</v>
          </cell>
          <cell r="AB289" t="str">
            <v>46 CUMPLIM+ ESTABIL_CALIDAD D OBRA+ PAGO D SALARIOS_PRESTAC SOC LEGALES</v>
          </cell>
          <cell r="AC289">
            <v>44481</v>
          </cell>
          <cell r="AD289" t="str">
            <v>21-44-101363797</v>
          </cell>
          <cell r="AE289" t="str">
            <v>GRUPO SISTEMAS DE INFORMACIÓN Y RADIOCOMUNICACIONES</v>
          </cell>
          <cell r="AF289" t="str">
            <v>2 SUPERVISOR</v>
          </cell>
          <cell r="AG289" t="str">
            <v>3 CÉDULA DE CIUDADANÍA</v>
          </cell>
          <cell r="AH289">
            <v>51723033</v>
          </cell>
          <cell r="AI289" t="str">
            <v>LUZ MILA SOTELO DELGADILLO</v>
          </cell>
          <cell r="AJ289">
            <v>30</v>
          </cell>
          <cell r="AK289" t="str">
            <v>3 NO PACTADOS</v>
          </cell>
          <cell r="AL289">
            <v>44481</v>
          </cell>
          <cell r="AM289" t="str">
            <v>N-A</v>
          </cell>
          <cell r="AN289" t="str">
            <v>4 NO SE HA ADICIONADO NI EN VALOR y EN TIEMPO</v>
          </cell>
          <cell r="AO289">
            <v>0</v>
          </cell>
          <cell r="AP289">
            <v>0</v>
          </cell>
          <cell r="AR289">
            <v>0</v>
          </cell>
          <cell r="AT289">
            <v>44481</v>
          </cell>
          <cell r="AU289">
            <v>44511</v>
          </cell>
          <cell r="AW289" t="str">
            <v>2. NO</v>
          </cell>
          <cell r="AZ289" t="str">
            <v>2. NO</v>
          </cell>
          <cell r="BA289">
            <v>0</v>
          </cell>
          <cell r="BE289" t="str">
            <v>2021420502400008E</v>
          </cell>
          <cell r="BF289">
            <v>7818657</v>
          </cell>
          <cell r="BG289" t="str">
            <v>LUZ JANETH VILLALBA SUAREZ</v>
          </cell>
          <cell r="BH289" t="str">
            <v>https://www.secop.gov.co/CO1BusinessLine/Tendering/BuyerWorkArea/Index?docUniqueIdentifier=CO1.BDOS.2244907</v>
          </cell>
          <cell r="BI289" t="str">
            <v>TERMINADO NORMALMENTE</v>
          </cell>
          <cell r="BK289" t="str">
            <v xml:space="preserve">https://community.secop.gov.co/Public/Tendering/OpportunityDetail/Index?noticeUID=CO1.NTC.2257265&amp;isFromPublicArea=True&amp;isModal=False
</v>
          </cell>
        </row>
        <row r="290">
          <cell r="A290" t="str">
            <v>CS-009-2021</v>
          </cell>
          <cell r="B290" t="str">
            <v>2 NACIONAL</v>
          </cell>
          <cell r="C290" t="str">
            <v>SEL-ABREV-002-2021</v>
          </cell>
          <cell r="D290">
            <v>9</v>
          </cell>
          <cell r="E290" t="str">
            <v>SEGURIDAD DIGITAL LTDA</v>
          </cell>
          <cell r="F290">
            <v>44529</v>
          </cell>
          <cell r="G290" t="str">
            <v>Servicio de vigilancia, para la seguridad privada y recepción del personal en las instalaciones del Nivel Central de Parques Nacionales Naturales de Colombia en Bogotá D.C.</v>
          </cell>
          <cell r="H290" t="str">
            <v>4 SELECCIÓN ABREVIADA</v>
          </cell>
          <cell r="I290" t="str">
            <v>20 OTROS</v>
          </cell>
          <cell r="J290" t="str">
            <v>SERVICIOS</v>
          </cell>
          <cell r="K290" t="str">
            <v>39121 - 67321</v>
          </cell>
          <cell r="L290" t="str">
            <v>102621 - 1621</v>
          </cell>
          <cell r="N290">
            <v>44531</v>
          </cell>
          <cell r="P290">
            <v>0</v>
          </cell>
          <cell r="Q290">
            <v>138264849</v>
          </cell>
          <cell r="R290">
            <v>138264849</v>
          </cell>
          <cell r="S290" t="str">
            <v>2 PERSONA JURIDICA</v>
          </cell>
          <cell r="T290" t="str">
            <v>1 NIT</v>
          </cell>
          <cell r="U290" t="str">
            <v>N-A</v>
          </cell>
          <cell r="V290">
            <v>800248541</v>
          </cell>
          <cell r="X290" t="str">
            <v>N-A</v>
          </cell>
          <cell r="Z290" t="str">
            <v>1 PÓLIZA</v>
          </cell>
          <cell r="AA290" t="str">
            <v>8 MUNDIAL SEGUROS</v>
          </cell>
          <cell r="AB290" t="str">
            <v>46 CUMPLIM+ ESTABIL_CALIDAD D OBRA+ PAGO D SALARIOS_PRESTAC SOC LEGALES</v>
          </cell>
          <cell r="AC290">
            <v>44530</v>
          </cell>
          <cell r="AD290" t="str">
            <v>100016890 y RCE 100004061</v>
          </cell>
          <cell r="AE290" t="str">
            <v>GRUPO DE PROCESOS CORPORATIVOS</v>
          </cell>
          <cell r="AF290" t="str">
            <v>2 SUPERVISOR</v>
          </cell>
          <cell r="AG290" t="str">
            <v>3 CÉDULA DE CIUDADANÍA</v>
          </cell>
          <cell r="AH290">
            <v>3033010</v>
          </cell>
          <cell r="AI290" t="str">
            <v>ORLANDO LEÓN VERGARA</v>
          </cell>
          <cell r="AJ290">
            <v>240</v>
          </cell>
          <cell r="AK290" t="str">
            <v>3 NO PACTADOS</v>
          </cell>
          <cell r="AL290">
            <v>44531</v>
          </cell>
          <cell r="AM290" t="str">
            <v>N-A</v>
          </cell>
          <cell r="AN290" t="str">
            <v>4 NO SE HA ADICIONADO NI EN VALOR y EN TIEMPO</v>
          </cell>
          <cell r="AO290">
            <v>0</v>
          </cell>
          <cell r="AP290">
            <v>0</v>
          </cell>
          <cell r="AR290">
            <v>0</v>
          </cell>
          <cell r="AT290">
            <v>44531</v>
          </cell>
          <cell r="AU290">
            <v>44772</v>
          </cell>
          <cell r="AW290" t="str">
            <v>2. NO</v>
          </cell>
          <cell r="AZ290" t="str">
            <v>2. NO</v>
          </cell>
          <cell r="BA290">
            <v>0</v>
          </cell>
          <cell r="BD290" t="str">
            <v>vigencia futura</v>
          </cell>
          <cell r="BE290" t="str">
            <v>2021420502400009E</v>
          </cell>
          <cell r="BF290">
            <v>138264849</v>
          </cell>
          <cell r="BG290" t="str">
            <v>LUZ JANETH VILLALBA SUAREZ</v>
          </cell>
          <cell r="BH290" t="str">
            <v>https://www.secop.gov.co/CO1BusinessLine/Tendering/BuyerWorkArea/Index?docUniqueIdentifier=CO1.BDOS.2334538</v>
          </cell>
          <cell r="BI290" t="str">
            <v>VIGENTE</v>
          </cell>
          <cell r="BK290" t="str">
            <v xml:space="preserve">https://community.secop.gov.co/Public/Tendering/OpportunityDetail/Index?noticeUID=CO1.NTC.2380427&amp;isFromPublicArea=True&amp;isModal=False
</v>
          </cell>
        </row>
        <row r="291">
          <cell r="A291" t="str">
            <v>CS-010-2021</v>
          </cell>
          <cell r="B291" t="str">
            <v>2 NACIONAL</v>
          </cell>
          <cell r="C291" t="str">
            <v>CD-NC-275-2021**</v>
          </cell>
          <cell r="D291">
            <v>10</v>
          </cell>
          <cell r="E291" t="str">
            <v>MEGASOFT</v>
          </cell>
          <cell r="F291">
            <v>44547</v>
          </cell>
          <cell r="G291" t="str">
            <v>Servicio de Soporte Técnico y Mantenimiento del Sistema NEON, Almacén y Activos Fijos de Parques Nacionales Naturales de Colombia.</v>
          </cell>
          <cell r="H291" t="str">
            <v>2 CONTRATACIÓN DIRECTA</v>
          </cell>
          <cell r="I291" t="str">
            <v>20 OTROS</v>
          </cell>
          <cell r="J291" t="str">
            <v>SERVICIOS</v>
          </cell>
          <cell r="N291">
            <v>44550</v>
          </cell>
          <cell r="P291">
            <v>0</v>
          </cell>
          <cell r="Q291">
            <v>5750000</v>
          </cell>
          <cell r="R291">
            <v>5750000</v>
          </cell>
          <cell r="S291" t="str">
            <v>2 PERSONA JURIDICA</v>
          </cell>
          <cell r="T291" t="str">
            <v>1 NIT</v>
          </cell>
          <cell r="U291" t="str">
            <v>N-A</v>
          </cell>
          <cell r="V291">
            <v>800252836</v>
          </cell>
          <cell r="X291" t="str">
            <v>N-A</v>
          </cell>
          <cell r="Z291" t="str">
            <v>1 PÓLIZA</v>
          </cell>
          <cell r="AA291" t="str">
            <v>12 SEGUROS DEL ESTADO</v>
          </cell>
          <cell r="AB291" t="str">
            <v>46 CUMPLIM+ ESTABIL_CALIDAD D OBRA+ PAGO D SALARIOS_PRESTAC SOC LEGALES</v>
          </cell>
          <cell r="AC291">
            <v>44547</v>
          </cell>
          <cell r="AD291" t="str">
            <v>21-44-101371211</v>
          </cell>
          <cell r="AE291" t="str">
            <v>GRUPO DE PROCESOS CORPORATIVOS</v>
          </cell>
          <cell r="AF291" t="str">
            <v>2 SUPERVISOR</v>
          </cell>
          <cell r="AG291" t="str">
            <v>3 CÉDULA DE CIUDADANÍA</v>
          </cell>
          <cell r="AH291">
            <v>3033010</v>
          </cell>
          <cell r="AI291" t="str">
            <v>ORLANDO LEÓN VERGARA</v>
          </cell>
          <cell r="AJ291">
            <v>8</v>
          </cell>
          <cell r="AK291" t="str">
            <v>3 NO PACTADOS</v>
          </cell>
          <cell r="AL291">
            <v>44553</v>
          </cell>
          <cell r="AM291" t="str">
            <v>N-A</v>
          </cell>
          <cell r="AN291" t="str">
            <v>4 NO SE HA ADICIONADO NI EN VALOR y EN TIEMPO</v>
          </cell>
          <cell r="AO291">
            <v>0</v>
          </cell>
          <cell r="AP291">
            <v>0</v>
          </cell>
          <cell r="AR291">
            <v>0</v>
          </cell>
          <cell r="AT291">
            <v>44553</v>
          </cell>
          <cell r="AU291">
            <v>44561</v>
          </cell>
          <cell r="AW291" t="str">
            <v>2. NO</v>
          </cell>
          <cell r="AZ291" t="str">
            <v>2. NO</v>
          </cell>
          <cell r="BA291">
            <v>0</v>
          </cell>
          <cell r="BE291" t="str">
            <v>2021420502400010E</v>
          </cell>
          <cell r="BF291">
            <v>5750000</v>
          </cell>
          <cell r="BG291" t="str">
            <v>ANDRES MAURICIO VILLEGAS NAVARRO</v>
          </cell>
          <cell r="BH291" t="str">
            <v>https://www.secop.gov.co/CO1BusinessLine/Tendering/BuyerWorkArea/Index?docUniqueIdentifier=CO1.BDOS.2448451</v>
          </cell>
          <cell r="BI291" t="str">
            <v>VIGENTE</v>
          </cell>
          <cell r="BK291" t="str">
            <v xml:space="preserve">https://community.secop.gov.co/Public/Tendering/OpportunityDetail/Index?noticeUID=CO1.NTC.2460650&amp;isFromPublicArea=True&amp;isModal=False
</v>
          </cell>
        </row>
        <row r="292">
          <cell r="A292" t="str">
            <v>CS-011-2021</v>
          </cell>
          <cell r="B292" t="str">
            <v>2 NACIONAL</v>
          </cell>
          <cell r="C292" t="str">
            <v>IPMC-NC-027-2021</v>
          </cell>
          <cell r="D292">
            <v>11</v>
          </cell>
          <cell r="E292" t="str">
            <v>CENTRO CAR 19 LTDA</v>
          </cell>
          <cell r="F292">
            <v>44546</v>
          </cell>
          <cell r="G292" t="str">
            <v>Servicio de mantenimiento preventivo y correctivo, incluyendo repuestos originales y mano de obra calificada, para los vehículos asignados al nivel central de Parques Nacionales Naturales de Colombia.</v>
          </cell>
          <cell r="H292" t="str">
            <v>5 MÍNIMA CUANTÍA</v>
          </cell>
          <cell r="I292" t="str">
            <v>20 OTROS</v>
          </cell>
          <cell r="J292" t="str">
            <v>SERVICIOS</v>
          </cell>
          <cell r="K292" t="str">
            <v>38721 - 58221</v>
          </cell>
          <cell r="L292" t="str">
            <v>107521 - 2221</v>
          </cell>
          <cell r="N292">
            <v>44546</v>
          </cell>
          <cell r="P292">
            <v>0</v>
          </cell>
          <cell r="Q292">
            <v>40883000</v>
          </cell>
          <cell r="R292">
            <v>40883000</v>
          </cell>
          <cell r="S292" t="str">
            <v>2 PERSONA JURIDICA</v>
          </cell>
          <cell r="T292" t="str">
            <v>1 NIT</v>
          </cell>
          <cell r="U292" t="str">
            <v>N-A</v>
          </cell>
          <cell r="V292">
            <v>800250589</v>
          </cell>
          <cell r="X292" t="str">
            <v>N-A</v>
          </cell>
          <cell r="Z292" t="str">
            <v>1 PÓLIZA</v>
          </cell>
          <cell r="AA292" t="str">
            <v>12 SEGUROS DEL ESTADO</v>
          </cell>
          <cell r="AB292" t="str">
            <v>46 CUMPLIM+ ESTABIL_CALIDAD D OBRA+ PAGO D SALARIOS_PRESTAC SOC LEGALES</v>
          </cell>
          <cell r="AC292">
            <v>44547</v>
          </cell>
          <cell r="AD292" t="str">
            <v>21-44-101371211</v>
          </cell>
          <cell r="AE292" t="str">
            <v>GRUPO DE PROCESOS CORPORATIVOS</v>
          </cell>
          <cell r="AF292" t="str">
            <v>2 SUPERVISOR</v>
          </cell>
          <cell r="AG292" t="str">
            <v>3 CÉDULA DE CIUDADANÍA</v>
          </cell>
          <cell r="AH292">
            <v>3033010</v>
          </cell>
          <cell r="AI292" t="str">
            <v>ORLANDO LEÓN VERGARA</v>
          </cell>
          <cell r="AJ292">
            <v>221</v>
          </cell>
          <cell r="AK292" t="str">
            <v>3 NO PACTADOS</v>
          </cell>
          <cell r="AL292">
            <v>44550</v>
          </cell>
          <cell r="AM292" t="str">
            <v>N-A</v>
          </cell>
          <cell r="AN292" t="str">
            <v>4 NO SE HA ADICIONADO NI EN VALOR y EN TIEMPO</v>
          </cell>
          <cell r="AO292">
            <v>0</v>
          </cell>
          <cell r="AP292">
            <v>0</v>
          </cell>
          <cell r="AR292">
            <v>0</v>
          </cell>
          <cell r="AT292">
            <v>44550</v>
          </cell>
          <cell r="AU292">
            <v>44773</v>
          </cell>
          <cell r="AW292" t="str">
            <v>2. NO</v>
          </cell>
          <cell r="AZ292" t="str">
            <v>2. NO</v>
          </cell>
          <cell r="BA292">
            <v>0</v>
          </cell>
          <cell r="BD292" t="str">
            <v>vigencia futura</v>
          </cell>
          <cell r="BE292" t="str">
            <v>2021420502400011E</v>
          </cell>
          <cell r="BF292">
            <v>40883000</v>
          </cell>
          <cell r="BG292" t="str">
            <v>LUZ JANETH VILLALBA SUAREZ</v>
          </cell>
          <cell r="BH292" t="str">
            <v>https://www.secop.gov.co/CO1BusinessLine/Tendering/BuyerWorkArea/Index?docUniqueIdentifier=CO1.BDOS.2421922</v>
          </cell>
          <cell r="BI292" t="str">
            <v>VIGENTE</v>
          </cell>
          <cell r="BK292" t="str">
            <v xml:space="preserve">https://community.secop.gov.co/Public/Tendering/OpportunityDetail/Index?noticeUID=CO1.NTC.2435180&amp;isFromPublicArea=True&amp;isModal=False
</v>
          </cell>
        </row>
        <row r="293">
          <cell r="A293" t="str">
            <v>CSU-001-2021</v>
          </cell>
          <cell r="B293" t="str">
            <v>2 NACIONAL</v>
          </cell>
          <cell r="C293" t="str">
            <v>IPMC-NC-001-2021</v>
          </cell>
          <cell r="D293">
            <v>1</v>
          </cell>
          <cell r="E293" t="str">
            <v>CAMERFIRMA COLOMBIA S.A.S.</v>
          </cell>
          <cell r="F293">
            <v>44314</v>
          </cell>
          <cell r="G293" t="str">
            <v>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v>
          </cell>
          <cell r="H293" t="str">
            <v>5 MÍNIMA CUANTÍA</v>
          </cell>
          <cell r="I293" t="str">
            <v>3 COMPRAVENTA y/o SUMINISTRO</v>
          </cell>
          <cell r="J293" t="str">
            <v>SUMINISTRO</v>
          </cell>
          <cell r="K293">
            <v>28821</v>
          </cell>
          <cell r="L293">
            <v>36821</v>
          </cell>
          <cell r="N293">
            <v>44314</v>
          </cell>
          <cell r="P293">
            <v>0</v>
          </cell>
          <cell r="Q293">
            <v>5467098</v>
          </cell>
          <cell r="R293">
            <v>5467098</v>
          </cell>
          <cell r="S293" t="str">
            <v>2 PERSONA JURIDICA</v>
          </cell>
          <cell r="T293" t="str">
            <v>1 NIT</v>
          </cell>
          <cell r="U293" t="str">
            <v>N-A</v>
          </cell>
          <cell r="V293">
            <v>901312112</v>
          </cell>
          <cell r="W293" t="str">
            <v>5 DV 4</v>
          </cell>
          <cell r="X293" t="str">
            <v>N-A</v>
          </cell>
          <cell r="Y293" t="str">
            <v>CAMERFIRMA / HÉCTOR JOSÉ SANTIAGO GARCIA</v>
          </cell>
          <cell r="Z293" t="str">
            <v>1 PÓLIZA</v>
          </cell>
          <cell r="AA293" t="str">
            <v>12 SEGUROS DEL ESTADO</v>
          </cell>
          <cell r="AB293" t="str">
            <v>44 CUMPLIM+ CALIDAD_CORRECTO FUNCIONAM D LOS BIENES SUMIN</v>
          </cell>
          <cell r="AC293">
            <v>44316</v>
          </cell>
          <cell r="AD293" t="str">
            <v>18-44-101075286</v>
          </cell>
          <cell r="AE293" t="str">
            <v>GRUPO SISTEMAS DE INFORMACIÓN Y RADIOCOMUNICACIONES</v>
          </cell>
          <cell r="AF293" t="str">
            <v>2 SUPERVISOR</v>
          </cell>
          <cell r="AG293" t="str">
            <v>3 CÉDULA DE CIUDADANÍA</v>
          </cell>
          <cell r="AH293">
            <v>51723033</v>
          </cell>
          <cell r="AI293" t="str">
            <v>LUZ MILA SOTELO DELGADILLO</v>
          </cell>
          <cell r="AJ293">
            <v>241</v>
          </cell>
          <cell r="AK293" t="str">
            <v>3 NO PACTADOS</v>
          </cell>
          <cell r="AL293">
            <v>44316</v>
          </cell>
          <cell r="AM293" t="str">
            <v>N-A</v>
          </cell>
          <cell r="AN293" t="str">
            <v>4 NO SE HA ADICIONADO NI EN VALOR y EN TIEMPO</v>
          </cell>
          <cell r="AO293">
            <v>0</v>
          </cell>
          <cell r="AP293">
            <v>0</v>
          </cell>
          <cell r="AR293">
            <v>0</v>
          </cell>
          <cell r="AT293">
            <v>44316</v>
          </cell>
          <cell r="AU293">
            <v>44561</v>
          </cell>
          <cell r="AW293" t="str">
            <v>2. NO</v>
          </cell>
          <cell r="AZ293" t="str">
            <v>2. NO</v>
          </cell>
          <cell r="BA293">
            <v>0</v>
          </cell>
          <cell r="BE293" t="str">
            <v>2021420501100001E</v>
          </cell>
          <cell r="BF293">
            <v>5467098</v>
          </cell>
          <cell r="BG293" t="str">
            <v>FELIPE ANDRES ZORRO VILLAREAL</v>
          </cell>
          <cell r="BH293" t="str">
            <v>https://www.secop.gov.co/CO1BusinessLine/Tendering/BuyerWorkArea/Index?docUniqueIdentifier=CO1.BDOS.1858440</v>
          </cell>
          <cell r="BI293" t="str">
            <v>VIGENTE</v>
          </cell>
          <cell r="BK293" t="str">
            <v>https://community.secop.gov.co/Public/Tendering/OpportunityDetail/Index?noticeUID=CO1.NTC.1880398&amp;isFromPublicArea=True&amp;isModal=False</v>
          </cell>
        </row>
        <row r="294">
          <cell r="A294" t="str">
            <v>CSU-004-2021</v>
          </cell>
          <cell r="B294" t="str">
            <v>2 NACIONAL</v>
          </cell>
          <cell r="C294" t="str">
            <v>IPMC-NC-023-2021</v>
          </cell>
          <cell r="D294">
            <v>4</v>
          </cell>
          <cell r="E294" t="str">
            <v>DISTRACOM S.A.</v>
          </cell>
          <cell r="F294">
            <v>44544</v>
          </cell>
          <cell r="G294" t="str">
            <v>Contratar el suministro de combustible, para los vehículos de propiedad de Parques Nacionales Naturales de Colombia con asignación en la ciudad de Bogotá.</v>
          </cell>
          <cell r="H294" t="str">
            <v>5 MÍNIMA CUANTÍA</v>
          </cell>
          <cell r="I294" t="str">
            <v>3 COMPRAVENTA y/o SUMINISTRO</v>
          </cell>
          <cell r="J294" t="str">
            <v>SUMINISTRO</v>
          </cell>
          <cell r="K294" t="str">
            <v>38721 - 58221</v>
          </cell>
          <cell r="L294" t="str">
            <v>106921 - 2021</v>
          </cell>
          <cell r="N294">
            <v>44544</v>
          </cell>
          <cell r="P294">
            <v>0</v>
          </cell>
          <cell r="Q294">
            <v>30484961</v>
          </cell>
          <cell r="R294">
            <v>30484961</v>
          </cell>
          <cell r="S294" t="str">
            <v>2 PERSONA JURIDICA</v>
          </cell>
          <cell r="T294" t="str">
            <v>1 NIT</v>
          </cell>
          <cell r="U294" t="str">
            <v>N-A</v>
          </cell>
          <cell r="V294">
            <v>811009788</v>
          </cell>
          <cell r="X294" t="str">
            <v>N-A</v>
          </cell>
          <cell r="Y294" t="str">
            <v>CAMERFIRMA / HÉCTOR JOSÉ SANTIAGO GARCIA</v>
          </cell>
          <cell r="Z294" t="str">
            <v>1 PÓLIZA</v>
          </cell>
          <cell r="AA294" t="str">
            <v>8 MUNDIAL SEGUROS</v>
          </cell>
          <cell r="AB294" t="str">
            <v>46 CUMPLIM+ ESTABIL_CALIDAD D OBRA+ PAGO D SALARIOS_PRESTAC SOC LEGALES</v>
          </cell>
          <cell r="AC294">
            <v>44543</v>
          </cell>
          <cell r="AD294" t="str">
            <v>CMT-100002045</v>
          </cell>
          <cell r="AE294" t="str">
            <v>GRUPO DE PROCESOS CORPORATIVOS</v>
          </cell>
          <cell r="AF294" t="str">
            <v>2 SUPERVISOR</v>
          </cell>
          <cell r="AG294" t="str">
            <v>3 CÉDULA DE CIUDADANÍA</v>
          </cell>
          <cell r="AH294">
            <v>3033010</v>
          </cell>
          <cell r="AI294" t="str">
            <v>ORLANDO LEÓN VERGARA</v>
          </cell>
          <cell r="AJ294">
            <v>225</v>
          </cell>
          <cell r="AK294" t="str">
            <v>3 NO PACTADOS</v>
          </cell>
          <cell r="AL294">
            <v>44546</v>
          </cell>
          <cell r="AM294" t="str">
            <v>N-A</v>
          </cell>
          <cell r="AN294" t="str">
            <v>4 NO SE HA ADICIONADO NI EN VALOR y EN TIEMPO</v>
          </cell>
          <cell r="AO294">
            <v>0</v>
          </cell>
          <cell r="AP294">
            <v>0</v>
          </cell>
          <cell r="AR294">
            <v>0</v>
          </cell>
          <cell r="AT294">
            <v>44546</v>
          </cell>
          <cell r="AU294">
            <v>44773</v>
          </cell>
          <cell r="AW294" t="str">
            <v>2. NO</v>
          </cell>
          <cell r="AZ294" t="str">
            <v>2. NO</v>
          </cell>
          <cell r="BA294">
            <v>0</v>
          </cell>
          <cell r="BD294" t="str">
            <v>vigencia futura</v>
          </cell>
          <cell r="BE294" t="str">
            <v>2021420501100002E</v>
          </cell>
          <cell r="BF294">
            <v>30484961</v>
          </cell>
          <cell r="BG294" t="str">
            <v>NELSON CADENA GARCÍA</v>
          </cell>
          <cell r="BH294" t="str">
            <v>https://www.secop.gov.co/CO1BusinessLine/Tendering/BuyerWorkArea/Index?docUniqueIdentifier=CO1.BDOS.2396140</v>
          </cell>
          <cell r="BI294" t="str">
            <v>VIGENTE</v>
          </cell>
          <cell r="BK294" t="str">
            <v xml:space="preserve">https://community.secop.gov.co/Public/Tendering/OpportunityDetail/Index?noticeUID=CO1.NTC.2430729&amp;isFromPublicArea=True&amp;isModal=False
</v>
          </cell>
        </row>
        <row r="295">
          <cell r="A295" t="str">
            <v>CSEG-001-2021</v>
          </cell>
          <cell r="B295" t="str">
            <v>2 NACIONAL</v>
          </cell>
          <cell r="C295" t="str">
            <v>IPMC-NC-015-2021</v>
          </cell>
          <cell r="D295">
            <v>1</v>
          </cell>
          <cell r="E295" t="str">
            <v>ZURICH COLOMBIA SEGUROS S.A</v>
          </cell>
          <cell r="F295">
            <v>44517</v>
          </cell>
          <cell r="G295" t="str">
            <v>CONTRATAR CON UNA COMPAÑÍA DE SEGUROS, LA PÓLIZA DE CASCO AVIACIÓN AERONAVES NO TRIPULADAS DRONES, PARA LA ADECUADA PROTECCIÓN DE LOS BIENES E INTERESES PATRIMONIALES DE PROPIEDAD O POR LA CUAL SEA RESPONSABLE, EN EL DESARROLLO DE LAS ACTIVIDADES DIARIAS DE PARQUES NACIONALES NATURALES DE COLOMBIA.</v>
          </cell>
          <cell r="H295" t="str">
            <v>5 MÍNIMA CUANTÍA</v>
          </cell>
          <cell r="I295" t="str">
            <v>18 SEGUROS</v>
          </cell>
          <cell r="K295">
            <v>41521</v>
          </cell>
          <cell r="L295">
            <v>95621</v>
          </cell>
          <cell r="N295">
            <v>44517</v>
          </cell>
          <cell r="P295">
            <v>0</v>
          </cell>
          <cell r="Q295">
            <v>39510013</v>
          </cell>
          <cell r="R295">
            <v>39510013</v>
          </cell>
          <cell r="S295" t="str">
            <v>2 PERSONA JURIDICA</v>
          </cell>
          <cell r="T295" t="str">
            <v>1 NIT</v>
          </cell>
          <cell r="U295" t="str">
            <v>N-A</v>
          </cell>
          <cell r="V295">
            <v>860002534</v>
          </cell>
          <cell r="W295" t="str">
            <v>1 DV 0</v>
          </cell>
          <cell r="X295" t="str">
            <v>N-A</v>
          </cell>
          <cell r="Z295" t="str">
            <v>6 NO CONSTITUYÓ GARANTÍAS</v>
          </cell>
          <cell r="AB295" t="str">
            <v>N-A</v>
          </cell>
          <cell r="AC295" t="str">
            <v>N-A</v>
          </cell>
          <cell r="AD295" t="str">
            <v>N-A</v>
          </cell>
          <cell r="AE295" t="str">
            <v>GRUPO DE PROCESOS CORPORATIVOS</v>
          </cell>
          <cell r="AF295" t="str">
            <v>2 SUPERVISOR</v>
          </cell>
          <cell r="AG295" t="str">
            <v>3 CÉDULA DE CIUDADANÍA</v>
          </cell>
          <cell r="AH295">
            <v>3033010</v>
          </cell>
          <cell r="AI295" t="str">
            <v>ORLANDO LEÓN VERGARA</v>
          </cell>
          <cell r="AJ295">
            <v>29</v>
          </cell>
          <cell r="AK295" t="str">
            <v>3 NO PACTADOS</v>
          </cell>
          <cell r="AL295" t="str">
            <v>N-A</v>
          </cell>
          <cell r="AM295" t="str">
            <v>N-A</v>
          </cell>
          <cell r="AN295" t="str">
            <v>4 NO SE HA ADICIONADO NI EN VALOR y EN TIEMPO</v>
          </cell>
          <cell r="AO295">
            <v>0</v>
          </cell>
          <cell r="AP295">
            <v>0</v>
          </cell>
          <cell r="AR295">
            <v>0</v>
          </cell>
          <cell r="AT295">
            <v>44517</v>
          </cell>
          <cell r="AU295">
            <v>44545</v>
          </cell>
          <cell r="AW295" t="str">
            <v>2. NO</v>
          </cell>
          <cell r="AZ295" t="str">
            <v>2. NO</v>
          </cell>
          <cell r="BA295">
            <v>0</v>
          </cell>
          <cell r="BE295" t="str">
            <v>2021430550200001E</v>
          </cell>
          <cell r="BF295">
            <v>39510013</v>
          </cell>
          <cell r="BG295" t="str">
            <v>ANDRES MAURICIO VILLEGAS NAVARRO</v>
          </cell>
          <cell r="BH295" t="str">
            <v>https://www.secop.gov.co/CO1BusinessLine/Tendering/BuyerWorkArea/Index?docUniqueIdentifier=CO1.BDOS.2296648</v>
          </cell>
          <cell r="BI295" t="str">
            <v>TERMINADO NORMALMENTE</v>
          </cell>
          <cell r="BK295" t="str">
            <v xml:space="preserve">https://community.secop.gov.co/Public/Tendering/OpportunityDetail/Index?noticeUID=CO1.NTC.2340551&amp;isFromPublicArea=True&amp;isModal=False
</v>
          </cell>
        </row>
        <row r="296">
          <cell r="A296" t="str">
            <v>CIA-001-2021</v>
          </cell>
          <cell r="B296" t="str">
            <v>2 NACIONAL</v>
          </cell>
          <cell r="C296" t="str">
            <v>CD-NC-227-2021**</v>
          </cell>
          <cell r="D296">
            <v>1</v>
          </cell>
          <cell r="E296" t="str">
            <v>INSITUTO GEOGRÁFICO AGUSTÍN CODAZZI</v>
          </cell>
          <cell r="F296">
            <v>44453</v>
          </cell>
          <cell r="G296" t="str">
            <v>Realizar los avalúos comerciales de los predios que se requieran en las áreas protegidas de Parques Nacionales Naturales de Colombia</v>
          </cell>
          <cell r="H296" t="str">
            <v>2 CONTRATACIÓN DIRECTA</v>
          </cell>
          <cell r="I296" t="str">
            <v>20 OTROS</v>
          </cell>
          <cell r="J296" t="str">
            <v>INTERADMINISTRATIVO</v>
          </cell>
          <cell r="K296">
            <v>41621</v>
          </cell>
          <cell r="L296">
            <v>68821</v>
          </cell>
          <cell r="N296">
            <v>44453</v>
          </cell>
          <cell r="P296">
            <v>0</v>
          </cell>
          <cell r="Q296">
            <v>102000000</v>
          </cell>
          <cell r="R296">
            <v>102000000</v>
          </cell>
          <cell r="S296" t="str">
            <v>2 PERSONA JURIDICA</v>
          </cell>
          <cell r="T296" t="str">
            <v>1 NIT</v>
          </cell>
          <cell r="U296" t="str">
            <v>N-A</v>
          </cell>
          <cell r="V296">
            <v>899999004</v>
          </cell>
          <cell r="W296" t="str">
            <v>10 DV 9</v>
          </cell>
          <cell r="X296" t="str">
            <v>N-A</v>
          </cell>
          <cell r="Y296" t="str">
            <v xml:space="preserve">IGAC - </v>
          </cell>
          <cell r="Z296" t="str">
            <v>6 NO CONSTITUYÓ GARANTÍAS</v>
          </cell>
          <cell r="AB296" t="str">
            <v>N-A</v>
          </cell>
          <cell r="AC296" t="str">
            <v>N-A</v>
          </cell>
          <cell r="AD296" t="str">
            <v>N-A</v>
          </cell>
          <cell r="AE296" t="str">
            <v>SUBDIRECCIÓN DE GESTIÓN Y MANEJO DE AREAS PROTEGIDAS</v>
          </cell>
          <cell r="AF296" t="str">
            <v>2 SUPERVISOR</v>
          </cell>
          <cell r="AG296" t="str">
            <v>3 CÉDULA DE CIUDADANÍA</v>
          </cell>
          <cell r="AH296">
            <v>52197050</v>
          </cell>
          <cell r="AI296" t="str">
            <v>EDNA MARIA CAROLINA JARRO FAJARDO</v>
          </cell>
          <cell r="AJ296">
            <v>92</v>
          </cell>
          <cell r="AK296" t="str">
            <v>3 NO PACTADOS</v>
          </cell>
          <cell r="AL296" t="str">
            <v>N-A</v>
          </cell>
          <cell r="AM296" t="str">
            <v>N-A</v>
          </cell>
          <cell r="AN296" t="str">
            <v>4 NO SE HA ADICIONADO NI EN VALOR y EN TIEMPO</v>
          </cell>
          <cell r="AO296">
            <v>0</v>
          </cell>
          <cell r="AP296">
            <v>0</v>
          </cell>
          <cell r="AR296">
            <v>0</v>
          </cell>
          <cell r="AT296">
            <v>44489</v>
          </cell>
          <cell r="AU296">
            <v>44560</v>
          </cell>
          <cell r="AW296" t="str">
            <v>2. NO</v>
          </cell>
          <cell r="AZ296" t="str">
            <v>2. NO</v>
          </cell>
          <cell r="BA296">
            <v>0</v>
          </cell>
          <cell r="BE296" t="str">
            <v>2021420501200001E</v>
          </cell>
          <cell r="BF296">
            <v>102000000</v>
          </cell>
          <cell r="BG296" t="str">
            <v>NELSON CADENA GARCÍA</v>
          </cell>
          <cell r="BH296" t="str">
            <v>https://www.secop.gov.co/CO1BusinessLine/Tendering/BuyerWorkArea/Index?docUniqueIdentifier=CO1.BDOS.2228354</v>
          </cell>
          <cell r="BI296" t="str">
            <v>VIGENTE</v>
          </cell>
          <cell r="BK296" t="str">
            <v>https://community.secop.gov.co/Public/Tendering/OpportunityDetail/Index?noticeUID=CO1.NTC.2237328&amp;isFromPublicArea=True&amp;isModal=False</v>
          </cell>
        </row>
        <row r="297">
          <cell r="A297" t="str">
            <v>CIA-002-2021</v>
          </cell>
          <cell r="B297" t="str">
            <v>1 FONAM</v>
          </cell>
          <cell r="C297" t="str">
            <v>CD-NC-267-2021*</v>
          </cell>
          <cell r="D297">
            <v>2</v>
          </cell>
          <cell r="E297" t="str">
            <v>ASOCIACIÓN DE AUTORIDADES TRADICIONALES WAYUU CHOUJASHIIWAMUIN DE LA ZONA DE SULUWOU</v>
          </cell>
          <cell r="F297">
            <v>44512</v>
          </cell>
          <cell r="G297" t="str">
            <v>Adquisición de Mochilas y Chinchorros Wayuu de acuerdo a las especificaciones artesanales de la Comunidad Indígena Wayuu de la Guajira, donde se concentra gran parte de esta comunidad Wayuu en las AP de PNN Macuira</v>
          </cell>
          <cell r="H297" t="str">
            <v>2 CONTRATACIÓN DIRECTA</v>
          </cell>
          <cell r="I297" t="str">
            <v>20 OTROS</v>
          </cell>
          <cell r="J297" t="str">
            <v>INTERADMINISTRATIVO</v>
          </cell>
          <cell r="K297">
            <v>1321</v>
          </cell>
          <cell r="L297">
            <v>921</v>
          </cell>
          <cell r="N297">
            <v>44516</v>
          </cell>
          <cell r="P297">
            <v>0</v>
          </cell>
          <cell r="Q297">
            <v>7350000</v>
          </cell>
          <cell r="R297">
            <v>7350000</v>
          </cell>
          <cell r="S297" t="str">
            <v>2 PERSONA JURIDICA</v>
          </cell>
          <cell r="T297" t="str">
            <v>1 NIT</v>
          </cell>
          <cell r="U297" t="str">
            <v>N-A</v>
          </cell>
          <cell r="V297">
            <v>825002005</v>
          </cell>
          <cell r="W297" t="str">
            <v>10 DV 9</v>
          </cell>
          <cell r="X297" t="str">
            <v>N-A</v>
          </cell>
          <cell r="Z297" t="str">
            <v>1 PÓLIZA</v>
          </cell>
          <cell r="AA297" t="str">
            <v>8 MUNDIAL SEGUROS</v>
          </cell>
          <cell r="AB297" t="str">
            <v>44 CUMPLIM+ CALIDAD_CORRECTO FUNCIONAM D LOS BIENES SUMIN</v>
          </cell>
          <cell r="AC297">
            <v>44531</v>
          </cell>
          <cell r="AD297" t="str">
            <v>GC-1031626</v>
          </cell>
          <cell r="AE297" t="str">
            <v>SUBDIRECCIÓN DE SOSTENIBILIDAD Y NEGOCIOS AMBIENTALES</v>
          </cell>
          <cell r="AF297" t="str">
            <v>2 SUPERVISOR</v>
          </cell>
          <cell r="AG297" t="str">
            <v>3 CÉDULA DE CIUDADANÍA</v>
          </cell>
          <cell r="AH297">
            <v>80157210</v>
          </cell>
          <cell r="AI297" t="str">
            <v>JUAN DE DIOS DUARTE SANCHEZ</v>
          </cell>
          <cell r="AJ297">
            <v>30</v>
          </cell>
          <cell r="AK297" t="str">
            <v>3 NO PACTADOS</v>
          </cell>
          <cell r="AL297">
            <v>44531</v>
          </cell>
          <cell r="AM297" t="str">
            <v>N-A</v>
          </cell>
          <cell r="AN297" t="str">
            <v>4 NO SE HA ADICIONADO NI EN VALOR y EN TIEMPO</v>
          </cell>
          <cell r="AO297">
            <v>0</v>
          </cell>
          <cell r="AP297">
            <v>0</v>
          </cell>
          <cell r="AR297">
            <v>0</v>
          </cell>
          <cell r="AT297">
            <v>44531</v>
          </cell>
          <cell r="AU297">
            <v>44560</v>
          </cell>
          <cell r="AW297" t="str">
            <v>2. NO</v>
          </cell>
          <cell r="AZ297" t="str">
            <v>2. NO</v>
          </cell>
          <cell r="BA297">
            <v>0</v>
          </cell>
          <cell r="BE297" t="str">
            <v>2021420501200002E</v>
          </cell>
          <cell r="BF297">
            <v>7350000</v>
          </cell>
          <cell r="BG297" t="str">
            <v>ANDRES MAURICIO VILLEGAS NAVARRO</v>
          </cell>
          <cell r="BH297" t="str">
            <v>https://www.secop.gov.co/CO1BusinessLine/Tendering/BuyerWorkArea/Index?docUniqueIdentifier=CO1.BDOS.2381277</v>
          </cell>
          <cell r="BI297" t="str">
            <v>VIGENTE</v>
          </cell>
          <cell r="BK297" t="str">
            <v xml:space="preserve">https://community.secop.gov.co/Public/Tendering/OpportunityDetail/Index?noticeUID=CO1.NTC.2391245&amp;isFromPublicArea=True&amp;isModal=False
</v>
          </cell>
        </row>
        <row r="298">
          <cell r="A298" t="str">
            <v>CIA-003-2021</v>
          </cell>
          <cell r="B298" t="str">
            <v>1 FONAM</v>
          </cell>
          <cell r="C298" t="str">
            <v>CD-NC-268-2021*</v>
          </cell>
          <cell r="D298">
            <v>3</v>
          </cell>
          <cell r="E298" t="str">
            <v>ASOCIACION DE PRODUCTORES DEL PUEBLO ARHUACO DE LA SIERRA NEVADA DE SANTA MARTA</v>
          </cell>
          <cell r="F298">
            <v>44512</v>
          </cell>
          <cell r="G298" t="str">
            <v>Adquisición de Mochilas Arhuacas y kankuamas de acuerdo a las especificaciones artesanales de la Comunidad Indígena Arhuaca de la Sierra Nevada, en el Área Protegida PNN Sierra Nevada de Santa Marta.</v>
          </cell>
          <cell r="H298" t="str">
            <v>2 CONTRATACIÓN DIRECTA</v>
          </cell>
          <cell r="I298" t="str">
            <v>20 OTROS</v>
          </cell>
          <cell r="J298" t="str">
            <v>INTERADMINISTRATIVO</v>
          </cell>
          <cell r="K298">
            <v>1521</v>
          </cell>
          <cell r="L298">
            <v>1021</v>
          </cell>
          <cell r="N298">
            <v>44516</v>
          </cell>
          <cell r="P298">
            <v>0</v>
          </cell>
          <cell r="Q298">
            <v>10490000</v>
          </cell>
          <cell r="R298">
            <v>10490000</v>
          </cell>
          <cell r="S298" t="str">
            <v>2 PERSONA JURIDICA</v>
          </cell>
          <cell r="T298" t="str">
            <v>1 NIT</v>
          </cell>
          <cell r="U298" t="str">
            <v>N-A</v>
          </cell>
          <cell r="V298">
            <v>900821294</v>
          </cell>
          <cell r="W298" t="str">
            <v>7 DV 6</v>
          </cell>
          <cell r="X298" t="str">
            <v>N-A</v>
          </cell>
          <cell r="Z298" t="str">
            <v>1 PÓLIZA</v>
          </cell>
          <cell r="AA298" t="str">
            <v>14 ASEGURADORA SOLIDARIA</v>
          </cell>
          <cell r="AB298" t="str">
            <v>44 CUMPLIM+ CALIDAD_CORRECTO FUNCIONAM D LOS BIENES SUMIN</v>
          </cell>
          <cell r="AC298">
            <v>44518</v>
          </cell>
          <cell r="AD298" t="str">
            <v>320-47-994000021780</v>
          </cell>
          <cell r="AE298" t="str">
            <v>SUBDIRECCIÓN DE SOSTENIBILIDAD Y NEGOCIOS AMBIENTALES</v>
          </cell>
          <cell r="AF298" t="str">
            <v>2 SUPERVISOR</v>
          </cell>
          <cell r="AG298" t="str">
            <v>3 CÉDULA DE CIUDADANÍA</v>
          </cell>
          <cell r="AH298">
            <v>80157210</v>
          </cell>
          <cell r="AI298" t="str">
            <v>JUAN DE DIOS DUARTE SANCHEZ</v>
          </cell>
          <cell r="AJ298">
            <v>43</v>
          </cell>
          <cell r="AK298" t="str">
            <v>3 NO PACTADOS</v>
          </cell>
          <cell r="AL298">
            <v>44518</v>
          </cell>
          <cell r="AM298" t="str">
            <v>N-A</v>
          </cell>
          <cell r="AN298" t="str">
            <v>4 NO SE HA ADICIONADO NI EN VALOR y EN TIEMPO</v>
          </cell>
          <cell r="AO298">
            <v>0</v>
          </cell>
          <cell r="AP298">
            <v>0</v>
          </cell>
          <cell r="AR298">
            <v>0</v>
          </cell>
          <cell r="AT298">
            <v>44518</v>
          </cell>
          <cell r="AU298">
            <v>44560</v>
          </cell>
          <cell r="AW298" t="str">
            <v>2. NO</v>
          </cell>
          <cell r="AZ298" t="str">
            <v>2. NO</v>
          </cell>
          <cell r="BA298">
            <v>0</v>
          </cell>
          <cell r="BE298" t="str">
            <v>2021420501200003E</v>
          </cell>
          <cell r="BF298">
            <v>10490000</v>
          </cell>
          <cell r="BG298" t="str">
            <v>ANDRES MAURICIO VILLEGAS NAVARRO</v>
          </cell>
          <cell r="BH298" t="str">
            <v>https://www.secop.gov.co/CO1BusinessLine/Tendering/BuyerWorkArea/Index?docUniqueIdentifier=CO1.BDOS.2381607</v>
          </cell>
          <cell r="BI298" t="str">
            <v>VIGENTE</v>
          </cell>
          <cell r="BK298" t="str">
            <v>https://community.secop.gov.co/Public/Tendering/OpportunityDetail/Index?noticeUID=CO1.NTC.2391522&amp;isFromPublicArea=True&amp;isModal=False</v>
          </cell>
        </row>
        <row r="299">
          <cell r="A299" t="str">
            <v>CIA-004-2021</v>
          </cell>
          <cell r="B299" t="str">
            <v>2 NACIONAL</v>
          </cell>
          <cell r="C299" t="str">
            <v>CD-NC-272-2021**</v>
          </cell>
          <cell r="D299">
            <v>4</v>
          </cell>
          <cell r="E299" t="str">
            <v>SERVICIOS POSTALES NACIONALES</v>
          </cell>
          <cell r="F299">
            <v>44539</v>
          </cell>
          <cell r="G299" t="str">
            <v>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a Nivel Central de Parques Nacionales Naturales de Colombia</v>
          </cell>
          <cell r="H299" t="str">
            <v>2 CONTRATACIÓN DIRECTA</v>
          </cell>
          <cell r="I299" t="str">
            <v>20 OTROS</v>
          </cell>
          <cell r="J299" t="str">
            <v>INTERADMINISTRATIVO</v>
          </cell>
          <cell r="K299" t="str">
            <v>39121 - 67321</v>
          </cell>
          <cell r="L299" t="str">
            <v>106621 - 1921</v>
          </cell>
          <cell r="N299">
            <v>44481</v>
          </cell>
          <cell r="P299">
            <v>0</v>
          </cell>
          <cell r="Q299">
            <v>28187672.140000001</v>
          </cell>
          <cell r="R299">
            <v>28187672.140000001</v>
          </cell>
          <cell r="S299" t="str">
            <v>2 PERSONA JURIDICA</v>
          </cell>
          <cell r="T299" t="str">
            <v>1 NIT</v>
          </cell>
          <cell r="X299" t="str">
            <v>N-A</v>
          </cell>
          <cell r="Z299" t="str">
            <v>6 NO CONSTITUYÓ GARANTÍAS</v>
          </cell>
          <cell r="AB299" t="str">
            <v>N-A</v>
          </cell>
          <cell r="AC299" t="str">
            <v>N-A</v>
          </cell>
          <cell r="AD299" t="str">
            <v>N-A</v>
          </cell>
          <cell r="AE299" t="str">
            <v>GRUPO DE PROCESOS CORPORATIVOS</v>
          </cell>
          <cell r="AF299" t="str">
            <v>2 SUPERVISOR</v>
          </cell>
          <cell r="AG299" t="str">
            <v>3 CÉDULA DE CIUDADANÍA</v>
          </cell>
          <cell r="AH299">
            <v>3033010</v>
          </cell>
          <cell r="AI299" t="str">
            <v>ORLANDO LEÓN VERGARA</v>
          </cell>
          <cell r="AJ299">
            <v>231</v>
          </cell>
          <cell r="AK299" t="str">
            <v>3 NO PACTADOS</v>
          </cell>
          <cell r="AL299" t="str">
            <v>N-A</v>
          </cell>
          <cell r="AM299" t="str">
            <v>N-A</v>
          </cell>
          <cell r="AN299" t="str">
            <v>4 NO SE HA ADICIONADO NI EN VALOR y EN TIEMPO</v>
          </cell>
          <cell r="AO299">
            <v>0</v>
          </cell>
          <cell r="AP299">
            <v>0</v>
          </cell>
          <cell r="AR299">
            <v>0</v>
          </cell>
          <cell r="AT299">
            <v>44540</v>
          </cell>
          <cell r="AU299">
            <v>44773</v>
          </cell>
          <cell r="AW299" t="str">
            <v>2. NO</v>
          </cell>
          <cell r="AZ299" t="str">
            <v>2. NO</v>
          </cell>
          <cell r="BA299">
            <v>0</v>
          </cell>
          <cell r="BD299" t="str">
            <v>Vigencia futura</v>
          </cell>
          <cell r="BE299" t="str">
            <v>2021420501200004E</v>
          </cell>
          <cell r="BF299">
            <v>28187672.140000001</v>
          </cell>
          <cell r="BG299" t="str">
            <v>LUZ JANETH VILLALBA SUAREZ</v>
          </cell>
          <cell r="BH299" t="str">
            <v>https://www.secop.gov.co/CO1BusinessLine/Tendering/BuyerWorkArea/Index?docUniqueIdentifier=CO1.BDOS.2420225</v>
          </cell>
          <cell r="BI299" t="str">
            <v>VIGENTE</v>
          </cell>
          <cell r="BK299" t="str">
            <v xml:space="preserve">https://community.secop.gov.co/Public/Tendering/OpportunityDetail/Index?noticeUID=CO1.NTC.2443275&amp;isFromPublicArea=True&amp;isModal=False
</v>
          </cell>
        </row>
        <row r="300">
          <cell r="A300" t="str">
            <v>CLC-001-N-2021</v>
          </cell>
          <cell r="B300" t="str">
            <v>2 NACIONAL</v>
          </cell>
          <cell r="C300" t="str">
            <v>CD-NC-202-2021</v>
          </cell>
          <cell r="D300">
            <v>1</v>
          </cell>
          <cell r="E300" t="str">
            <v>SOCIEDAD DE AUTORES Y COMPOSITORES - SAYCO</v>
          </cell>
          <cell r="F300">
            <v>44320</v>
          </cell>
          <cell r="G300" t="str">
            <v>Licencia otorgada por SAYCO a In Situ Radio, de uso temporal, no exclusivo y oneroso para la comunicación pública, a través de la puesta a disposición, de las obras musicales de su repertorio en el servicio que presta In Situ Radio a través de la URL hltp://www.parquesnacionales.gov.co/portal/es/insitu/.</v>
          </cell>
          <cell r="H300" t="str">
            <v>2 CONTRATACIÓN DIRECTA</v>
          </cell>
          <cell r="I300" t="str">
            <v>20 OTROS</v>
          </cell>
          <cell r="J300" t="str">
            <v>INTERADMINISTRATIVO</v>
          </cell>
          <cell r="K300">
            <v>18021</v>
          </cell>
          <cell r="L300">
            <v>37421</v>
          </cell>
          <cell r="N300">
            <v>44320</v>
          </cell>
          <cell r="P300">
            <v>0</v>
          </cell>
          <cell r="Q300">
            <v>2153208</v>
          </cell>
          <cell r="R300">
            <v>2153208</v>
          </cell>
          <cell r="S300" t="str">
            <v>2 PERSONA JURIDICA</v>
          </cell>
          <cell r="T300" t="str">
            <v>1 NIT</v>
          </cell>
          <cell r="U300" t="str">
            <v>N-A</v>
          </cell>
          <cell r="V300">
            <v>860006810</v>
          </cell>
          <cell r="W300" t="str">
            <v>8 DV 7</v>
          </cell>
          <cell r="X300" t="str">
            <v>N-A</v>
          </cell>
          <cell r="Y300" t="str">
            <v>SOCIEDAD DE AUTORES Y COMPOSITORES DE COLOMBIA / CESAR AUGUSTO AHUMADA AVENDAÑO</v>
          </cell>
          <cell r="Z300" t="str">
            <v>6 NO CONSTITUYÓ GARANTÍAS</v>
          </cell>
          <cell r="AB300" t="str">
            <v>N-A</v>
          </cell>
          <cell r="AC300" t="str">
            <v>N-A</v>
          </cell>
          <cell r="AD300" t="str">
            <v>N-A</v>
          </cell>
          <cell r="AE300" t="str">
            <v>GRUPO DE COMUNICACIONES Y EDUCACION AMBIENTAL</v>
          </cell>
          <cell r="AF300" t="str">
            <v>2 SUPERVISOR</v>
          </cell>
          <cell r="AG300" t="str">
            <v>3 CÉDULA DE CIUDADANÍA</v>
          </cell>
          <cell r="AH300">
            <v>35114738</v>
          </cell>
          <cell r="AI300" t="str">
            <v>KATRIZ CARMINIA CASTELLANOS CARO</v>
          </cell>
          <cell r="AJ300">
            <v>237</v>
          </cell>
          <cell r="AK300" t="str">
            <v>3 NO PACTADOS</v>
          </cell>
          <cell r="AL300" t="str">
            <v>N-A</v>
          </cell>
          <cell r="AM300" t="str">
            <v>N-A</v>
          </cell>
          <cell r="AN300" t="str">
            <v>4 NO SE HA ADICIONADO NI EN VALOR y EN TIEMPO</v>
          </cell>
          <cell r="AO300">
            <v>0</v>
          </cell>
          <cell r="AP300">
            <v>0</v>
          </cell>
          <cell r="AR300">
            <v>0</v>
          </cell>
          <cell r="AT300">
            <v>44320</v>
          </cell>
          <cell r="AU300">
            <v>44561</v>
          </cell>
          <cell r="AW300" t="str">
            <v>2. NO</v>
          </cell>
          <cell r="AZ300" t="str">
            <v>2. NO</v>
          </cell>
          <cell r="BA300">
            <v>0</v>
          </cell>
          <cell r="BE300" t="str">
            <v>2021420502700001E</v>
          </cell>
          <cell r="BF300">
            <v>2153208</v>
          </cell>
          <cell r="BG300" t="str">
            <v>NELSON CADENA GARCÍA</v>
          </cell>
          <cell r="BH300" t="str">
            <v>https://www.secop.gov.co/CO1BusinessLine/Tendering/BuyerWorkArea/Index?docUniqueIdentifier=CO1.BDOS.1956663</v>
          </cell>
          <cell r="BI300" t="str">
            <v>VIGENTE</v>
          </cell>
          <cell r="BK300" t="str">
            <v xml:space="preserve">https://community.secop.gov.co/Public/Tendering/OpportunityDetail/Index?noticeUID=CO1.NTC.1955353&amp;isFromPublicArea=True&amp;isModal=False
</v>
          </cell>
        </row>
        <row r="301">
          <cell r="A301" t="str">
            <v>CDCD-001-2021</v>
          </cell>
          <cell r="B301" t="str">
            <v>2 NACIONAL</v>
          </cell>
          <cell r="C301" t="str">
            <v>CDCD-001-2021</v>
          </cell>
          <cell r="D301">
            <v>1</v>
          </cell>
          <cell r="E301" t="str">
            <v>REGION  ADMINISTRATIVA Y DE PLANEACION ESPECIAL RAP-E REGIÓN CENTRAL</v>
          </cell>
          <cell r="F301">
            <v>44452</v>
          </cell>
          <cell r="G301" t="str">
            <v>El DONANTE entrega al DONATARIO a título gratuito, el dominio pleno sobre los siguientes bienes muebles de su propiedad, correspondiente a VEINTINUEVE (29) Cámaras Trampa para la implementación de acciones de Conservación y Restauración de los Complejos de Páramo, Bosque Alto – Andino</v>
          </cell>
          <cell r="H301" t="str">
            <v>2 CONTRATACIÓN DIRECTA</v>
          </cell>
          <cell r="I301" t="str">
            <v>20 OTROS</v>
          </cell>
          <cell r="J301" t="str">
            <v>DONACIÓN</v>
          </cell>
          <cell r="K301" t="str">
            <v>N-A</v>
          </cell>
          <cell r="L301" t="str">
            <v>N-A</v>
          </cell>
          <cell r="N301" t="str">
            <v>N-A</v>
          </cell>
          <cell r="P301">
            <v>0</v>
          </cell>
          <cell r="Q301">
            <v>29928000</v>
          </cell>
          <cell r="R301">
            <v>29928000</v>
          </cell>
          <cell r="S301" t="str">
            <v>2 PERSONA JURIDICA</v>
          </cell>
          <cell r="T301" t="str">
            <v>1 NIT</v>
          </cell>
          <cell r="U301" t="str">
            <v>N-A</v>
          </cell>
          <cell r="V301">
            <v>900788066</v>
          </cell>
          <cell r="W301" t="str">
            <v>3 DV 2</v>
          </cell>
          <cell r="X301" t="str">
            <v>N-A</v>
          </cell>
          <cell r="Y301" t="str">
            <v>REGION  ADMINISTRATIVA Y DE PLANEACION ESPECIAL RAP-E REGIÓN CENTRAL / FERNANDO FLORES ESPINOSA</v>
          </cell>
          <cell r="Z301" t="str">
            <v>6 NO CONSTITUYÓ GARANTÍAS</v>
          </cell>
          <cell r="AB301" t="str">
            <v>N-A</v>
          </cell>
          <cell r="AC301" t="str">
            <v>N-A</v>
          </cell>
          <cell r="AD301" t="str">
            <v>N-A</v>
          </cell>
          <cell r="AE301" t="str">
            <v>SUBDIRECCIÓN DE GESTIÓN Y MANEJO DE AREAS PROTEGIDAS</v>
          </cell>
          <cell r="AF301" t="str">
            <v>2 SUPERVISOR</v>
          </cell>
          <cell r="AG301" t="str">
            <v>3 CÉDULA DE CIUDADANÍA</v>
          </cell>
          <cell r="AH301">
            <v>52197050</v>
          </cell>
          <cell r="AI301" t="str">
            <v>EDNA MARIA CAROLINA JARRO FAJARDO</v>
          </cell>
          <cell r="AJ301">
            <v>30</v>
          </cell>
          <cell r="AK301" t="str">
            <v>3 NO PACTADOS</v>
          </cell>
          <cell r="AL301" t="str">
            <v>N-A</v>
          </cell>
          <cell r="AM301" t="str">
            <v>N-A</v>
          </cell>
          <cell r="AN301" t="str">
            <v>4 NO SE HA ADICIONADO NI EN VALOR y EN TIEMPO</v>
          </cell>
          <cell r="AO301">
            <v>0</v>
          </cell>
          <cell r="AP301">
            <v>0</v>
          </cell>
          <cell r="AR301">
            <v>0</v>
          </cell>
          <cell r="AT301">
            <v>44452</v>
          </cell>
          <cell r="AU301">
            <v>44481</v>
          </cell>
          <cell r="AW301" t="str">
            <v>2. NO</v>
          </cell>
          <cell r="AZ301" t="str">
            <v>2. NO</v>
          </cell>
          <cell r="BA301">
            <v>0</v>
          </cell>
          <cell r="BE301" t="str">
            <v>2021420502600001E</v>
          </cell>
          <cell r="BF301">
            <v>29928000</v>
          </cell>
          <cell r="BG301" t="str">
            <v>MARTHA LOPEZ</v>
          </cell>
          <cell r="BH301" t="str">
            <v>https://www.secop.gov.co/CO1BusinessLine/Tendering/BuyerWorkArea/Index?docUniqueIdentifier=CO1.BDOS.2255131</v>
          </cell>
          <cell r="BI301" t="str">
            <v>TERMINADO NORMALMENTE</v>
          </cell>
          <cell r="BK301" t="str">
            <v>https://community.secop.gov.co/Public/Tendering/OpportunityDetail/Index?noticeUID=CO1.NTC.2258801&amp;isFromPublicArea=True&amp;isModal=False</v>
          </cell>
        </row>
        <row r="302">
          <cell r="A302" t="str">
            <v>CDCD-002-2021</v>
          </cell>
          <cell r="B302" t="str">
            <v>2 NACIONAL</v>
          </cell>
          <cell r="C302" t="str">
            <v>CDCD-002-2021</v>
          </cell>
          <cell r="D302">
            <v>2</v>
          </cell>
          <cell r="E302" t="str">
            <v>GLOBAL CONSERVATION</v>
          </cell>
          <cell r="F302">
            <v>44531</v>
          </cell>
          <cell r="G302" t="str">
            <v>El DONANTE entrega al DONATARIO a título gratuito, el dominio pleno sobre los siguientes bienes muebles de su propiedad: ocho (8) Celulares Blackview 9600e/ Celulares para la toma de datos en campo y subirlos al sistema SMART; un (1) Binoculares Vortex/ Binoculares para mejorar la visibilidad de los equipos técnicos en campo; nueve (9) Cámaras Spartan Go/Cámaras trampa para la captura de información remota; seis (6) Cargadores Solares Yelomin/ Cargadores solares para lograr independencia frente a las fuentes eléctricas; dos (s) Computador Portátil Dell Inspire/ Computadores para la operación del sistema SMART en el área protegida; cuatro (4) Garmin Explorer+/ GPS para fortalecer el trabajo en los recorridos del área protegida; un (1) Reparación o compra de la planta eléctrica/ Reparación o compra de la planta eléctrica del área protegida que está dañada; un (1) Motosierra o guadaña/Motosierra o guadaña para despejar el camino en los recorridos de PVC, todo lo cual tiene por objetivo aportar a la implementación de la plataforma SMART y las acciones de prevención, vigilancia y control con equipos tecnológicos para el</v>
          </cell>
          <cell r="H302" t="str">
            <v>2 CONTRATACIÓN DIRECTA</v>
          </cell>
          <cell r="I302" t="str">
            <v>20 OTROS</v>
          </cell>
          <cell r="J302" t="str">
            <v>DONACIÓN</v>
          </cell>
          <cell r="K302" t="str">
            <v>N-A</v>
          </cell>
          <cell r="L302" t="str">
            <v>N-A</v>
          </cell>
          <cell r="N302" t="str">
            <v>N-A</v>
          </cell>
          <cell r="P302">
            <v>0</v>
          </cell>
          <cell r="Q302">
            <v>49352234.799999997</v>
          </cell>
          <cell r="R302">
            <v>49352234.799999997</v>
          </cell>
          <cell r="S302" t="str">
            <v>2 PERSONA JURIDICA</v>
          </cell>
          <cell r="X302" t="str">
            <v>N-A</v>
          </cell>
          <cell r="Y302" t="str">
            <v>REGION  ADMINISTRATIVA Y DE PLANEACION ESPECIAL RAP-E REGIÓN CENTRAL / FERNANDO FLORES ESPINOSA</v>
          </cell>
          <cell r="Z302" t="str">
            <v>6 NO CONSTITUYÓ GARANTÍAS</v>
          </cell>
          <cell r="AB302" t="str">
            <v>N-A</v>
          </cell>
          <cell r="AC302" t="str">
            <v>N-A</v>
          </cell>
          <cell r="AD302" t="str">
            <v>N-A</v>
          </cell>
          <cell r="AE302" t="str">
            <v>PNN Los Katíos</v>
          </cell>
          <cell r="AF302" t="str">
            <v>2 SUPERVISOR</v>
          </cell>
          <cell r="AG302" t="str">
            <v>3 CÉDULA DE CIUDADANÍA</v>
          </cell>
          <cell r="AH302">
            <v>31892622</v>
          </cell>
          <cell r="AI302" t="str">
            <v>NANCY MURILLO BOHÓRQUEZ</v>
          </cell>
          <cell r="AJ302">
            <v>30</v>
          </cell>
          <cell r="AK302" t="str">
            <v>3 NO PACTADOS</v>
          </cell>
          <cell r="AL302" t="str">
            <v>N-A</v>
          </cell>
          <cell r="AM302" t="str">
            <v>N-A</v>
          </cell>
          <cell r="AN302" t="str">
            <v>4 NO SE HA ADICIONADO NI EN VALOR y EN TIEMPO</v>
          </cell>
          <cell r="AO302">
            <v>0</v>
          </cell>
          <cell r="AP302">
            <v>0</v>
          </cell>
          <cell r="AR302">
            <v>0</v>
          </cell>
          <cell r="AT302">
            <v>44531</v>
          </cell>
          <cell r="AU302">
            <v>44560</v>
          </cell>
          <cell r="AW302" t="str">
            <v>2. NO</v>
          </cell>
          <cell r="AZ302" t="str">
            <v>2. NO</v>
          </cell>
          <cell r="BA302">
            <v>0</v>
          </cell>
          <cell r="BE302" t="str">
            <v>2021420502600002E</v>
          </cell>
          <cell r="BF302">
            <v>49352234.799999997</v>
          </cell>
          <cell r="BG302" t="str">
            <v>MARTHA LOPEZ</v>
          </cell>
          <cell r="BH302" t="str">
            <v>https://www.secop.gov.co/CO1BusinessLine/Tendering/BuyerWorkArea/Index?docUniqueIdentifier=CO1.BDOS.2427824</v>
          </cell>
          <cell r="BI302" t="str">
            <v>VIGENTE</v>
          </cell>
          <cell r="BK302" t="str">
            <v xml:space="preserve">https://community.secop.gov.co/Public/Tendering/OpportunityDetail/Index?noticeUID=CO1.NTC.2439331&amp;isFromPublicArea=True&amp;isModal=False
</v>
          </cell>
        </row>
        <row r="303">
          <cell r="A303" t="str">
            <v>CSU-FONAM-001-2021</v>
          </cell>
          <cell r="B303" t="str">
            <v>1 FONAM</v>
          </cell>
          <cell r="C303" t="str">
            <v>IMPC-NC-009-2021</v>
          </cell>
          <cell r="D303">
            <v>1</v>
          </cell>
          <cell r="E303" t="str">
            <v>GRUPO ARKS PREMIER SAS</v>
          </cell>
          <cell r="F303">
            <v>44448</v>
          </cell>
          <cell r="G303" t="str">
            <v>Suministro de productos de impresión digital de gran formato para los procesos de educación y divulgación, dirigidos a la conservación del Sistema de Parques Nacionales Naturales de Colombia en los ámbitos local, regional, nacional e internacional, de acuerdo con las especificaciones técnicas descritas</v>
          </cell>
          <cell r="H303" t="str">
            <v>5 MÍNIMA CUANTÍA</v>
          </cell>
          <cell r="I303" t="str">
            <v>3 COMPRAVENTA y/o SUMINISTRO</v>
          </cell>
          <cell r="J303" t="str">
            <v>SUMINISTRO</v>
          </cell>
          <cell r="K303">
            <v>421</v>
          </cell>
          <cell r="L303">
            <v>421</v>
          </cell>
          <cell r="N303">
            <v>44449</v>
          </cell>
          <cell r="P303">
            <v>0</v>
          </cell>
          <cell r="Q303">
            <v>39500000</v>
          </cell>
          <cell r="R303">
            <v>39500000</v>
          </cell>
          <cell r="S303" t="str">
            <v>2 PERSONA JURIDICA</v>
          </cell>
          <cell r="T303" t="str">
            <v>1 NIT</v>
          </cell>
          <cell r="U303" t="str">
            <v>N-A</v>
          </cell>
          <cell r="V303">
            <v>900684554</v>
          </cell>
          <cell r="X303" t="str">
            <v>N-A</v>
          </cell>
          <cell r="Z303" t="str">
            <v>1 PÓLIZA</v>
          </cell>
          <cell r="AA303" t="str">
            <v>12 SEGUROS DEL ESTADO</v>
          </cell>
          <cell r="AB303" t="str">
            <v>44 CUMPLIM+ CALIDAD_CORRECTO FUNCIONAM D LOS BIENES SUMIN</v>
          </cell>
          <cell r="AC303">
            <v>44449</v>
          </cell>
          <cell r="AD303" t="str">
            <v>15-46-101022279</v>
          </cell>
          <cell r="AE303" t="str">
            <v>GRUPO DE COMUNICACIONES Y EDUCACION AMBIENTAL</v>
          </cell>
          <cell r="AF303" t="str">
            <v>2 SUPERVISOR</v>
          </cell>
          <cell r="AG303" t="str">
            <v>3 CÉDULA DE CIUDADANÍA</v>
          </cell>
          <cell r="AH303">
            <v>35114738</v>
          </cell>
          <cell r="AI303" t="str">
            <v>KATRIZ CARMINIA CASTELLANOS CARO</v>
          </cell>
          <cell r="AJ303">
            <v>90</v>
          </cell>
          <cell r="AK303" t="str">
            <v>3 NO PACTADOS</v>
          </cell>
          <cell r="AL303">
            <v>44449</v>
          </cell>
          <cell r="AM303" t="str">
            <v>N-A</v>
          </cell>
          <cell r="AN303" t="str">
            <v>4 NO SE HA ADICIONADO NI EN VALOR y EN TIEMPO</v>
          </cell>
          <cell r="AO303">
            <v>0</v>
          </cell>
          <cell r="AP303">
            <v>0</v>
          </cell>
          <cell r="AR303">
            <v>0</v>
          </cell>
          <cell r="AT303">
            <v>44449</v>
          </cell>
          <cell r="AU303">
            <v>44539</v>
          </cell>
          <cell r="AW303" t="str">
            <v>2. NO</v>
          </cell>
          <cell r="AZ303" t="str">
            <v>2. NO</v>
          </cell>
          <cell r="BA303">
            <v>0</v>
          </cell>
          <cell r="BE303" t="str">
            <v>2021420502000001E</v>
          </cell>
          <cell r="BF303">
            <v>39500000</v>
          </cell>
          <cell r="BG303" t="str">
            <v>NELSON CADENA</v>
          </cell>
          <cell r="BH303" t="str">
            <v>https://www.secop.gov.co/CO1BusinessLine/Tendering/BuyerWorkArea/Index?docUniqueIdentifier=CO1.BDOS.2135306</v>
          </cell>
          <cell r="BI303" t="str">
            <v>TERMINADO NORMALMENTE</v>
          </cell>
          <cell r="BK303" t="str">
            <v>https://community.secop.gov.co/Public/Tendering/ContractNoticePhases/View?PPI=CO1.PPI.14366576&amp;isFromPublicArea=True&amp;isModal=False</v>
          </cell>
        </row>
        <row r="304">
          <cell r="A304" t="str">
            <v>CSU-FONAM-002-2021</v>
          </cell>
          <cell r="B304" t="str">
            <v>1 FONAM</v>
          </cell>
          <cell r="C304" t="str">
            <v>LP-002-2021</v>
          </cell>
          <cell r="D304">
            <v>2</v>
          </cell>
          <cell r="E304" t="str">
            <v>JILBER ORLANDO BLANCO FORERO</v>
          </cell>
          <cell r="F304">
            <v>44491</v>
          </cell>
          <cell r="G304" t="str">
            <v>Suministro por el sistema de precios unitarios fijos de los uniformes institucionales para el personal de Parques Nacionales Naturales de Colombia.</v>
          </cell>
          <cell r="H304" t="str">
            <v>3 LICITACIÓN PÚBLICA</v>
          </cell>
          <cell r="I304" t="str">
            <v>3 COMPRAVENTA y/o SUMINISTRO</v>
          </cell>
          <cell r="J304" t="str">
            <v>SUMINISTRO</v>
          </cell>
          <cell r="K304">
            <v>721</v>
          </cell>
          <cell r="L304">
            <v>721</v>
          </cell>
          <cell r="N304">
            <v>44491</v>
          </cell>
          <cell r="P304">
            <v>0</v>
          </cell>
          <cell r="Q304">
            <v>972500000</v>
          </cell>
          <cell r="R304">
            <v>972500000</v>
          </cell>
          <cell r="S304" t="str">
            <v>1 PERSONA NATURAL</v>
          </cell>
          <cell r="T304" t="str">
            <v>3 CÉDULA DE CIUDADANÍA</v>
          </cell>
          <cell r="U304">
            <v>79672077</v>
          </cell>
          <cell r="V304" t="str">
            <v>N-A</v>
          </cell>
          <cell r="W304" t="str">
            <v>11 NO SE DILIGENCIA INFORMACIÓN PARA ESTE FORMULARIO EN ESTE PERÍODO DE REPORTE</v>
          </cell>
          <cell r="X304" t="str">
            <v>N-A</v>
          </cell>
          <cell r="Z304" t="str">
            <v>1 PÓLIZA</v>
          </cell>
          <cell r="AA304" t="str">
            <v>12 SEGUROS DEL ESTADO</v>
          </cell>
          <cell r="AB304" t="str">
            <v>46 CUMPLIM+ ESTABIL_CALIDAD D OBRA+ PAGO D SALARIOS_PRESTAC SOC LEGALES</v>
          </cell>
          <cell r="AC304">
            <v>44495</v>
          </cell>
          <cell r="AD304" t="str">
            <v>21-44-101365291</v>
          </cell>
          <cell r="AE304" t="str">
            <v>GRUPO DE PROCESOS CORPORATIVOS</v>
          </cell>
          <cell r="AF304" t="str">
            <v>2 SUPERVISOR</v>
          </cell>
          <cell r="AG304" t="str">
            <v>3 CÉDULA DE CIUDADANÍA</v>
          </cell>
          <cell r="AH304">
            <v>3033010</v>
          </cell>
          <cell r="AI304" t="str">
            <v>ORLANDO LEÓN VERGARA</v>
          </cell>
          <cell r="AJ304">
            <v>60</v>
          </cell>
          <cell r="AK304" t="str">
            <v>3 NO PACTADOS</v>
          </cell>
          <cell r="AL304">
            <v>44495</v>
          </cell>
          <cell r="AM304" t="str">
            <v>N-A</v>
          </cell>
          <cell r="AN304" t="str">
            <v>4 NO SE HA ADICIONADO NI EN VALOR y EN TIEMPO</v>
          </cell>
          <cell r="AO304">
            <v>0</v>
          </cell>
          <cell r="AP304">
            <v>0</v>
          </cell>
          <cell r="AR304">
            <v>0</v>
          </cell>
          <cell r="AT304">
            <v>44495</v>
          </cell>
          <cell r="AU304">
            <v>44555</v>
          </cell>
          <cell r="AW304" t="str">
            <v>2. NO</v>
          </cell>
          <cell r="AZ304" t="str">
            <v>2. NO</v>
          </cell>
          <cell r="BA304">
            <v>0</v>
          </cell>
          <cell r="BE304" t="str">
            <v>2021420502000002E</v>
          </cell>
          <cell r="BF304">
            <v>972500000</v>
          </cell>
          <cell r="BG304" t="str">
            <v>LUZ JANETH VILLALBA SUAREZ</v>
          </cell>
          <cell r="BH304" t="str">
            <v>https://www.secop.gov.co/CO1BusinessLine/Tendering/BuyerWorkArea/Index?docUniqueIdentifier=CO1.BDOS.2214416</v>
          </cell>
          <cell r="BI304" t="str">
            <v>VIGENTE</v>
          </cell>
          <cell r="BK304" t="str">
            <v xml:space="preserve">https://community.secop.gov.co/Public/Tendering/OpportunityDetail/Index?noticeUID=CO1.NTC.2263531&amp;isFromPublicArea=True&amp;isModal=False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mmunity.secop.gov.co/Public/Tendering/OpportunityDetail/Index?noticeUID=CO1.NTC.1782359&amp;isFromPublicArea=True&amp;isModal=False" TargetMode="External"/><Relationship Id="rId1" Type="http://schemas.openxmlformats.org/officeDocument/2006/relationships/hyperlink" Target="https://community.secop.gov.co/Public/Tendering/OpportunityDetail/Index?noticeUID=CO1.NTC.178235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ACBCC-8732-4C71-ABD9-D03BACA178B5}">
  <sheetPr>
    <outlinePr summaryBelow="0" summaryRight="0"/>
  </sheetPr>
  <dimension ref="A1:Z511"/>
  <sheetViews>
    <sheetView tabSelected="1" workbookViewId="0">
      <pane xSplit="4" ySplit="1" topLeftCell="E211" activePane="bottomRight" state="frozen"/>
      <selection pane="topRight" activeCell="E1" sqref="E1"/>
      <selection pane="bottomLeft" activeCell="A2" sqref="A2"/>
      <selection pane="bottomRight" activeCell="C253" sqref="C253"/>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 min="11" max="11" width="53.7109375" customWidth="1"/>
    <col min="22" max="22" width="36" customWidth="1"/>
    <col min="25" max="25" width="35.7109375" customWidth="1"/>
    <col min="26" max="26" width="19.7109375" customWidth="1"/>
  </cols>
  <sheetData>
    <row r="1" spans="1:26" ht="15" customHeight="1" x14ac:dyDescent="0.2">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4" t="s">
        <v>22</v>
      </c>
      <c r="X1" s="4" t="s">
        <v>23</v>
      </c>
      <c r="Y1" s="4" t="s">
        <v>24</v>
      </c>
      <c r="Z1" s="4" t="s">
        <v>25</v>
      </c>
    </row>
    <row r="2" spans="1:26" ht="15" customHeight="1" x14ac:dyDescent="0.2">
      <c r="A2" s="5">
        <v>1</v>
      </c>
      <c r="B2" s="6" t="s">
        <v>26</v>
      </c>
      <c r="C2" s="7" t="s">
        <v>27</v>
      </c>
      <c r="D2" s="7" t="s">
        <v>28</v>
      </c>
      <c r="E2" s="8">
        <f>VLOOKUP(B2,[1]BDD!A:BK,21,0)</f>
        <v>53029037</v>
      </c>
      <c r="F2" s="7" t="s">
        <v>29</v>
      </c>
      <c r="G2" s="9">
        <v>31020</v>
      </c>
      <c r="H2" s="7" t="s">
        <v>29</v>
      </c>
      <c r="I2" s="10" t="s">
        <v>30</v>
      </c>
      <c r="J2" s="11" t="s">
        <v>31</v>
      </c>
      <c r="K2" s="5" t="str">
        <f>VLOOKUP(B2,[1]BDD!A:BK,7,0)</f>
        <v>Prestación de servicios técnicos para apoyar la gestión del Grupo de Contratos del Nivel Central en la aplicación técnica, organización, clasificación e inventario del archivo de convenios, así como la gestión de la plataforma SIGEP y reporte de información a Cámaras de Comercio y SIRECI</v>
      </c>
      <c r="L2" s="7" t="s">
        <v>32</v>
      </c>
      <c r="M2" s="7">
        <v>3006812637</v>
      </c>
      <c r="N2" s="12">
        <f>VLOOKUP(B2,[1]BDD!A:BK,16,0)</f>
        <v>2730447</v>
      </c>
      <c r="O2" s="5" t="str">
        <f>VLOOKUP(B2,[1]BDD!A:BK,31,0)</f>
        <v>GRUPO DE CONTRATOS</v>
      </c>
      <c r="P2" s="5">
        <f>VLOOKUP(B2,[1]BDD!A:BK,36,0)</f>
        <v>339</v>
      </c>
      <c r="Q2" s="7"/>
      <c r="R2" s="13" t="s">
        <v>33</v>
      </c>
      <c r="S2" s="10" t="s">
        <v>34</v>
      </c>
      <c r="T2" s="14" t="str">
        <f>VLOOKUP(B2,[1]BDD!A:BK,61,0)</f>
        <v>VIGENTE</v>
      </c>
      <c r="W2" s="15">
        <v>1</v>
      </c>
      <c r="X2" s="16">
        <v>43480</v>
      </c>
      <c r="Y2" s="17" t="str">
        <f>VLOOKUP(B2,[1]BDD!A:BK,63,0)</f>
        <v xml:space="preserve">https://community.secop.gov.co/Public/Tendering/OpportunityDetail/Index?noticeUID=CO1.NTC.1683786&amp;isFromPublicArea=True&amp;isModal=False
</v>
      </c>
      <c r="Z2" t="str">
        <f t="shared" ref="Z2:Z253" si="0">CONCATENATE("EXAMENES_MED_",B2,"-",D2," ",C2)</f>
        <v>EXAMENES_MED_CPS-001-2021-SANDRA LILIANA CHAVES CLAVIJO</v>
      </c>
    </row>
    <row r="3" spans="1:26" ht="15" customHeight="1" x14ac:dyDescent="0.2">
      <c r="A3" s="5">
        <v>2</v>
      </c>
      <c r="B3" s="6" t="s">
        <v>35</v>
      </c>
      <c r="C3" s="7" t="s">
        <v>36</v>
      </c>
      <c r="D3" s="7" t="s">
        <v>37</v>
      </c>
      <c r="E3" s="8">
        <f>VLOOKUP(B3,[1]BDD!A:BK,21,0)</f>
        <v>51889049</v>
      </c>
      <c r="F3" s="7" t="s">
        <v>29</v>
      </c>
      <c r="G3" s="9">
        <v>24825</v>
      </c>
      <c r="H3" s="7" t="s">
        <v>29</v>
      </c>
      <c r="I3" s="10" t="s">
        <v>38</v>
      </c>
      <c r="J3" s="11" t="s">
        <v>39</v>
      </c>
      <c r="K3" s="5" t="str">
        <f>VLOOKUP(B3,[1]BDD!A:BK,7,0)</f>
        <v>Prestación de Servicios Profesionales para llevar a cabo las actividades propias del proceso de Gestión Contractual liderados por la Dirección General o la Subdirección Administrativa y Financiera</v>
      </c>
      <c r="L3" s="7" t="s">
        <v>40</v>
      </c>
      <c r="M3" s="7">
        <v>4816018</v>
      </c>
      <c r="N3" s="12">
        <f>VLOOKUP(B3,[1]BDD!A:BK,16,0)</f>
        <v>5532323</v>
      </c>
      <c r="O3" s="5" t="str">
        <f>VLOOKUP(B3,[1]BDD!A:BK,31,0)</f>
        <v>GRUPO DE CONTRATOS</v>
      </c>
      <c r="P3" s="5">
        <f>VLOOKUP(B3,[1]BDD!A:BK,36,0)</f>
        <v>339</v>
      </c>
      <c r="Q3" s="7"/>
      <c r="R3" s="13" t="s">
        <v>41</v>
      </c>
      <c r="S3" s="10" t="s">
        <v>34</v>
      </c>
      <c r="T3" s="14" t="str">
        <f>VLOOKUP(B3,[1]BDD!A:BK,61,0)</f>
        <v>VIGENTE</v>
      </c>
      <c r="W3" s="15">
        <v>1</v>
      </c>
      <c r="X3" s="18">
        <v>43256</v>
      </c>
      <c r="Y3" s="17" t="str">
        <f>VLOOKUP(B3,[1]BDD!A:BK,63,0)</f>
        <v xml:space="preserve">https://community.secop.gov.co/Public/Tendering/OpportunityDetail/Index?noticeUID=CO1.NTC.1684073&amp;isFromPublicArea=True&amp;isModal=False
</v>
      </c>
      <c r="Z3" t="str">
        <f t="shared" si="0"/>
        <v>EXAMENES_MED_CPS-002-2021-LUZ JANETH VILLALBA SUAREZ</v>
      </c>
    </row>
    <row r="4" spans="1:26" ht="15" customHeight="1" x14ac:dyDescent="0.2">
      <c r="A4" s="5">
        <v>3</v>
      </c>
      <c r="B4" s="6" t="s">
        <v>42</v>
      </c>
      <c r="C4" s="7" t="s">
        <v>43</v>
      </c>
      <c r="D4" s="7" t="s">
        <v>44</v>
      </c>
      <c r="E4" s="8">
        <f>VLOOKUP(B4,[1]BDD!A:BK,21,0)</f>
        <v>80073591</v>
      </c>
      <c r="F4" s="7" t="s">
        <v>29</v>
      </c>
      <c r="G4" s="9">
        <v>30954</v>
      </c>
      <c r="H4" s="7" t="s">
        <v>29</v>
      </c>
      <c r="I4" s="10" t="s">
        <v>38</v>
      </c>
      <c r="J4" s="11" t="s">
        <v>45</v>
      </c>
      <c r="K4" s="5" t="str">
        <f>VLOOKUP(B4,[1]BDD!A:BK,7,0)</f>
        <v>Prestación de Servicios Profesionales para llevar a cabo las actividades propias del proceso de Gestión Contractual liderados por la Dirección General o la Subdirección Administrativa y Financiera</v>
      </c>
      <c r="L4" s="7" t="s">
        <v>46</v>
      </c>
      <c r="M4" s="19">
        <v>3213453483</v>
      </c>
      <c r="N4" s="12">
        <f>VLOOKUP(B4,[1]BDD!A:BK,16,0)</f>
        <v>5532323</v>
      </c>
      <c r="O4" s="5" t="str">
        <f>VLOOKUP(B4,[1]BDD!A:BK,31,0)</f>
        <v>GRUPO DE CONTRATOS</v>
      </c>
      <c r="P4" s="5">
        <f>VLOOKUP(B4,[1]BDD!A:BK,36,0)</f>
        <v>339</v>
      </c>
      <c r="Q4" s="7"/>
      <c r="R4" s="13" t="s">
        <v>47</v>
      </c>
      <c r="S4" s="10" t="s">
        <v>34</v>
      </c>
      <c r="T4" s="14" t="str">
        <f>VLOOKUP(B4,[1]BDD!A:BK,61,0)</f>
        <v>VIGENTE</v>
      </c>
      <c r="W4" s="15">
        <v>1</v>
      </c>
      <c r="X4" s="18">
        <v>43264</v>
      </c>
      <c r="Y4" s="17" t="str">
        <f>VLOOKUP(B4,[1]BDD!A:BK,63,0)</f>
        <v xml:space="preserve">https://community.secop.gov.co/Public/Tendering/OpportunityDetail/Index?noticeUID=CO1.NTC.1684401&amp;isFromPublicArea=True&amp;isModal=False
</v>
      </c>
      <c r="Z4" t="str">
        <f t="shared" si="0"/>
        <v>EXAMENES_MED_CPS-003-2021-NELSON CADENA GARCIA</v>
      </c>
    </row>
    <row r="5" spans="1:26" ht="15" customHeight="1" x14ac:dyDescent="0.2">
      <c r="A5" s="5">
        <v>4</v>
      </c>
      <c r="B5" s="6" t="s">
        <v>48</v>
      </c>
      <c r="C5" s="7" t="s">
        <v>49</v>
      </c>
      <c r="D5" s="7" t="s">
        <v>50</v>
      </c>
      <c r="E5" s="8">
        <f>VLOOKUP(B5,[1]BDD!A:BK,21,0)</f>
        <v>93414563</v>
      </c>
      <c r="F5" s="7" t="s">
        <v>51</v>
      </c>
      <c r="G5" s="9">
        <v>29170</v>
      </c>
      <c r="H5" s="7" t="s">
        <v>51</v>
      </c>
      <c r="I5" s="10" t="s">
        <v>52</v>
      </c>
      <c r="J5" s="11" t="s">
        <v>53</v>
      </c>
      <c r="K5" s="5" t="str">
        <f>VLOOKUP(B5,[1]BDD!A:BK,7,0)</f>
        <v>Prestación de Servicios Profesionales para llevar a cabo las actividades propias del proceso de Gestión Contractual liderados por la Dirección General o la Subdirección Administrativa y Financiera</v>
      </c>
      <c r="L5" s="7" t="s">
        <v>54</v>
      </c>
      <c r="M5" s="19">
        <v>3174292841</v>
      </c>
      <c r="N5" s="12">
        <f>VLOOKUP(B5,[1]BDD!A:BK,16,0)</f>
        <v>5532323</v>
      </c>
      <c r="O5" s="5" t="str">
        <f>VLOOKUP(B5,[1]BDD!A:BK,31,0)</f>
        <v>GRUPO DE CONTRATOS</v>
      </c>
      <c r="P5" s="5">
        <f>VLOOKUP(B5,[1]BDD!A:BK,36,0)</f>
        <v>339</v>
      </c>
      <c r="Q5" s="7"/>
      <c r="R5" s="13" t="s">
        <v>47</v>
      </c>
      <c r="S5" s="10" t="s">
        <v>34</v>
      </c>
      <c r="T5" s="14" t="str">
        <f>VLOOKUP(B5,[1]BDD!A:BK,61,0)</f>
        <v>VIGENTE</v>
      </c>
      <c r="W5" s="15">
        <v>1</v>
      </c>
      <c r="X5" s="18">
        <v>42019</v>
      </c>
      <c r="Y5" s="17" t="str">
        <f>VLOOKUP(B5,[1]BDD!A:BK,63,0)</f>
        <v xml:space="preserve">https://community.secop.gov.co/Public/Tendering/OpportunityDetail/Index?noticeUID=CO1.NTC.1684217&amp;isFromPublicArea=True&amp;isModal=False
</v>
      </c>
      <c r="Z5" t="str">
        <f t="shared" si="0"/>
        <v>EXAMENES_MED_CPS-004-2021-ANDRES MAURICIO VILLEGAS NAVARRO</v>
      </c>
    </row>
    <row r="6" spans="1:26" ht="15" customHeight="1" x14ac:dyDescent="0.2">
      <c r="A6" s="5">
        <v>5</v>
      </c>
      <c r="B6" s="6" t="s">
        <v>55</v>
      </c>
      <c r="C6" s="7" t="s">
        <v>56</v>
      </c>
      <c r="D6" s="7" t="s">
        <v>57</v>
      </c>
      <c r="E6" s="8">
        <f>VLOOKUP(B6,[1]BDD!A:BK,21,0)</f>
        <v>51760900</v>
      </c>
      <c r="F6" s="7" t="s">
        <v>29</v>
      </c>
      <c r="G6" s="9">
        <v>23279</v>
      </c>
      <c r="H6" s="7" t="s">
        <v>29</v>
      </c>
      <c r="I6" s="10" t="s">
        <v>52</v>
      </c>
      <c r="J6" s="11" t="s">
        <v>58</v>
      </c>
      <c r="K6" s="5" t="str">
        <f>VLOOKUP(B6,[1]BDD!A:BK,7,0)</f>
        <v>Prestación de Servicios Profesionales para llevar a cabo las actividades de liquidación de los contratos suscritos por la Dirección General o la Subdirección Administrativa y Financiera</v>
      </c>
      <c r="L6" s="15" t="s">
        <v>59</v>
      </c>
      <c r="M6" s="19">
        <v>3124901175</v>
      </c>
      <c r="N6" s="12">
        <f>VLOOKUP(B6,[1]BDD!A:BK,16,0)</f>
        <v>3948428</v>
      </c>
      <c r="O6" s="5" t="str">
        <f>VLOOKUP(B6,[1]BDD!A:BK,31,0)</f>
        <v>GRUPO DE CONTRATOS</v>
      </c>
      <c r="P6" s="5">
        <f>VLOOKUP(B6,[1]BDD!A:BK,36,0)</f>
        <v>336</v>
      </c>
      <c r="Q6" s="7"/>
      <c r="R6" s="13" t="s">
        <v>41</v>
      </c>
      <c r="S6" s="10" t="s">
        <v>34</v>
      </c>
      <c r="T6" s="14" t="str">
        <f>VLOOKUP(B6,[1]BDD!A:BK,61,0)</f>
        <v>VIGENTE</v>
      </c>
      <c r="W6" s="15">
        <v>1</v>
      </c>
      <c r="X6" s="18">
        <v>44219</v>
      </c>
      <c r="Y6" s="17" t="str">
        <f>VLOOKUP(B6,[1]BDD!A:BK,63,0)</f>
        <v xml:space="preserve">https://community.secop.gov.co/Public/Tendering/OpportunityDetail/Index?noticeUID=CO1.NTC.1691220&amp;isFromPublicArea=True&amp;isModal=False
</v>
      </c>
      <c r="Z6" t="str">
        <f t="shared" si="0"/>
        <v>EXAMENES_MED_CPS-005-2021-LILIANA ESPERANZA MURILLO MURILLO</v>
      </c>
    </row>
    <row r="7" spans="1:26" ht="15" customHeight="1" x14ac:dyDescent="0.2">
      <c r="A7" s="5">
        <v>6</v>
      </c>
      <c r="B7" s="6" t="s">
        <v>60</v>
      </c>
      <c r="C7" s="7" t="s">
        <v>61</v>
      </c>
      <c r="D7" s="7" t="s">
        <v>62</v>
      </c>
      <c r="E7" s="8">
        <f>VLOOKUP(B7,[1]BDD!A:BK,21,0)</f>
        <v>1032452082</v>
      </c>
      <c r="F7" s="7" t="s">
        <v>29</v>
      </c>
      <c r="G7" s="9">
        <v>33862</v>
      </c>
      <c r="H7" s="13" t="s">
        <v>29</v>
      </c>
      <c r="I7" s="10" t="s">
        <v>38</v>
      </c>
      <c r="J7" s="11" t="s">
        <v>63</v>
      </c>
      <c r="K7" s="5" t="str">
        <f>VLOOKUP(B7,[1]BDD!A:BK,7,0)</f>
        <v>Prestación de servicios profesionales para apoyar en la implementación de la Política de Gestión Estratégica del Talento Humano (GETH) en el marco del MIPG para la vigencia 2021, basado en el seguimiento de los diferentes programas, planes y actividades que se desarrollan en el Grupo de Gestión Humana conforme al ciclo de vida del servidor público y la normatividad vigente.</v>
      </c>
      <c r="L7" s="13" t="s">
        <v>64</v>
      </c>
      <c r="M7" s="15">
        <v>3105830570</v>
      </c>
      <c r="N7" s="12">
        <f>VLOOKUP(B7,[1]BDD!A:BK,16,0)</f>
        <v>5532323</v>
      </c>
      <c r="O7" s="5" t="str">
        <f>VLOOKUP(B7,[1]BDD!A:BK,31,0)</f>
        <v>GRUPO DE GESTIÓN HUMANA</v>
      </c>
      <c r="P7" s="5">
        <f>VLOOKUP(B7,[1]BDD!A:BK,36,0)</f>
        <v>330</v>
      </c>
      <c r="Q7" s="7"/>
      <c r="R7" s="13" t="s">
        <v>65</v>
      </c>
      <c r="S7" s="10" t="s">
        <v>34</v>
      </c>
      <c r="T7" s="14" t="str">
        <f>VLOOKUP(B7,[1]BDD!A:BK,61,0)</f>
        <v>VIGENTE</v>
      </c>
      <c r="W7" s="15">
        <v>1</v>
      </c>
      <c r="X7" s="18">
        <v>44203</v>
      </c>
      <c r="Y7" s="17" t="str">
        <f>VLOOKUP(B7,[1]BDD!A:BK,63,0)</f>
        <v>https://community.secop.gov.co/Public/Tendering/OpportunityDetail/Index?noticeUID=CO1.NTC.1694569&amp;isFromPublicArea=True&amp;isModal=False</v>
      </c>
      <c r="Z7" t="str">
        <f t="shared" si="0"/>
        <v>EXAMENES_MED_CPS-006-2021-YILBERT STEVEN MATEUS CASTRO</v>
      </c>
    </row>
    <row r="8" spans="1:26" ht="15" customHeight="1" x14ac:dyDescent="0.2">
      <c r="A8" s="5">
        <v>7</v>
      </c>
      <c r="B8" s="6" t="s">
        <v>66</v>
      </c>
      <c r="C8" s="7" t="s">
        <v>67</v>
      </c>
      <c r="D8" s="7" t="s">
        <v>68</v>
      </c>
      <c r="E8" s="8">
        <f>VLOOKUP(B8,[1]BDD!A:BK,21,0)</f>
        <v>52018404</v>
      </c>
      <c r="F8" s="7" t="s">
        <v>29</v>
      </c>
      <c r="G8" s="9">
        <v>25223</v>
      </c>
      <c r="H8" s="13" t="s">
        <v>29</v>
      </c>
      <c r="I8" s="10" t="s">
        <v>30</v>
      </c>
      <c r="J8" s="11" t="s">
        <v>31</v>
      </c>
      <c r="K8" s="5" t="str">
        <f>VLOOKUP(B8,[1]BDD!A:BK,7,0)</f>
        <v>Prestación de servicios técnicos para apoyar las actividades relacionadas con el seguimiento y análisis a la ejecución del presupuesto de gastos de personal y elaboración de las proyecciones financieras, así como la revisión de las nóminas de las seis (6) Direcciones Territoriales y sus temas inherentes, conforme los lineamientos internos y del Ministerio de Hacienda</v>
      </c>
      <c r="L8" s="7" t="s">
        <v>69</v>
      </c>
      <c r="M8" s="15">
        <v>3012743911</v>
      </c>
      <c r="N8" s="12">
        <f>VLOOKUP(B8,[1]BDD!A:BK,16,0)</f>
        <v>2730447</v>
      </c>
      <c r="O8" s="5" t="str">
        <f>VLOOKUP(B8,[1]BDD!A:BK,31,0)</f>
        <v>GRUPO DE GESTIÓN HUMANA</v>
      </c>
      <c r="P8" s="5">
        <f>VLOOKUP(B8,[1]BDD!A:BK,36,0)</f>
        <v>330</v>
      </c>
      <c r="Q8" s="7"/>
      <c r="R8" s="13" t="s">
        <v>70</v>
      </c>
      <c r="S8" s="10" t="s">
        <v>34</v>
      </c>
      <c r="T8" s="14" t="str">
        <f>VLOOKUP(B8,[1]BDD!A:BK,61,0)</f>
        <v>LIQUIDADO</v>
      </c>
      <c r="W8" s="15">
        <v>1</v>
      </c>
      <c r="X8" s="18">
        <v>44211</v>
      </c>
      <c r="Y8" s="17" t="str">
        <f>VLOOKUP(B8,[1]BDD!A:BK,63,0)</f>
        <v xml:space="preserve">https://community.secop.gov.co/Public/Tendering/OpportunityDetail/Index?noticeUID=CO1.NTC.1694999&amp;isFromPublicArea=True&amp;isModal=False
</v>
      </c>
      <c r="Z8" t="str">
        <f t="shared" si="0"/>
        <v>EXAMENES_MED_CPS-007-2021-CLAUDIA CECILIA PINTO CHACON</v>
      </c>
    </row>
    <row r="9" spans="1:26" ht="15" customHeight="1" x14ac:dyDescent="0.2">
      <c r="A9" s="5">
        <v>8</v>
      </c>
      <c r="B9" s="6" t="s">
        <v>71</v>
      </c>
      <c r="C9" s="15" t="s">
        <v>72</v>
      </c>
      <c r="D9" s="15" t="s">
        <v>73</v>
      </c>
      <c r="E9" s="8">
        <f>VLOOKUP(B9,[1]BDD!A:BK,21,0)</f>
        <v>80192354</v>
      </c>
      <c r="F9" s="15" t="s">
        <v>29</v>
      </c>
      <c r="G9" s="9">
        <v>31094</v>
      </c>
      <c r="H9" s="15" t="s">
        <v>29</v>
      </c>
      <c r="I9" s="20" t="s">
        <v>38</v>
      </c>
      <c r="J9" s="20" t="s">
        <v>74</v>
      </c>
      <c r="K9" s="5" t="str">
        <f>VLOOKUP(B9,[1]BDD!A:BK,7,0)</f>
        <v>Prestación de servicios profesionales relacionados con la orientación jurídica en las diferentes temáticas desarrolladas al interior del Grupo de Gestión Humana conforme a la implementación del Plan Estratégico de Talento Humano (PETH), las directrices impartidas por el Modelo Integrado de Planeación y Gestión (MIPG) y el cumplimiento de la normatividad legal vigente para la gestión y trámite de las diferentes situaciones, administrativas – jurídicas laborales presentadas por los servidores públicos de la entidad.</v>
      </c>
      <c r="L9" s="7" t="s">
        <v>75</v>
      </c>
      <c r="M9" s="15">
        <v>3153815317</v>
      </c>
      <c r="N9" s="12">
        <f>VLOOKUP(B9,[1]BDD!A:BK,16,0)</f>
        <v>7353804</v>
      </c>
      <c r="O9" s="5" t="str">
        <f>VLOOKUP(B9,[1]BDD!A:BK,31,0)</f>
        <v>GRUPO DE GESTIÓN HUMANA</v>
      </c>
      <c r="P9" s="5">
        <f>VLOOKUP(B9,[1]BDD!A:BK,36,0)</f>
        <v>330</v>
      </c>
      <c r="Q9" s="7"/>
      <c r="R9" s="13" t="s">
        <v>47</v>
      </c>
      <c r="S9" s="10" t="s">
        <v>34</v>
      </c>
      <c r="T9" s="14" t="str">
        <f>VLOOKUP(B9,[1]BDD!A:BK,61,0)</f>
        <v>VIGENTE</v>
      </c>
      <c r="W9" s="15">
        <v>1</v>
      </c>
      <c r="X9" s="18">
        <v>44222</v>
      </c>
      <c r="Y9" s="17" t="str">
        <f>VLOOKUP(B9,[1]BDD!A:BK,63,0)</f>
        <v xml:space="preserve">https://community.secop.gov.co/Public/Tendering/OpportunityDetail/Index?noticeUID=CO1.NTC.1694759&amp;isFromPublicArea=True&amp;isModal=False
</v>
      </c>
      <c r="Z9" t="str">
        <f t="shared" si="0"/>
        <v>EXAMENES_MED_CPS-008-2021-HOOVER EDISON RAMOS CUELLAR</v>
      </c>
    </row>
    <row r="10" spans="1:26" ht="15" customHeight="1" x14ac:dyDescent="0.2">
      <c r="A10" s="5">
        <v>9</v>
      </c>
      <c r="B10" s="6" t="s">
        <v>76</v>
      </c>
      <c r="C10" s="7" t="s">
        <v>77</v>
      </c>
      <c r="D10" s="7" t="s">
        <v>78</v>
      </c>
      <c r="E10" s="8">
        <f>VLOOKUP(B10,[1]BDD!A:BK,21,0)</f>
        <v>52896623</v>
      </c>
      <c r="F10" s="7" t="s">
        <v>29</v>
      </c>
      <c r="G10" s="19" t="s">
        <v>79</v>
      </c>
      <c r="H10" s="13" t="s">
        <v>29</v>
      </c>
      <c r="I10" s="10" t="s">
        <v>52</v>
      </c>
      <c r="J10" s="11" t="s">
        <v>80</v>
      </c>
      <c r="K10" s="5" t="str">
        <f>VLOOKUP(B10,[1]BDD!A:BK,7,0)</f>
        <v>Prestación de servicios profesionales para la implementación de los instrumentos de planeación y control de la Subdirección Administrativa y Financiera</v>
      </c>
      <c r="L10" s="7" t="s">
        <v>81</v>
      </c>
      <c r="M10" s="19">
        <v>8123442</v>
      </c>
      <c r="N10" s="12">
        <f>VLOOKUP(B10,[1]BDD!A:BK,16,0)</f>
        <v>5532323</v>
      </c>
      <c r="O10" s="5" t="str">
        <f>VLOOKUP(B10,[1]BDD!A:BK,31,0)</f>
        <v>SUBDIRECCIÓN ADMINISTRATIVA Y FINANCIERA</v>
      </c>
      <c r="P10" s="5">
        <f>VLOOKUP(B10,[1]BDD!A:BK,36,0)</f>
        <v>335</v>
      </c>
      <c r="Q10" s="7"/>
      <c r="R10" s="13" t="s">
        <v>82</v>
      </c>
      <c r="S10" s="10" t="s">
        <v>34</v>
      </c>
      <c r="T10" s="14" t="str">
        <f>VLOOKUP(B10,[1]BDD!A:BK,61,0)</f>
        <v>VIGENTE</v>
      </c>
      <c r="W10" s="15">
        <v>1</v>
      </c>
      <c r="X10" s="18">
        <v>44214</v>
      </c>
      <c r="Y10" s="17" t="str">
        <f>VLOOKUP(B10,[1]BDD!A:BK,63,0)</f>
        <v>https://community.secop.gov.co/Public/Tendering/OpportunityDetail/Index?noticeUID=CO1.NTC.1697343&amp;isFromPublicArea=True&amp;isModal=False</v>
      </c>
      <c r="Z10" t="str">
        <f t="shared" si="0"/>
        <v>EXAMENES_MED_CPS-009-2021-LUZ DARY GONZALEZ MUÑOZ</v>
      </c>
    </row>
    <row r="11" spans="1:26" ht="15" customHeight="1" x14ac:dyDescent="0.2">
      <c r="A11" s="5">
        <v>10</v>
      </c>
      <c r="B11" s="6" t="s">
        <v>83</v>
      </c>
      <c r="C11" s="7" t="s">
        <v>84</v>
      </c>
      <c r="D11" s="7" t="s">
        <v>85</v>
      </c>
      <c r="E11" s="8">
        <f>VLOOKUP(B11,[1]BDD!A:BK,21,0)</f>
        <v>51748041</v>
      </c>
      <c r="F11" s="7" t="s">
        <v>29</v>
      </c>
      <c r="G11" s="9">
        <v>23663</v>
      </c>
      <c r="H11" s="13" t="s">
        <v>29</v>
      </c>
      <c r="I11" s="10" t="s">
        <v>52</v>
      </c>
      <c r="J11" s="11" t="s">
        <v>86</v>
      </c>
      <c r="K11" s="5" t="str">
        <f>VLOOKUP(B11,[1]BDD!A:BK,7,0)</f>
        <v>Prestación de servicios profesionales para la planeación, ejecución y seguimiento de los diferentes procesos organizacionales que se adelantan en el Grupo de Gestión Humana, conforme a lo contenido en el Plan Estratégico del Talento Humano –PETH para la vigencia 2021, así como las actividades plasmadas el Modelo Integrado de Planeación y Gestión – MIPG, las políticas y lineamientos de la entidad.</v>
      </c>
      <c r="L11" s="7" t="s">
        <v>87</v>
      </c>
      <c r="M11" s="15">
        <v>2693706</v>
      </c>
      <c r="N11" s="12">
        <f>VLOOKUP(B11,[1]BDD!A:BK,16,0)</f>
        <v>6595797</v>
      </c>
      <c r="O11" s="5" t="str">
        <f>VLOOKUP(B11,[1]BDD!A:BK,31,0)</f>
        <v>GRUPO DE GESTIÓN HUMANA</v>
      </c>
      <c r="P11" s="5">
        <f>VLOOKUP(B11,[1]BDD!A:BK,36,0)</f>
        <v>300</v>
      </c>
      <c r="Q11" s="7"/>
      <c r="R11" s="13" t="s">
        <v>88</v>
      </c>
      <c r="S11" s="10" t="s">
        <v>34</v>
      </c>
      <c r="T11" s="14" t="str">
        <f>VLOOKUP(B11,[1]BDD!A:BK,61,0)</f>
        <v>TERMINADO NORMALMENTE</v>
      </c>
      <c r="W11" s="15">
        <v>1</v>
      </c>
      <c r="X11" s="18">
        <v>44221</v>
      </c>
      <c r="Y11" s="17" t="str">
        <f>VLOOKUP(B11,[1]BDD!A:BK,63,0)</f>
        <v xml:space="preserve">https://community.secop.gov.co/Public/Tendering/OpportunityDetail/Index?noticeUID=CO1.NTC.1697318&amp;isFromPublicArea=True&amp;isModal=False
</v>
      </c>
      <c r="Z11" t="str">
        <f t="shared" si="0"/>
        <v>EXAMENES_MED_CPS-010-2021-MARTHA CECILIA MARQUEZ DIAZ</v>
      </c>
    </row>
    <row r="12" spans="1:26" ht="15" customHeight="1" x14ac:dyDescent="0.2">
      <c r="A12" s="5">
        <v>11</v>
      </c>
      <c r="B12" s="6" t="s">
        <v>89</v>
      </c>
      <c r="C12" s="7" t="s">
        <v>90</v>
      </c>
      <c r="D12" s="7" t="s">
        <v>91</v>
      </c>
      <c r="E12" s="8">
        <f>VLOOKUP(B12,[1]BDD!A:BK,21,0)</f>
        <v>52490210</v>
      </c>
      <c r="F12" s="7" t="s">
        <v>29</v>
      </c>
      <c r="G12" s="9">
        <v>28405</v>
      </c>
      <c r="H12" s="13" t="s">
        <v>29</v>
      </c>
      <c r="I12" s="10" t="s">
        <v>30</v>
      </c>
      <c r="J12" s="11" t="s">
        <v>31</v>
      </c>
      <c r="K12" s="5" t="str">
        <f>VLOOKUP(B12,[1]BDD!A:BK,7,0)</f>
        <v>Prestación de Servicios Técnicos de apoyo en el Grupo de Comunicaciones y Educación Ambiental a través del Centro de Documentación de Parques Nacionales, para una adecuada atención al público, catalogación de material bibliográfico y la organización de la agenda ambiental y cultural.</v>
      </c>
      <c r="L12" s="7" t="s">
        <v>92</v>
      </c>
      <c r="M12" s="19">
        <v>3103841380</v>
      </c>
      <c r="N12" s="12">
        <f>VLOOKUP(B12,[1]BDD!A:BK,16,0)</f>
        <v>2730447</v>
      </c>
      <c r="O12" s="5" t="str">
        <f>VLOOKUP(B12,[1]BDD!A:BK,31,0)</f>
        <v>GRUPO DE COMUNICACIONES Y EDUCACION AMBIENTAL</v>
      </c>
      <c r="P12" s="5">
        <f>VLOOKUP(B12,[1]BDD!A:BK,36,0)</f>
        <v>330</v>
      </c>
      <c r="Q12" s="7"/>
      <c r="R12" s="13" t="s">
        <v>93</v>
      </c>
      <c r="S12" s="10" t="s">
        <v>34</v>
      </c>
      <c r="T12" s="21" t="str">
        <f>VLOOKUP(B12,[1]BDD!A:BK,61,0)</f>
        <v>LIQUIDADO</v>
      </c>
      <c r="W12" s="15">
        <v>1</v>
      </c>
      <c r="X12" s="18">
        <v>44217</v>
      </c>
      <c r="Y12" s="17" t="str">
        <f>VLOOKUP(B12,[1]BDD!A:BK,63,0)</f>
        <v>https://community.secop.gov.co/Public/Tendering/OpportunityDetail/Index?noticeUID=CO1.NTC.1701241&amp;isFromPublicArea=True&amp;isModal=False</v>
      </c>
      <c r="Z12" t="str">
        <f t="shared" si="0"/>
        <v>EXAMENES_MED_CPS-011-2021-CLAUDIA MARCELA MORA CASTRO</v>
      </c>
    </row>
    <row r="13" spans="1:26" ht="15" customHeight="1" x14ac:dyDescent="0.2">
      <c r="A13" s="5">
        <v>12</v>
      </c>
      <c r="B13" s="6" t="s">
        <v>94</v>
      </c>
      <c r="C13" s="7" t="s">
        <v>95</v>
      </c>
      <c r="D13" s="7" t="s">
        <v>96</v>
      </c>
      <c r="E13" s="8">
        <f>VLOOKUP(B13,[1]BDD!A:BK,21,0)</f>
        <v>46669762</v>
      </c>
      <c r="F13" s="7" t="s">
        <v>97</v>
      </c>
      <c r="G13" s="9">
        <v>27031</v>
      </c>
      <c r="H13" s="13" t="s">
        <v>97</v>
      </c>
      <c r="I13" s="10" t="s">
        <v>52</v>
      </c>
      <c r="J13" s="11" t="s">
        <v>98</v>
      </c>
      <c r="K13" s="5" t="str">
        <f>VLOOKUP(B13,[1]BDD!A:BK,7,0)</f>
        <v>Prestación de servicios profesionales, para apoyar la formulación y seguimiento de los planes, programas y proyectos de la Subdirección de Gestión y Manejo, así como apoyar de manera efectiva el modelo integrado de Planeación y gestión establecido para Parques Nacionales Naturales de Colombia</v>
      </c>
      <c r="L13" s="7" t="s">
        <v>99</v>
      </c>
      <c r="M13" s="19">
        <v>3118081477</v>
      </c>
      <c r="N13" s="12">
        <f>VLOOKUP(B13,[1]BDD!A:BK,16,0)</f>
        <v>7353804</v>
      </c>
      <c r="O13" s="5" t="str">
        <f>VLOOKUP(B13,[1]BDD!A:BK,31,0)</f>
        <v>SUBDIRECCIÓN DE GESTIÓN Y MANEJO DE AREAS PROTEGIDAS</v>
      </c>
      <c r="P13" s="5">
        <f>VLOOKUP(B13,[1]BDD!A:BK,36,0)</f>
        <v>330</v>
      </c>
      <c r="Q13" s="7"/>
      <c r="R13" s="15" t="s">
        <v>82</v>
      </c>
      <c r="S13" s="10" t="s">
        <v>34</v>
      </c>
      <c r="T13" s="14" t="str">
        <f>VLOOKUP(B13,[1]BDD!A:BK,61,0)</f>
        <v>VIGENTE</v>
      </c>
      <c r="W13" s="15">
        <v>1</v>
      </c>
      <c r="X13" s="18">
        <v>44215</v>
      </c>
      <c r="Y13" s="17" t="str">
        <f>VLOOKUP(B13,[1]BDD!A:BK,63,0)</f>
        <v xml:space="preserve">https://community.secop.gov.co/Public/Tendering/OpportunityDetail/Index?noticeUID=CO1.NTC.1701933&amp;isFromPublicArea=True&amp;isModal=False
</v>
      </c>
      <c r="Z13" t="str">
        <f t="shared" si="0"/>
        <v>EXAMENES_MED_CPS-012-2021-SANDRA YANETH PEREZ SALAZAR</v>
      </c>
    </row>
    <row r="14" spans="1:26" ht="15" customHeight="1" x14ac:dyDescent="0.2">
      <c r="A14" s="5">
        <v>13</v>
      </c>
      <c r="B14" s="6" t="s">
        <v>100</v>
      </c>
      <c r="C14" s="7" t="s">
        <v>101</v>
      </c>
      <c r="D14" s="7" t="s">
        <v>102</v>
      </c>
      <c r="E14" s="8">
        <f>VLOOKUP(B14,[1]BDD!A:BK,21,0)</f>
        <v>1020746906</v>
      </c>
      <c r="F14" s="7" t="s">
        <v>29</v>
      </c>
      <c r="G14" s="9">
        <v>32696</v>
      </c>
      <c r="H14" s="13" t="s">
        <v>29</v>
      </c>
      <c r="I14" s="10" t="s">
        <v>38</v>
      </c>
      <c r="J14" s="11" t="s">
        <v>103</v>
      </c>
      <c r="K14" s="5" t="str">
        <f>VLOOKUP(B14,[1]BDD!A:BK,7,0)</f>
        <v>Prestación de Servicios Profesionales para llevar a cabo las actividades propias del proceso de Gestión Contractual liderados por la Dirección General o la Subdirección Administrativa y Financiera.</v>
      </c>
      <c r="L14" s="13" t="s">
        <v>104</v>
      </c>
      <c r="M14" s="15">
        <v>3115617477</v>
      </c>
      <c r="N14" s="12">
        <f>VLOOKUP(B14,[1]BDD!A:BK,16,0)</f>
        <v>4944018</v>
      </c>
      <c r="O14" s="5" t="str">
        <f>VLOOKUP(B14,[1]BDD!A:BK,31,0)</f>
        <v>GRUPO DE CONTRATOS</v>
      </c>
      <c r="P14" s="5">
        <f>VLOOKUP(B14,[1]BDD!A:BK,36,0)</f>
        <v>334</v>
      </c>
      <c r="Q14" s="7"/>
      <c r="R14" s="13" t="s">
        <v>47</v>
      </c>
      <c r="S14" s="10" t="s">
        <v>34</v>
      </c>
      <c r="T14" s="14" t="str">
        <f>VLOOKUP(B14,[1]BDD!A:BK,61,0)</f>
        <v>VIGENTE</v>
      </c>
      <c r="W14" s="15">
        <v>1</v>
      </c>
      <c r="X14" s="18">
        <v>44222</v>
      </c>
      <c r="Y14" s="17" t="str">
        <f>VLOOKUP(B14,[1]BDD!A:BK,63,0)</f>
        <v xml:space="preserve">https://community.secop.gov.co/Public/Tendering/OpportunityDetail/Index?noticeUID=CO1.NTC.1700443&amp;isFromPublicArea=True&amp;isModal=False
</v>
      </c>
      <c r="Z14" t="str">
        <f t="shared" si="0"/>
        <v>EXAMENES_MED_CPS-013-2021-FELIPE ANDRES ZORRO VILLARREAL</v>
      </c>
    </row>
    <row r="15" spans="1:26" ht="15" customHeight="1" x14ac:dyDescent="0.2">
      <c r="A15" s="5">
        <v>14</v>
      </c>
      <c r="B15" s="6" t="s">
        <v>105</v>
      </c>
      <c r="C15" s="7" t="s">
        <v>106</v>
      </c>
      <c r="D15" s="7" t="s">
        <v>107</v>
      </c>
      <c r="E15" s="8">
        <f>VLOOKUP(B15,[1]BDD!A:BK,21,0)</f>
        <v>1016041939</v>
      </c>
      <c r="F15" s="7" t="s">
        <v>29</v>
      </c>
      <c r="G15" s="9">
        <v>33629</v>
      </c>
      <c r="H15" s="13" t="s">
        <v>29</v>
      </c>
      <c r="I15" s="10" t="s">
        <v>30</v>
      </c>
      <c r="J15" s="11" t="s">
        <v>31</v>
      </c>
      <c r="K15" s="5" t="str">
        <f>VLOOKUP(B15,[1]BDD!A:BK,7,0)</f>
        <v>Prestar servicios técnicos y apoyo a la gestión del Grupo de Procesos Corporativos, así como la consolidación del plan anual de adquisiciones y la ejecución del plan de compras, y la actualización de matrices de seguimiento al consumo de servicios públicos de las Direcciones Territoriales y sus Áreas Protegidas, y la entrada y salida de elementos del Nivel Central</v>
      </c>
      <c r="L15" s="7" t="s">
        <v>108</v>
      </c>
      <c r="M15" s="19">
        <v>3183773830</v>
      </c>
      <c r="N15" s="12">
        <f>VLOOKUP(B15,[1]BDD!A:BK,16,0)</f>
        <v>2730447</v>
      </c>
      <c r="O15" s="5" t="str">
        <f>VLOOKUP(B15,[1]BDD!A:BK,31,0)</f>
        <v>GRUPO DE PROCESOS CORPORATIVOS</v>
      </c>
      <c r="P15" s="5">
        <f>VLOOKUP(B15,[1]BDD!A:BK,36,0)</f>
        <v>330</v>
      </c>
      <c r="Q15" s="7"/>
      <c r="R15" s="13" t="s">
        <v>109</v>
      </c>
      <c r="S15" s="10" t="s">
        <v>34</v>
      </c>
      <c r="T15" s="14" t="str">
        <f>VLOOKUP(B15,[1]BDD!A:BK,61,0)</f>
        <v>VIGENTE</v>
      </c>
      <c r="W15" s="15">
        <v>1</v>
      </c>
      <c r="X15" s="18">
        <v>44202</v>
      </c>
      <c r="Y15" s="17" t="str">
        <f>VLOOKUP(B15,[1]BDD!A:BK,63,0)</f>
        <v xml:space="preserve">https://community.secop.gov.co/Public/Tendering/OpportunityDetail/Index?noticeUID=CO1.NTC.1706272&amp;isFromPublicArea=True&amp;isModal=False
</v>
      </c>
      <c r="Z15" t="str">
        <f t="shared" si="0"/>
        <v>EXAMENES_MED_CPS-014-2021-JINETH FERNANDA AGUILAR MARULANDA</v>
      </c>
    </row>
    <row r="16" spans="1:26" ht="15" customHeight="1" x14ac:dyDescent="0.2">
      <c r="A16" s="5">
        <v>15</v>
      </c>
      <c r="B16" s="6" t="s">
        <v>110</v>
      </c>
      <c r="C16" s="7" t="s">
        <v>111</v>
      </c>
      <c r="D16" s="7" t="s">
        <v>112</v>
      </c>
      <c r="E16" s="8">
        <f>VLOOKUP(B16,[1]BDD!A:BK,21,0)</f>
        <v>1032402519</v>
      </c>
      <c r="F16" s="7" t="s">
        <v>29</v>
      </c>
      <c r="G16" s="9">
        <v>32140</v>
      </c>
      <c r="H16" s="13" t="s">
        <v>29</v>
      </c>
      <c r="I16" s="10" t="s">
        <v>113</v>
      </c>
      <c r="J16" s="11" t="s">
        <v>114</v>
      </c>
      <c r="K16" s="5" t="str">
        <f>VLOOKUP(B16,[1]BDD!A:BK,7,0)</f>
        <v>Prestación de servicios profesionales para apoyar, y articular las iniciativas y proyectos de cooperación con énfasis en las direcciones territoriales que tienen a cargo áreas protegidas marinas y costeras en Parques Nacionales Naturales de Colombia.</v>
      </c>
      <c r="L16" s="7" t="s">
        <v>115</v>
      </c>
      <c r="M16" s="15">
        <v>3143486609</v>
      </c>
      <c r="N16" s="12">
        <f>VLOOKUP(B16,[1]BDD!A:BK,16,0)</f>
        <v>6471348</v>
      </c>
      <c r="O16" s="5" t="str">
        <f>VLOOKUP(B16,[1]BDD!A:BK,31,0)</f>
        <v>OFICINA ASESORA PLANEACIÓN</v>
      </c>
      <c r="P16" s="5">
        <f>VLOOKUP(B16,[1]BDD!A:BK,36,0)</f>
        <v>210</v>
      </c>
      <c r="Q16" s="7"/>
      <c r="R16" s="13" t="s">
        <v>116</v>
      </c>
      <c r="S16" s="10" t="s">
        <v>34</v>
      </c>
      <c r="T16" s="14" t="str">
        <f>VLOOKUP(B16,[1]BDD!A:BK,61,0)</f>
        <v>TERMINADO NORMALMENTE</v>
      </c>
      <c r="W16" s="15">
        <v>1</v>
      </c>
      <c r="X16" s="18">
        <v>44219</v>
      </c>
      <c r="Y16" s="17" t="str">
        <f>VLOOKUP(B16,[1]BDD!A:BK,63,0)</f>
        <v xml:space="preserve">https://community.secop.gov.co/Public/Tendering/OpportunityDetail/Index?noticeUID=CO1.NTC.1702669&amp;isFromPublicArea=True&amp;isModal=False
</v>
      </c>
      <c r="Z16" t="str">
        <f t="shared" si="0"/>
        <v>EXAMENES_MED_CPS-015-2021-LAURA MILENA CAMACHO JARAMILLO</v>
      </c>
    </row>
    <row r="17" spans="1:26" ht="15" customHeight="1" x14ac:dyDescent="0.2">
      <c r="A17" s="5">
        <v>16</v>
      </c>
      <c r="B17" s="6" t="s">
        <v>117</v>
      </c>
      <c r="C17" s="7" t="s">
        <v>118</v>
      </c>
      <c r="D17" s="7" t="s">
        <v>119</v>
      </c>
      <c r="E17" s="8">
        <f>VLOOKUP(B17,[1]BDD!A:BK,21,0)</f>
        <v>1010171738</v>
      </c>
      <c r="F17" s="7" t="s">
        <v>29</v>
      </c>
      <c r="G17" s="9">
        <v>32023</v>
      </c>
      <c r="H17" s="13" t="s">
        <v>29</v>
      </c>
      <c r="I17" s="10" t="s">
        <v>38</v>
      </c>
      <c r="J17" s="20" t="s">
        <v>120</v>
      </c>
      <c r="K17" s="5" t="str">
        <f>VLOOKUP(B17,[1]BDD!A:BK,7,0)</f>
        <v>Prestación de servicios profesionales para liderar a nivel nacional la implementación de los objetivos y metas de la segunda fase del Programa de Apoyo Presupuestario para el Desarrollo Local Sostenible financiado por la Unión Europea para la vigencia 2021</v>
      </c>
      <c r="L17" s="7" t="s">
        <v>121</v>
      </c>
      <c r="M17" s="19">
        <v>3208453922</v>
      </c>
      <c r="N17" s="12">
        <f>VLOOKUP(B17,[1]BDD!A:BK,16,0)</f>
        <v>8711428</v>
      </c>
      <c r="O17" s="5" t="str">
        <f>VLOOKUP(B17,[1]BDD!A:BK,31,0)</f>
        <v>GRUPO DE PLANEACIÓN Y MANEJO</v>
      </c>
      <c r="P17" s="5">
        <f>VLOOKUP(B17,[1]BDD!A:BK,36,0)</f>
        <v>330</v>
      </c>
      <c r="Q17" s="7"/>
      <c r="R17" s="13" t="s">
        <v>47</v>
      </c>
      <c r="S17" s="10" t="s">
        <v>34</v>
      </c>
      <c r="T17" s="14" t="str">
        <f>VLOOKUP(B17,[1]BDD!A:BK,61,0)</f>
        <v>VIGENTE</v>
      </c>
      <c r="W17" s="15">
        <v>1</v>
      </c>
      <c r="X17" s="18">
        <v>44214</v>
      </c>
      <c r="Y17" s="17" t="str">
        <f>VLOOKUP(B17,[1]BDD!A:BK,63,0)</f>
        <v xml:space="preserve">https://community.secop.gov.co/Public/Tendering/OpportunityDetail/Index?noticeUID=CO1.NTC.1703956&amp;isFromPublicArea=True&amp;isModal=False
</v>
      </c>
      <c r="Z17" t="str">
        <f t="shared" si="0"/>
        <v>EXAMENES_MED_CPS-016-2021-EFRAIN MOLANO VARGAS</v>
      </c>
    </row>
    <row r="18" spans="1:26" ht="15" customHeight="1" x14ac:dyDescent="0.2">
      <c r="A18" s="5">
        <v>17</v>
      </c>
      <c r="B18" s="6" t="s">
        <v>122</v>
      </c>
      <c r="C18" s="15" t="s">
        <v>123</v>
      </c>
      <c r="D18" s="15" t="s">
        <v>124</v>
      </c>
      <c r="E18" s="8">
        <f>VLOOKUP(B18,[1]BDD!A:BK,21,0)</f>
        <v>35523975</v>
      </c>
      <c r="F18" s="15" t="s">
        <v>125</v>
      </c>
      <c r="G18" s="9">
        <v>26168</v>
      </c>
      <c r="H18" s="22" t="s">
        <v>29</v>
      </c>
      <c r="I18" s="20" t="s">
        <v>38</v>
      </c>
      <c r="J18" s="20" t="s">
        <v>126</v>
      </c>
      <c r="K18" s="5" t="str">
        <f>VLOOKUP(B18,[1]BDD!A:BK,7,0)</f>
        <v>Prestación de servicios profesionales especializados para realizar la asesoría jurídica y el acompañamiento en los procesos contractuales de especial complejidad que adelante la Dirección General y la Subdirección Administrativa y Financiera en especial los contratos de concesión y ecoturismo comunitario.</v>
      </c>
      <c r="L18" s="15" t="s">
        <v>127</v>
      </c>
      <c r="M18" s="23">
        <v>3133966761</v>
      </c>
      <c r="N18" s="12">
        <f>VLOOKUP(B18,[1]BDD!A:BK,16,0)</f>
        <v>8711428</v>
      </c>
      <c r="O18" s="5" t="str">
        <f>VLOOKUP(B18,[1]BDD!A:BK,31,0)</f>
        <v>SUBDIRECCIÓN ADMINISTRATIVA Y FINANCIERA</v>
      </c>
      <c r="P18" s="5">
        <f>VLOOKUP(B18,[1]BDD!A:BK,36,0)</f>
        <v>210</v>
      </c>
      <c r="Q18" s="7"/>
      <c r="R18" s="13" t="s">
        <v>41</v>
      </c>
      <c r="S18" s="10" t="s">
        <v>34</v>
      </c>
      <c r="T18" s="14" t="str">
        <f>VLOOKUP(B18,[1]BDD!A:BK,61,0)</f>
        <v>TERMINADO NORMALMENTE</v>
      </c>
      <c r="W18" s="15">
        <v>1</v>
      </c>
      <c r="X18" s="18">
        <v>44222</v>
      </c>
      <c r="Y18" s="17" t="str">
        <f>VLOOKUP(B18,[1]BDD!A:BK,63,0)</f>
        <v>https://community.secop.gov.co/Public/Tendering/OpportunityDetail/Index?noticeUID=CO1.NTC.1706911&amp;isFromPublicArea=True&amp;isModal=False</v>
      </c>
      <c r="Z18" t="str">
        <f t="shared" si="0"/>
        <v>EXAMENES_MED_CPS-017-2021-OLGA LUCIA PIÑERO AMIN</v>
      </c>
    </row>
    <row r="19" spans="1:26" ht="15" customHeight="1" x14ac:dyDescent="0.2">
      <c r="A19" s="5">
        <v>18</v>
      </c>
      <c r="B19" s="6" t="s">
        <v>128</v>
      </c>
      <c r="C19" s="15" t="s">
        <v>129</v>
      </c>
      <c r="D19" s="15" t="s">
        <v>130</v>
      </c>
      <c r="E19" s="8">
        <f>VLOOKUP(B19,[1]BDD!A:BK,21,0)</f>
        <v>1014207218</v>
      </c>
      <c r="F19" s="15" t="s">
        <v>29</v>
      </c>
      <c r="G19" s="9">
        <v>32887</v>
      </c>
      <c r="H19" s="15" t="s">
        <v>29</v>
      </c>
      <c r="I19" s="10" t="s">
        <v>30</v>
      </c>
      <c r="J19" s="20" t="s">
        <v>31</v>
      </c>
      <c r="K19" s="5" t="str">
        <f>VLOOKUP(B19,[1]BDD!A:BK,7,0)</f>
        <v>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v>
      </c>
      <c r="L19" s="15" t="s">
        <v>131</v>
      </c>
      <c r="M19" s="23">
        <v>3173221014</v>
      </c>
      <c r="N19" s="12">
        <f>VLOOKUP(B19,[1]BDD!A:BK,16,0)</f>
        <v>2730447</v>
      </c>
      <c r="O19" s="5" t="str">
        <f>VLOOKUP(B19,[1]BDD!A:BK,31,0)</f>
        <v>GRUPO DE GESTIÓN FINANCIERA</v>
      </c>
      <c r="P19" s="5">
        <f>VLOOKUP(B19,[1]BDD!A:BK,36,0)</f>
        <v>330</v>
      </c>
      <c r="Q19" s="7"/>
      <c r="R19" s="13" t="s">
        <v>132</v>
      </c>
      <c r="S19" s="10" t="s">
        <v>34</v>
      </c>
      <c r="T19" s="14" t="str">
        <f>VLOOKUP(B19,[1]BDD!A:BK,61,0)</f>
        <v>VIGENTE</v>
      </c>
      <c r="W19" s="15">
        <v>1</v>
      </c>
      <c r="X19" s="18">
        <v>43859</v>
      </c>
      <c r="Y19" s="17" t="str">
        <f>VLOOKUP(B19,[1]BDD!A:BK,63,0)</f>
        <v xml:space="preserve">https://community.secop.gov.co/Public/Tendering/OpportunityDetail/Index?noticeUID=CO1.NTC.1706850&amp;isFromPublicArea=True&amp;isModal=False
</v>
      </c>
      <c r="Z19" t="str">
        <f t="shared" si="0"/>
        <v>EXAMENES_MED_CPS-018-2021-LEIDY MONCADA ROSERO</v>
      </c>
    </row>
    <row r="20" spans="1:26" ht="15" customHeight="1" x14ac:dyDescent="0.2">
      <c r="A20" s="5">
        <v>19</v>
      </c>
      <c r="B20" s="6" t="s">
        <v>133</v>
      </c>
      <c r="C20" s="24" t="s">
        <v>134</v>
      </c>
      <c r="D20" s="15" t="s">
        <v>135</v>
      </c>
      <c r="E20" s="8">
        <f>VLOOKUP(B20,[1]BDD!A:BK,21,0)</f>
        <v>80926500</v>
      </c>
      <c r="F20" s="15" t="s">
        <v>29</v>
      </c>
      <c r="G20" s="9">
        <v>31245</v>
      </c>
      <c r="H20" s="22" t="s">
        <v>29</v>
      </c>
      <c r="I20" s="20" t="s">
        <v>38</v>
      </c>
      <c r="J20" s="20" t="s">
        <v>136</v>
      </c>
      <c r="K20" s="5" t="str">
        <f>VLOOKUP(B20,[1]BDD!A:BK,7,0)</f>
        <v>Prestación de servicios profesionales para brindar apoyo al seguimiento a los proyectos, trazadores, indicadores y recursos relacionados en los diferentes instrumentos de planeación en el marco del Modelo Integrado de Planeación y gestión vigente.</v>
      </c>
      <c r="L20" s="15" t="s">
        <v>137</v>
      </c>
      <c r="M20" s="23">
        <v>3057927740</v>
      </c>
      <c r="N20" s="12">
        <f>VLOOKUP(B20,[1]BDD!A:BK,16,0)</f>
        <v>4944018</v>
      </c>
      <c r="O20" s="5" t="str">
        <f>VLOOKUP(B20,[1]BDD!A:BK,31,0)</f>
        <v>OFICINA ASESORA PLANEACIÓN</v>
      </c>
      <c r="P20" s="5">
        <f>VLOOKUP(B20,[1]BDD!A:BK,36,0)</f>
        <v>210</v>
      </c>
      <c r="Q20" s="7"/>
      <c r="R20" s="13" t="s">
        <v>138</v>
      </c>
      <c r="S20" s="10" t="s">
        <v>34</v>
      </c>
      <c r="T20" s="14" t="str">
        <f>VLOOKUP(B20,[1]BDD!A:BK,61,0)</f>
        <v>TERMINADO NORMALMENTE</v>
      </c>
      <c r="W20" s="15">
        <v>1</v>
      </c>
      <c r="X20" s="18">
        <v>43481</v>
      </c>
      <c r="Y20" s="17" t="str">
        <f>VLOOKUP(B20,[1]BDD!A:BK,63,0)</f>
        <v xml:space="preserve">https://community.secop.gov.co/Public/Tendering/OpportunityDetail/Index?noticeUID=CO1.NTC.1708628&amp;isFromPublicArea=True&amp;isModal=False
</v>
      </c>
      <c r="Z20" t="str">
        <f t="shared" si="0"/>
        <v>EXAMENES_MED_CPS-019-2021-WILLIAM ALBERTO GARZON ROMERO</v>
      </c>
    </row>
    <row r="21" spans="1:26" ht="15" customHeight="1" x14ac:dyDescent="0.2">
      <c r="A21" s="5">
        <v>20</v>
      </c>
      <c r="B21" s="6" t="s">
        <v>139</v>
      </c>
      <c r="C21" s="7" t="s">
        <v>140</v>
      </c>
      <c r="D21" s="7" t="s">
        <v>141</v>
      </c>
      <c r="E21" s="8">
        <f>VLOOKUP(B21,[1]BDD!A:BK,21,0)</f>
        <v>24081439</v>
      </c>
      <c r="F21" s="7" t="s">
        <v>142</v>
      </c>
      <c r="G21" s="9">
        <v>29182</v>
      </c>
      <c r="H21" s="13" t="s">
        <v>143</v>
      </c>
      <c r="I21" s="10" t="s">
        <v>30</v>
      </c>
      <c r="J21" s="20" t="s">
        <v>31</v>
      </c>
      <c r="K21" s="5" t="str">
        <f>VLOOKUP(B21,[1]BDD!A:BK,7,0)</f>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
      <c r="L21" s="7" t="s">
        <v>144</v>
      </c>
      <c r="M21" s="19">
        <v>3123871389</v>
      </c>
      <c r="N21" s="12">
        <f>VLOOKUP(B21,[1]BDD!A:BK,16,0)</f>
        <v>2730447</v>
      </c>
      <c r="O21" s="5" t="str">
        <f>VLOOKUP(B21,[1]BDD!A:BK,31,0)</f>
        <v>GRUPO DE PROCESOS CORPORATIVOS</v>
      </c>
      <c r="P21" s="5">
        <f>VLOOKUP(B21,[1]BDD!A:BK,36,0)</f>
        <v>330</v>
      </c>
      <c r="Q21" s="7"/>
      <c r="R21" s="13" t="s">
        <v>145</v>
      </c>
      <c r="S21" s="10" t="s">
        <v>34</v>
      </c>
      <c r="T21" s="14" t="str">
        <f>VLOOKUP(B21,[1]BDD!A:BK,61,0)</f>
        <v>VIGENTE</v>
      </c>
      <c r="W21" s="15">
        <v>1</v>
      </c>
      <c r="X21" s="18">
        <v>44216</v>
      </c>
      <c r="Y21" s="17" t="str">
        <f>VLOOKUP(B21,[1]BDD!A:BK,63,0)</f>
        <v xml:space="preserve">https://community.secop.gov.co/Public/Tendering/OpportunityDetail/Index?noticeUID=CO1.NTC.1711546&amp;isFromPublicArea=True&amp;isModal=False
</v>
      </c>
      <c r="Z21" t="str">
        <f t="shared" si="0"/>
        <v xml:space="preserve">EXAMENES_MED_CPS-020-2021-YOLANDA HERNADEZ RIVERA </v>
      </c>
    </row>
    <row r="22" spans="1:26" ht="15" customHeight="1" x14ac:dyDescent="0.2">
      <c r="A22" s="5">
        <v>21</v>
      </c>
      <c r="B22" s="6" t="s">
        <v>146</v>
      </c>
      <c r="C22" s="7" t="s">
        <v>147</v>
      </c>
      <c r="D22" s="7" t="s">
        <v>148</v>
      </c>
      <c r="E22" s="8">
        <f>VLOOKUP(B22,[1]BDD!A:BK,21,0)</f>
        <v>82392676</v>
      </c>
      <c r="F22" s="7" t="s">
        <v>149</v>
      </c>
      <c r="G22" s="9">
        <v>28859</v>
      </c>
      <c r="H22" s="7" t="s">
        <v>149</v>
      </c>
      <c r="I22" s="10" t="s">
        <v>52</v>
      </c>
      <c r="J22" s="20" t="s">
        <v>150</v>
      </c>
      <c r="K22" s="5" t="str">
        <f>VLOOKUP(B22,[1]BDD!A:BK,7,0)</f>
        <v>Prestación de servicios profesionales para atender, actualizar y fortalecer el desarrollo del componente de seguridad de la información de gobierno digital y liderar el esquema de infraestructura On premise para el SPNN</v>
      </c>
      <c r="L22" s="7" t="s">
        <v>151</v>
      </c>
      <c r="M22" s="19">
        <v>3004069787</v>
      </c>
      <c r="N22" s="12">
        <f>VLOOKUP(B22,[1]BDD!A:BK,16,0)</f>
        <v>8711428</v>
      </c>
      <c r="O22" s="5" t="str">
        <f>VLOOKUP(B22,[1]BDD!A:BK,31,0)</f>
        <v>GRUPO SISTEMAS DE INFORMACIÓN Y RADIOCOMUNICACIONES</v>
      </c>
      <c r="P22" s="5">
        <f>VLOOKUP(B22,[1]BDD!A:BK,36,0)</f>
        <v>330</v>
      </c>
      <c r="Q22" s="7"/>
      <c r="R22" s="13" t="s">
        <v>152</v>
      </c>
      <c r="S22" s="10" t="s">
        <v>34</v>
      </c>
      <c r="T22" s="14" t="str">
        <f>VLOOKUP(B22,[1]BDD!A:BK,61,0)</f>
        <v>VIGENTE</v>
      </c>
      <c r="W22" s="15">
        <v>1</v>
      </c>
      <c r="X22" s="18">
        <v>44225</v>
      </c>
      <c r="Y22" s="17" t="str">
        <f>VLOOKUP(B22,[1]BDD!A:BK,63,0)</f>
        <v xml:space="preserve">https://community.secop.gov.co/Public/Tendering/OpportunityDetail/Index?noticeUID=CO1.NTC.1712776&amp;isFromPublicArea=True&amp;isModal=False
</v>
      </c>
      <c r="Z22" t="str">
        <f t="shared" si="0"/>
        <v>EXAMENES_MED_CPS-021-2021-FERNANDO BOLIVAR BUITRAGO</v>
      </c>
    </row>
    <row r="23" spans="1:26" ht="15" customHeight="1" x14ac:dyDescent="0.2">
      <c r="A23" s="5">
        <v>22</v>
      </c>
      <c r="B23" s="6" t="s">
        <v>153</v>
      </c>
      <c r="C23" s="7" t="s">
        <v>154</v>
      </c>
      <c r="D23" s="7" t="s">
        <v>155</v>
      </c>
      <c r="E23" s="8">
        <f>VLOOKUP(B23,[1]BDD!A:BK,21,0)</f>
        <v>1020747020</v>
      </c>
      <c r="F23" s="7" t="s">
        <v>29</v>
      </c>
      <c r="G23" s="9">
        <v>32772</v>
      </c>
      <c r="H23" s="13" t="s">
        <v>29</v>
      </c>
      <c r="I23" s="10" t="s">
        <v>113</v>
      </c>
      <c r="J23" s="20" t="s">
        <v>156</v>
      </c>
      <c r="K23" s="5" t="str">
        <f>VLOOKUP(B23,[1]BDD!A:BK,7,0)</f>
        <v>Prestación de servicios profesionales para apoyar los procesos de negociación y seguimiento de los asuntos internacionales de Parques Nacionales Naturales de Colombia</v>
      </c>
      <c r="L23" s="7" t="s">
        <v>157</v>
      </c>
      <c r="M23" s="19">
        <v>3115291130</v>
      </c>
      <c r="N23" s="12">
        <f>VLOOKUP(B23,[1]BDD!A:BK,16,0)</f>
        <v>6595797</v>
      </c>
      <c r="O23" s="5" t="str">
        <f>VLOOKUP(B23,[1]BDD!A:BK,31,0)</f>
        <v>OFICINA ASESORA PLANEACIÓN</v>
      </c>
      <c r="P23" s="5">
        <f>VLOOKUP(B23,[1]BDD!A:BK,36,0)</f>
        <v>330</v>
      </c>
      <c r="Q23" s="7"/>
      <c r="R23" s="13" t="s">
        <v>158</v>
      </c>
      <c r="S23" s="10" t="s">
        <v>34</v>
      </c>
      <c r="T23" s="14" t="str">
        <f>VLOOKUP(B23,[1]BDD!A:BK,61,0)</f>
        <v>VIGENTE</v>
      </c>
      <c r="W23" s="15">
        <v>1</v>
      </c>
      <c r="X23" s="18">
        <v>44198</v>
      </c>
      <c r="Y23" s="17" t="str">
        <f>VLOOKUP(B23,[1]BDD!A:BK,63,0)</f>
        <v xml:space="preserve">https://community.secop.gov.co/Public/Tendering/OpportunityDetail/Index?noticeUID=CO1.NTC.1711556&amp;isFromPublicArea=True&amp;isModal=False
</v>
      </c>
      <c r="Z23" t="str">
        <f t="shared" si="0"/>
        <v>EXAMENES_MED_CPS-022-2021-FELIPE GUERRA BAQUERO</v>
      </c>
    </row>
    <row r="24" spans="1:26" ht="15" customHeight="1" x14ac:dyDescent="0.2">
      <c r="A24" s="5">
        <v>23</v>
      </c>
      <c r="B24" s="6" t="s">
        <v>159</v>
      </c>
      <c r="C24" s="15" t="s">
        <v>160</v>
      </c>
      <c r="D24" s="15" t="s">
        <v>161</v>
      </c>
      <c r="E24" s="8">
        <f>VLOOKUP(B24,[1]BDD!A:BK,21,0)</f>
        <v>79806408</v>
      </c>
      <c r="F24" s="15" t="s">
        <v>29</v>
      </c>
      <c r="G24" s="18">
        <v>27995</v>
      </c>
      <c r="H24" s="15" t="s">
        <v>29</v>
      </c>
      <c r="I24" s="15" t="s">
        <v>52</v>
      </c>
      <c r="J24" s="20" t="s">
        <v>162</v>
      </c>
      <c r="K24" s="5" t="str">
        <f>VLOOKUP(B24,[1]BDD!A:BK,7,0)</f>
        <v>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v>
      </c>
      <c r="L24" s="7" t="s">
        <v>163</v>
      </c>
      <c r="M24" s="19">
        <v>3102929925</v>
      </c>
      <c r="N24" s="12">
        <f>VLOOKUP(B24,[1]BDD!A:BK,16,0)</f>
        <v>4536731</v>
      </c>
      <c r="O24" s="5" t="str">
        <f>VLOOKUP(B24,[1]BDD!A:BK,31,0)</f>
        <v>GRUPO DE PROCESOS CORPORATIVOS</v>
      </c>
      <c r="P24" s="5">
        <f>VLOOKUP(B24,[1]BDD!A:BK,36,0)</f>
        <v>332</v>
      </c>
      <c r="Q24" s="7"/>
      <c r="R24" s="13" t="s">
        <v>164</v>
      </c>
      <c r="S24" s="10" t="s">
        <v>34</v>
      </c>
      <c r="T24" s="14" t="str">
        <f>VLOOKUP(B24,[1]BDD!A:BK,61,0)</f>
        <v>VIGENTE</v>
      </c>
      <c r="W24" s="15">
        <v>1</v>
      </c>
      <c r="X24" s="18">
        <v>44221</v>
      </c>
      <c r="Y24" s="17" t="str">
        <f>VLOOKUP(B24,[1]BDD!A:BK,63,0)</f>
        <v xml:space="preserve">https://community.secop.gov.co/Public/Tendering/OpportunityDetail/Index?noticeUID=CO1.NTC.1713766&amp;isFromPublicArea=True&amp;isModal=False
</v>
      </c>
      <c r="Z24" t="str">
        <f t="shared" si="0"/>
        <v>EXAMENES_MED_CPS-023-2021-FABIAN ENRIQUE CASTRO VARGAS</v>
      </c>
    </row>
    <row r="25" spans="1:26" ht="15" customHeight="1" x14ac:dyDescent="0.2">
      <c r="A25" s="5">
        <v>24</v>
      </c>
      <c r="B25" s="6" t="s">
        <v>165</v>
      </c>
      <c r="C25" s="7" t="s">
        <v>166</v>
      </c>
      <c r="D25" s="7" t="s">
        <v>167</v>
      </c>
      <c r="E25" s="8">
        <f>VLOOKUP(B25,[1]BDD!A:BK,21,0)</f>
        <v>28549107</v>
      </c>
      <c r="F25" s="7" t="s">
        <v>51</v>
      </c>
      <c r="G25" s="9">
        <v>29191</v>
      </c>
      <c r="H25" s="13" t="s">
        <v>51</v>
      </c>
      <c r="I25" s="10" t="s">
        <v>38</v>
      </c>
      <c r="J25" s="20" t="s">
        <v>168</v>
      </c>
      <c r="K25" s="5" t="str">
        <f>VLOOKUP(B25,[1]BDD!A:BK,7,0)</f>
        <v>Prestación de servicios profesionales para liderar e implementar de manera efectiva el modelo de Planeación, Seguimiento Institucional y Sistema de Gestión de Calidad establecido para Parques Nacionales Naturales de Colombia en la Subdirección de Sostenibilidad y Negocios Ambientales; así como la gestión y formulación de proyectos que contribuyan a la sostenibilidad financiera y a la generación de alianzas para la promoción y reconocimiento de bienes y servicios</v>
      </c>
      <c r="L25" s="7" t="s">
        <v>169</v>
      </c>
      <c r="M25" s="19">
        <v>3188312285</v>
      </c>
      <c r="N25" s="12">
        <f>VLOOKUP(B25,[1]BDD!A:BK,16,0)</f>
        <v>6471348</v>
      </c>
      <c r="O25" s="5" t="str">
        <f>VLOOKUP(B25,[1]BDD!A:BK,31,0)</f>
        <v>SUBDIRECCIÓN DE SOSTENIBILIDAD Y NEGOCIOS AMBIENTALES</v>
      </c>
      <c r="P25" s="5">
        <f>VLOOKUP(B25,[1]BDD!A:BK,36,0)</f>
        <v>330</v>
      </c>
      <c r="Q25" s="7"/>
      <c r="R25" s="13" t="s">
        <v>170</v>
      </c>
      <c r="S25" s="10" t="s">
        <v>34</v>
      </c>
      <c r="T25" s="14" t="str">
        <f>VLOOKUP(B25,[1]BDD!A:BK,61,0)</f>
        <v>VIGENTE</v>
      </c>
      <c r="W25" s="15">
        <v>1</v>
      </c>
      <c r="X25" s="18">
        <v>44222</v>
      </c>
      <c r="Y25" s="17" t="str">
        <f>VLOOKUP(B25,[1]BDD!A:BK,63,0)</f>
        <v>https://community.secop.gov.co/Public/Tendering/OpportunityDetail/Index?noticeUID=CO1.NTC.1712084&amp;isFromPublicArea=True&amp;isModal=False</v>
      </c>
      <c r="Z25" t="str">
        <f t="shared" si="0"/>
        <v>EXAMENES_MED_CPS-024-2021-SHIARA VANESSA VELASQUEZ MENDEZ</v>
      </c>
    </row>
    <row r="26" spans="1:26" ht="15" customHeight="1" x14ac:dyDescent="0.2">
      <c r="A26" s="5">
        <v>25</v>
      </c>
      <c r="B26" s="6" t="s">
        <v>171</v>
      </c>
      <c r="C26" s="7" t="s">
        <v>172</v>
      </c>
      <c r="D26" s="7" t="s">
        <v>173</v>
      </c>
      <c r="E26" s="8">
        <f>VLOOKUP(B26,[1]BDD!A:BK,21,0)</f>
        <v>1020742868</v>
      </c>
      <c r="F26" s="7" t="s">
        <v>29</v>
      </c>
      <c r="G26" s="9">
        <v>32704</v>
      </c>
      <c r="H26" s="13" t="s">
        <v>29</v>
      </c>
      <c r="I26" s="10" t="s">
        <v>113</v>
      </c>
      <c r="J26" s="20" t="s">
        <v>174</v>
      </c>
      <c r="K26" s="5" t="str">
        <f>VLOOKUP(B26,[1]BDD!A:BK,7,0)</f>
        <v>Prestación de servicios profesionales para brindar apoyo metodológico y articular los procesos asociados a proyectos y presupuesto orientado a resultados incluyendo procesos de cooperación y mecanismos financieros</v>
      </c>
      <c r="L26" s="7" t="s">
        <v>175</v>
      </c>
      <c r="M26" s="19">
        <v>3012794128</v>
      </c>
      <c r="N26" s="12">
        <f>VLOOKUP(B26,[1]BDD!A:BK,16,0)</f>
        <v>7353804</v>
      </c>
      <c r="O26" s="5" t="str">
        <f>VLOOKUP(B26,[1]BDD!A:BK,31,0)</f>
        <v>OFICINA ASESORA PLANEACIÓN</v>
      </c>
      <c r="P26" s="5">
        <f>VLOOKUP(B26,[1]BDD!A:BK,36,0)</f>
        <v>210</v>
      </c>
      <c r="Q26" s="7"/>
      <c r="R26" s="13" t="s">
        <v>176</v>
      </c>
      <c r="S26" s="10" t="s">
        <v>34</v>
      </c>
      <c r="T26" s="14" t="str">
        <f>VLOOKUP(B26,[1]BDD!A:BK,61,0)</f>
        <v>TERMINADO NORMALMENTE</v>
      </c>
      <c r="W26" s="15">
        <v>1</v>
      </c>
      <c r="X26" s="18">
        <v>43510</v>
      </c>
      <c r="Y26" s="17" t="str">
        <f>VLOOKUP(B26,[1]BDD!A:BK,63,0)</f>
        <v xml:space="preserve">https://community.secop.gov.co/Public/Tendering/OpportunityDetail/Index?noticeUID=CO1.NTC.1713886&amp;isFromPublicArea=True&amp;isModal=False
</v>
      </c>
      <c r="Z26" t="str">
        <f t="shared" si="0"/>
        <v>EXAMENES_MED_CPS-025-2021-JUAN ESTEBAN MARTINEZ AHUMADA</v>
      </c>
    </row>
    <row r="27" spans="1:26" ht="15" customHeight="1" x14ac:dyDescent="0.2">
      <c r="A27" s="5">
        <v>26</v>
      </c>
      <c r="B27" s="6" t="s">
        <v>177</v>
      </c>
      <c r="C27" s="7" t="s">
        <v>178</v>
      </c>
      <c r="D27" s="7" t="s">
        <v>179</v>
      </c>
      <c r="E27" s="8">
        <f>VLOOKUP(B27,[1]BDD!A:BK,21,0)</f>
        <v>80082479</v>
      </c>
      <c r="F27" s="7" t="s">
        <v>29</v>
      </c>
      <c r="G27" s="9">
        <v>28964</v>
      </c>
      <c r="H27" s="13" t="s">
        <v>29</v>
      </c>
      <c r="I27" s="10" t="s">
        <v>38</v>
      </c>
      <c r="J27" s="20" t="s">
        <v>180</v>
      </c>
      <c r="K27" s="5" t="str">
        <f>VLOOKUP(B27,[1]BDD!A:BK,7,0)</f>
        <v>Prestación de servicios profesionales para apoyo en el modelamiento y estructuración de la arquitectura de software y mantenimiento de los desarrollos Web de Parques Nacionales</v>
      </c>
      <c r="L27" s="7" t="s">
        <v>181</v>
      </c>
      <c r="M27" s="19">
        <v>6197901</v>
      </c>
      <c r="N27" s="12">
        <f>VLOOKUP(B27,[1]BDD!A:BK,16,0)</f>
        <v>8711428</v>
      </c>
      <c r="O27" s="5" t="str">
        <f>VLOOKUP(B27,[1]BDD!A:BK,31,0)</f>
        <v>GRUPO SISTEMAS DE INFORMACIÓN Y RADIOCOMUNICACIONES</v>
      </c>
      <c r="P27" s="5">
        <f>VLOOKUP(B27,[1]BDD!A:BK,36,0)</f>
        <v>330</v>
      </c>
      <c r="Q27" s="7"/>
      <c r="R27" s="22" t="s">
        <v>182</v>
      </c>
      <c r="S27" s="10" t="s">
        <v>34</v>
      </c>
      <c r="T27" s="14" t="str">
        <f>VLOOKUP(B27,[1]BDD!A:BK,61,0)</f>
        <v>VIGENTE</v>
      </c>
      <c r="W27" s="15">
        <v>1</v>
      </c>
      <c r="X27" s="18">
        <v>43571</v>
      </c>
      <c r="Y27" s="17" t="str">
        <f>VLOOKUP(B27,[1]BDD!A:BK,63,0)</f>
        <v>https://community.secop.gov.co/Public/Tendering/OpportunityDetail/Index?noticeUID=CO1.NTC.1712730&amp;isFromPublicArea=True&amp;isModal=False</v>
      </c>
      <c r="Z27" t="str">
        <f t="shared" si="0"/>
        <v>EXAMENES_MED_CPS-026-2021-ALAN AGUIA AGUDELO</v>
      </c>
    </row>
    <row r="28" spans="1:26" ht="15" customHeight="1" x14ac:dyDescent="0.2">
      <c r="A28" s="5">
        <v>27</v>
      </c>
      <c r="B28" s="6" t="s">
        <v>183</v>
      </c>
      <c r="C28" s="15" t="s">
        <v>184</v>
      </c>
      <c r="D28" s="15" t="s">
        <v>185</v>
      </c>
      <c r="E28" s="8">
        <f>VLOOKUP(B28,[1]BDD!A:BK,21,0)</f>
        <v>1053823698</v>
      </c>
      <c r="F28" s="15" t="s">
        <v>186</v>
      </c>
      <c r="G28" s="9">
        <v>33971</v>
      </c>
      <c r="H28" s="15" t="s">
        <v>186</v>
      </c>
      <c r="I28" s="20" t="s">
        <v>38</v>
      </c>
      <c r="J28" s="20" t="s">
        <v>187</v>
      </c>
      <c r="K28" s="5" t="str">
        <f>VLOOKUP(B28,[1]BDD!A:BK,7,0)</f>
        <v>Prestación de servicios profesionales para el diseño, seguimiento, implementación y evaluación de estrategias de negocios ambientales en las áreas protegidas y/o en sus zonas de influencia a través del apoyo a la construcción de esquemas de prestación de servicios ecoturísticos con terceros, apoyo en la formulación de proyectos y otros productos de ordenamiento ecoturístico</v>
      </c>
      <c r="L28" s="7" t="s">
        <v>188</v>
      </c>
      <c r="M28" s="15">
        <v>3148306418</v>
      </c>
      <c r="N28" s="12">
        <f>VLOOKUP(B28,[1]BDD!A:BK,16,0)</f>
        <v>4536731</v>
      </c>
      <c r="O28" s="5" t="str">
        <f>VLOOKUP(B28,[1]BDD!A:BK,31,0)</f>
        <v>SUBDIRECCIÓN DE SOSTENIBILIDAD Y NEGOCIOS AMBIENTALES</v>
      </c>
      <c r="P28" s="5">
        <f>VLOOKUP(B28,[1]BDD!A:BK,36,0)</f>
        <v>210</v>
      </c>
      <c r="Q28" s="7"/>
      <c r="R28" s="22" t="s">
        <v>65</v>
      </c>
      <c r="S28" s="20" t="s">
        <v>34</v>
      </c>
      <c r="T28" s="14" t="str">
        <f>VLOOKUP(B28,[1]BDD!A:BK,61,0)</f>
        <v>TERMINADO NORMALMENTE</v>
      </c>
      <c r="W28" s="15">
        <v>1</v>
      </c>
      <c r="X28" s="18">
        <v>43593</v>
      </c>
      <c r="Y28" s="17" t="str">
        <f>VLOOKUP(B28,[1]BDD!A:BK,63,0)</f>
        <v xml:space="preserve">https://community.secop.gov.co/Public/Tendering/OpportunityDetail/Index?noticeUID=CO1.NTC.1720402&amp;isFromPublicArea=True&amp;isModal=False
</v>
      </c>
      <c r="Z28" t="str">
        <f t="shared" si="0"/>
        <v>EXAMENES_MED_CPS-027-2021-ELIAS BOTERO GARCIA</v>
      </c>
    </row>
    <row r="29" spans="1:26" ht="15" customHeight="1" x14ac:dyDescent="0.2">
      <c r="A29" s="5">
        <v>28</v>
      </c>
      <c r="B29" s="6" t="s">
        <v>189</v>
      </c>
      <c r="C29" s="15" t="s">
        <v>190</v>
      </c>
      <c r="D29" s="15" t="s">
        <v>191</v>
      </c>
      <c r="E29" s="8">
        <f>VLOOKUP(B29,[1]BDD!A:BK,21,0)</f>
        <v>52312202</v>
      </c>
      <c r="F29" s="7" t="s">
        <v>29</v>
      </c>
      <c r="G29" s="9">
        <v>27712</v>
      </c>
      <c r="H29" s="15" t="s">
        <v>29</v>
      </c>
      <c r="I29" s="20" t="s">
        <v>52</v>
      </c>
      <c r="J29" s="20" t="s">
        <v>192</v>
      </c>
      <c r="K29" s="5" t="str">
        <f>VLOOKUP(B29,[1]BDD!A:BK,7,0)</f>
        <v>Prestación de servicios profesionales para la formulación y el desarrollo de negocios ambientales, con énfasis en la implementación y seguimiento del ecoturismo en las Áreas Protegidas de Parques Nacionales Naturales de Colombia, en las Áreas Protegidas del SINAP y en otras estrategias de conservación, a partir del reconocimiento y valoración de sus bienes y servicios ecosistémicos y de otros instrumentos, como la estructuración de los esquemas de prestación de servicios ecoturísticos</v>
      </c>
      <c r="L29" s="7" t="s">
        <v>193</v>
      </c>
      <c r="M29" s="15">
        <v>3044970</v>
      </c>
      <c r="N29" s="12">
        <f>VLOOKUP(B29,[1]BDD!A:BK,16,0)</f>
        <v>6120628</v>
      </c>
      <c r="O29" s="5" t="str">
        <f>VLOOKUP(B29,[1]BDD!A:BK,31,0)</f>
        <v>SUBDIRECCIÓN DE SOSTENIBILIDAD Y NEGOCIOS AMBIENTALES</v>
      </c>
      <c r="P29" s="5">
        <f>VLOOKUP(B29,[1]BDD!A:BK,36,0)</f>
        <v>210</v>
      </c>
      <c r="Q29" s="7"/>
      <c r="R29" s="22" t="s">
        <v>194</v>
      </c>
      <c r="S29" s="20" t="s">
        <v>34</v>
      </c>
      <c r="T29" s="14" t="str">
        <f>VLOOKUP(B29,[1]BDD!A:BK,61,0)</f>
        <v>TERMINADO NORMALMENTE</v>
      </c>
      <c r="W29" s="15">
        <v>1</v>
      </c>
      <c r="X29" s="18">
        <v>44210</v>
      </c>
      <c r="Y29" s="17" t="str">
        <f>VLOOKUP(B29,[1]BDD!A:BK,63,0)</f>
        <v xml:space="preserve">https://community.secop.gov.co/Public/Tendering/OpportunityDetail/Index?noticeUID=CO1.NTC.1720159&amp;isFromPublicArea=True&amp;isModal=False
</v>
      </c>
      <c r="Z29" t="str">
        <f t="shared" si="0"/>
        <v>EXAMENES_MED_CPS-028-2021-CLARA ROCIO BURGOS VALENCIA</v>
      </c>
    </row>
    <row r="30" spans="1:26" ht="15" customHeight="1" x14ac:dyDescent="0.2">
      <c r="A30" s="5">
        <v>29</v>
      </c>
      <c r="B30" s="6" t="s">
        <v>195</v>
      </c>
      <c r="C30" s="15" t="s">
        <v>196</v>
      </c>
      <c r="D30" s="15" t="s">
        <v>197</v>
      </c>
      <c r="E30" s="8">
        <f>VLOOKUP(B30,[1]BDD!A:BK,21,0)</f>
        <v>26203047</v>
      </c>
      <c r="F30" s="15" t="s">
        <v>198</v>
      </c>
      <c r="G30" s="9">
        <v>30802</v>
      </c>
      <c r="H30" s="15" t="s">
        <v>198</v>
      </c>
      <c r="I30" s="20" t="s">
        <v>38</v>
      </c>
      <c r="J30" s="20" t="s">
        <v>199</v>
      </c>
      <c r="K30" s="5" t="str">
        <f>VLOOKUP(B30,[1]BDD!A:BK,7,0)</f>
        <v>Prestación de servicios profesionales para apoyar los contratos de servicios tecnológicos, soporte técnico de infraestructura de tecnologías y administración de usuarios para SPNN.</v>
      </c>
      <c r="L30" s="7" t="s">
        <v>200</v>
      </c>
      <c r="M30" s="15">
        <v>3209498171</v>
      </c>
      <c r="N30" s="12">
        <f>VLOOKUP(B30,[1]BDD!A:BK,16,0)</f>
        <v>4944018</v>
      </c>
      <c r="O30" s="5" t="str">
        <f>VLOOKUP(B30,[1]BDD!A:BK,31,0)</f>
        <v>GRUPO SISTEMAS DE INFORMACIÓN Y RADIOCOMUNICACIONES</v>
      </c>
      <c r="P30" s="5">
        <f>VLOOKUP(B30,[1]BDD!A:BK,36,0)</f>
        <v>330</v>
      </c>
      <c r="Q30" s="7"/>
      <c r="R30" s="22" t="s">
        <v>201</v>
      </c>
      <c r="S30" s="20" t="s">
        <v>34</v>
      </c>
      <c r="T30" s="14" t="str">
        <f>VLOOKUP(B30,[1]BDD!A:BK,61,0)</f>
        <v>VIGENTE</v>
      </c>
      <c r="W30" s="15">
        <v>1</v>
      </c>
      <c r="X30" s="18">
        <v>44201</v>
      </c>
      <c r="Y30" s="17" t="str">
        <f>VLOOKUP(B30,[1]BDD!A:BK,63,0)</f>
        <v xml:space="preserve">https://community.secop.gov.co/Public/Tendering/OpportunityDetail/Index?noticeUID=CO1.NTC.1717518&amp;isFromPublicArea=True&amp;isModal=False
</v>
      </c>
      <c r="Z30" t="str">
        <f t="shared" si="0"/>
        <v>EXAMENES_MED_CPS-029-2021-CLAUDIA PATRICIA BERROCAL CONDE</v>
      </c>
    </row>
    <row r="31" spans="1:26" ht="15" customHeight="1" x14ac:dyDescent="0.2">
      <c r="A31" s="5">
        <v>30</v>
      </c>
      <c r="B31" s="6" t="s">
        <v>202</v>
      </c>
      <c r="C31" s="15" t="s">
        <v>203</v>
      </c>
      <c r="D31" s="15" t="s">
        <v>204</v>
      </c>
      <c r="E31" s="8">
        <f>VLOOKUP(B31,[1]BDD!A:BK,21,0)</f>
        <v>79600811</v>
      </c>
      <c r="F31" s="15" t="s">
        <v>29</v>
      </c>
      <c r="G31" s="9">
        <v>26809</v>
      </c>
      <c r="H31" s="15" t="s">
        <v>29</v>
      </c>
      <c r="I31" s="20" t="s">
        <v>38</v>
      </c>
      <c r="J31" s="20" t="s">
        <v>205</v>
      </c>
      <c r="K31" s="5" t="str">
        <f>VLOOKUP(B31,[1]BDD!A:BK,7,0)</f>
        <v>Prestación de servicios profesionales para la planeación estratégica, desarrollando el componente financiero y coordinando la articulación de los demás elementos requeridos para la estructuración de proyectos y mecanismos financieros, que fortalezcan la gestión en las áreas del Sistema de Parques Nacionales Naturales de Colombia seleccionadas</v>
      </c>
      <c r="L31" s="7" t="s">
        <v>206</v>
      </c>
      <c r="M31" s="15">
        <v>3212010567</v>
      </c>
      <c r="N31" s="12">
        <f>VLOOKUP(B31,[1]BDD!A:BK,16,0)</f>
        <v>8711428</v>
      </c>
      <c r="O31" s="5" t="str">
        <f>VLOOKUP(B31,[1]BDD!A:BK,31,0)</f>
        <v>SUBDIRECCIÓN DE SOSTENIBILIDAD Y NEGOCIOS AMBIENTALES</v>
      </c>
      <c r="P31" s="5">
        <f>VLOOKUP(B31,[1]BDD!A:BK,36,0)</f>
        <v>210</v>
      </c>
      <c r="Q31" s="7"/>
      <c r="R31" s="22" t="s">
        <v>170</v>
      </c>
      <c r="S31" s="20" t="s">
        <v>34</v>
      </c>
      <c r="T31" s="14" t="str">
        <f>VLOOKUP(B31,[1]BDD!A:BK,61,0)</f>
        <v>LIQUIDADO</v>
      </c>
      <c r="W31" s="15">
        <v>1</v>
      </c>
      <c r="X31" s="18">
        <v>44226</v>
      </c>
      <c r="Y31" s="17" t="str">
        <f>VLOOKUP(B31,[1]BDD!A:BK,63,0)</f>
        <v xml:space="preserve">https://community.secop.gov.co/Public/Tendering/OpportunityDetail/Index?noticeUID=CO1.NTC.1709756&amp;isFromPublicArea=True&amp;isModal=False
</v>
      </c>
      <c r="Z31" t="str">
        <f t="shared" si="0"/>
        <v>EXAMENES_MED_CPS-030-2021-ANDRES FELIPE LIZARAZO LOPEZ</v>
      </c>
    </row>
    <row r="32" spans="1:26" ht="15" customHeight="1" x14ac:dyDescent="0.2">
      <c r="A32" s="5">
        <v>31</v>
      </c>
      <c r="B32" s="6" t="s">
        <v>207</v>
      </c>
      <c r="C32" s="15" t="s">
        <v>208</v>
      </c>
      <c r="D32" s="15" t="s">
        <v>209</v>
      </c>
      <c r="E32" s="8">
        <f>VLOOKUP(B32,[1]BDD!A:BK,21,0)</f>
        <v>7309741</v>
      </c>
      <c r="F32" s="15" t="s">
        <v>210</v>
      </c>
      <c r="G32" s="9">
        <v>25583</v>
      </c>
      <c r="H32" s="15" t="s">
        <v>210</v>
      </c>
      <c r="I32" s="20" t="s">
        <v>38</v>
      </c>
      <c r="J32" s="20" t="s">
        <v>211</v>
      </c>
      <c r="K32" s="5" t="str">
        <f>VLOOKUP(B32,[1]BDD!A:BK,7,0)</f>
        <v>Prestar servicios profesionales para el asesoramiento en asuntos de carácter jurídico y contractual requeridos por la Oficina Asesora Jurídica.</v>
      </c>
      <c r="L32" s="7" t="s">
        <v>212</v>
      </c>
      <c r="M32" s="15">
        <v>3002147202</v>
      </c>
      <c r="N32" s="12">
        <f>VLOOKUP(B32,[1]BDD!A:BK,16,0)</f>
        <v>9311047</v>
      </c>
      <c r="O32" s="5" t="str">
        <f>VLOOKUP(B32,[1]BDD!A:BK,31,0)</f>
        <v>OFICINA ASESORA JURIDICA</v>
      </c>
      <c r="P32" s="5">
        <f>VLOOKUP(B32,[1]BDD!A:BK,36,0)</f>
        <v>330</v>
      </c>
      <c r="Q32" s="7"/>
      <c r="R32" s="22" t="s">
        <v>47</v>
      </c>
      <c r="S32" s="20" t="s">
        <v>34</v>
      </c>
      <c r="T32" s="14" t="str">
        <f>VLOOKUP(B32,[1]BDD!A:BK,61,0)</f>
        <v>VIGENTE</v>
      </c>
      <c r="W32" s="15">
        <v>1</v>
      </c>
      <c r="X32" s="18">
        <v>44209</v>
      </c>
      <c r="Y32" s="17" t="str">
        <f>VLOOKUP(B32,[1]BDD!A:BK,63,0)</f>
        <v xml:space="preserve">https://community.secop.gov.co/Public/Tendering/OpportunityDetail/Index?noticeUID=CO1.NTC.1721077&amp;isFromPublicArea=True&amp;isModal=False
</v>
      </c>
      <c r="Z32" t="str">
        <f t="shared" si="0"/>
        <v>EXAMENES_MED_CPS-031-2021-GERARDO ALBERTO VILLAMIL SANCHEZ</v>
      </c>
    </row>
    <row r="33" spans="1:26" ht="15" customHeight="1" x14ac:dyDescent="0.2">
      <c r="A33" s="5">
        <v>32</v>
      </c>
      <c r="B33" s="6" t="s">
        <v>213</v>
      </c>
      <c r="C33" s="15" t="s">
        <v>214</v>
      </c>
      <c r="D33" s="15" t="s">
        <v>215</v>
      </c>
      <c r="E33" s="8">
        <f>VLOOKUP(B33,[1]BDD!A:BK,21,0)</f>
        <v>28553267</v>
      </c>
      <c r="F33" s="15" t="s">
        <v>51</v>
      </c>
      <c r="G33" s="9">
        <v>29897</v>
      </c>
      <c r="H33" s="15" t="s">
        <v>51</v>
      </c>
      <c r="I33" s="20" t="s">
        <v>113</v>
      </c>
      <c r="J33" s="20" t="s">
        <v>216</v>
      </c>
      <c r="K33" s="5" t="str">
        <f>VLOOKUP(B33,[1]BDD!A:BK,7,0)</f>
        <v>Prestación de servicios profesionales para liderar la orientación técnica del componente de Emprendimientos económicos - Estrategias Especiales de Manejo, indicadores 4 y 5 del Apoyo Presupuestario de Desarrollo Local Sostenible financiado por la Unión Europea en la vigencia 2021.</v>
      </c>
      <c r="L33" s="7" t="s">
        <v>217</v>
      </c>
      <c r="M33" s="15">
        <v>3004108452</v>
      </c>
      <c r="N33" s="12">
        <f>VLOOKUP(B33,[1]BDD!A:BK,16,0)</f>
        <v>7353804</v>
      </c>
      <c r="O33" s="5" t="str">
        <f>VLOOKUP(B33,[1]BDD!A:BK,31,0)</f>
        <v>SUBDIRECCIÓN DE GESTIÓN Y MANEJO DE AREAS PROTEGIDAS</v>
      </c>
      <c r="P33" s="5">
        <f>VLOOKUP(B33,[1]BDD!A:BK,36,0)</f>
        <v>330</v>
      </c>
      <c r="Q33" s="7"/>
      <c r="R33" s="22" t="s">
        <v>218</v>
      </c>
      <c r="S33" s="20" t="s">
        <v>34</v>
      </c>
      <c r="T33" s="14" t="str">
        <f>VLOOKUP(B33,[1]BDD!A:BK,61,0)</f>
        <v>VIGENTE</v>
      </c>
      <c r="W33" s="15">
        <v>1</v>
      </c>
      <c r="X33" s="18">
        <v>44084</v>
      </c>
      <c r="Y33" s="17" t="str">
        <f>VLOOKUP(B33,[1]BDD!A:BK,63,0)</f>
        <v>https://community.secop.gov.co/Public/Tendering/OpportunityDetail/Index?noticeUID=CO1.NTC.1720151&amp;isFromPublicArea=True&amp;isModal=False</v>
      </c>
      <c r="Z33" t="str">
        <f t="shared" si="0"/>
        <v>EXAMENES_MED_CPS-032-2021-PAMELA TATIANA ZUÑIGA UPEGUI</v>
      </c>
    </row>
    <row r="34" spans="1:26" ht="15" customHeight="1" x14ac:dyDescent="0.2">
      <c r="A34" s="5">
        <v>33</v>
      </c>
      <c r="B34" s="6" t="s">
        <v>219</v>
      </c>
      <c r="C34" s="15" t="s">
        <v>220</v>
      </c>
      <c r="D34" s="15" t="s">
        <v>221</v>
      </c>
      <c r="E34" s="8">
        <f>VLOOKUP(B34,[1]BDD!A:BK,21,0)</f>
        <v>80100002</v>
      </c>
      <c r="F34" s="15" t="s">
        <v>29</v>
      </c>
      <c r="G34" s="9">
        <v>30582</v>
      </c>
      <c r="H34" s="15" t="s">
        <v>29</v>
      </c>
      <c r="I34" s="20" t="s">
        <v>52</v>
      </c>
      <c r="J34" s="20" t="s">
        <v>222</v>
      </c>
      <c r="K34" s="5" t="str">
        <f>VLOOKUP(B34,[1]BDD!A:BK,7,0)</f>
        <v>Prestación de servicios profesionales para apoyar y gestionar la aplicación del gestor documental y de correspondencia adoptado por Parques Nacionales</v>
      </c>
      <c r="L34" s="7" t="s">
        <v>223</v>
      </c>
      <c r="M34" s="15">
        <v>3125812033</v>
      </c>
      <c r="N34" s="12">
        <f>VLOOKUP(B34,[1]BDD!A:BK,16,0)</f>
        <v>4536731</v>
      </c>
      <c r="O34" s="5" t="str">
        <f>VLOOKUP(B34,[1]BDD!A:BK,31,0)</f>
        <v>GRUPO SISTEMAS DE INFORMACIÓN Y RADIOCOMUNICACIONES</v>
      </c>
      <c r="P34" s="5">
        <f>VLOOKUP(B34,[1]BDD!A:BK,36,0)</f>
        <v>330</v>
      </c>
      <c r="Q34" s="7"/>
      <c r="R34" s="22" t="s">
        <v>224</v>
      </c>
      <c r="S34" s="20" t="s">
        <v>34</v>
      </c>
      <c r="T34" s="14" t="str">
        <f>VLOOKUP(B34,[1]BDD!A:BK,61,0)</f>
        <v>VIGENTE</v>
      </c>
      <c r="W34" s="15">
        <v>1</v>
      </c>
      <c r="X34" s="18">
        <v>43899</v>
      </c>
      <c r="Y34" s="17" t="str">
        <f>VLOOKUP(B34,[1]BDD!A:BK,63,0)</f>
        <v xml:space="preserve">https://community.secop.gov.co/Public/Tendering/OpportunityDetail/Index?noticeUID=CO1.NTC.1712931&amp;isFromPublicArea=True&amp;isModal=False
</v>
      </c>
      <c r="Z34" t="str">
        <f t="shared" si="0"/>
        <v>EXAMENES_MED_CPS-033-2021-CESAR AUGUSTO GONZALEZ JIMENEZ</v>
      </c>
    </row>
    <row r="35" spans="1:26" ht="15" customHeight="1" x14ac:dyDescent="0.2">
      <c r="A35" s="5">
        <v>34</v>
      </c>
      <c r="B35" s="6" t="s">
        <v>225</v>
      </c>
      <c r="C35" s="15" t="s">
        <v>226</v>
      </c>
      <c r="D35" s="15" t="s">
        <v>227</v>
      </c>
      <c r="E35" s="8">
        <f>VLOOKUP(B35,[1]BDD!A:BK,21,0)</f>
        <v>52282872</v>
      </c>
      <c r="F35" s="7" t="s">
        <v>29</v>
      </c>
      <c r="G35" s="18">
        <v>28263</v>
      </c>
      <c r="H35" s="15" t="s">
        <v>29</v>
      </c>
      <c r="I35" s="20" t="s">
        <v>113</v>
      </c>
      <c r="J35" s="20" t="s">
        <v>228</v>
      </c>
      <c r="K35" s="5" t="str">
        <f>VLOOKUP(B35,[1]BDD!A:BK,7,0)</f>
        <v>Prestación de servicios profesionales para orientar y apoyar el proceso de direccionamiento estratégico de planeación Institucional de Parques Nacionales Naturales de Colombia en el marco del Modelo Integrado de Planeación y Gestión</v>
      </c>
      <c r="L35" s="15" t="s">
        <v>229</v>
      </c>
      <c r="M35" s="15">
        <v>3015039147</v>
      </c>
      <c r="N35" s="12">
        <f>VLOOKUP(B35,[1]BDD!A:BK,16,0)</f>
        <v>8711428</v>
      </c>
      <c r="O35" s="5" t="str">
        <f>VLOOKUP(B35,[1]BDD!A:BK,31,0)</f>
        <v>OFICINA ASESORA PLANEACIÓN</v>
      </c>
      <c r="P35" s="5">
        <f>VLOOKUP(B35,[1]BDD!A:BK,36,0)</f>
        <v>330</v>
      </c>
      <c r="Q35" s="7"/>
      <c r="R35" s="22" t="s">
        <v>230</v>
      </c>
      <c r="S35" s="10" t="s">
        <v>34</v>
      </c>
      <c r="T35" s="14" t="str">
        <f>VLOOKUP(B35,[1]BDD!A:BK,61,0)</f>
        <v>VIGENTE</v>
      </c>
      <c r="W35" s="15">
        <v>1</v>
      </c>
      <c r="X35" s="18">
        <v>43497</v>
      </c>
      <c r="Y35" s="17" t="str">
        <f>VLOOKUP(B35,[1]BDD!A:BK,63,0)</f>
        <v xml:space="preserve">https://community.secop.gov.co/Public/Tendering/OpportunityDetail/Index?noticeUID=CO1.NTC.1722679&amp;isFromPublicArea=True&amp;isModal=False
</v>
      </c>
      <c r="Z35" t="str">
        <f t="shared" si="0"/>
        <v xml:space="preserve">EXAMENES_MED_CPS-034-2021-DIANA CAROLINA OVIEDO LEON </v>
      </c>
    </row>
    <row r="36" spans="1:26" ht="15" customHeight="1" x14ac:dyDescent="0.2">
      <c r="A36" s="5">
        <v>35</v>
      </c>
      <c r="B36" s="6" t="s">
        <v>231</v>
      </c>
      <c r="C36" s="15" t="s">
        <v>232</v>
      </c>
      <c r="D36" s="15" t="s">
        <v>233</v>
      </c>
      <c r="E36" s="8">
        <f>VLOOKUP(B36,[1]BDD!A:BK,21,0)</f>
        <v>52818253</v>
      </c>
      <c r="F36" s="15" t="s">
        <v>29</v>
      </c>
      <c r="G36" s="18">
        <v>30791</v>
      </c>
      <c r="H36" s="15" t="s">
        <v>234</v>
      </c>
      <c r="I36" s="20" t="s">
        <v>113</v>
      </c>
      <c r="J36" s="20" t="s">
        <v>235</v>
      </c>
      <c r="K36" s="5" t="str">
        <f>VLOOKUP(B36,[1]BDD!A:BK,7,0)</f>
        <v>Prestación de servicios profesionales para apoyar y articular la formulación y seguimiento del plan estratégico Institucional y el plan de acción anual para los procesos Misionales, así como a las direcciones territoriales de Parques Nacionales Naturales de Colombia en el marco del Modelo Integrado de Planeación y Gestión vigente</v>
      </c>
      <c r="L36" s="15" t="s">
        <v>236</v>
      </c>
      <c r="M36" s="15">
        <v>3024584681</v>
      </c>
      <c r="N36" s="12">
        <f>VLOOKUP(B36,[1]BDD!A:BK,16,0)</f>
        <v>6595797</v>
      </c>
      <c r="O36" s="5" t="str">
        <f>VLOOKUP(B36,[1]BDD!A:BK,31,0)</f>
        <v>OFICINA ASESORA PLANEACIÓN</v>
      </c>
      <c r="P36" s="5">
        <f>VLOOKUP(B36,[1]BDD!A:BK,36,0)</f>
        <v>330</v>
      </c>
      <c r="Q36" s="7"/>
      <c r="R36" s="22" t="s">
        <v>237</v>
      </c>
      <c r="S36" s="20" t="s">
        <v>34</v>
      </c>
      <c r="T36" s="14" t="str">
        <f>VLOOKUP(B36,[1]BDD!A:BK,61,0)</f>
        <v>VIGENTE</v>
      </c>
      <c r="W36" s="15">
        <v>1</v>
      </c>
      <c r="X36" s="18">
        <v>43669</v>
      </c>
      <c r="Y36" s="17" t="str">
        <f>VLOOKUP(B36,[1]BDD!A:BK,63,0)</f>
        <v xml:space="preserve">https://community.secop.gov.co/Public/Tendering/OpportunityDetail/Index?noticeUID=CO1.NTC.1720191&amp;isFromPublicArea=True&amp;isModal=False
</v>
      </c>
      <c r="Z36" t="str">
        <f t="shared" si="0"/>
        <v>EXAMENES_MED_CPS-035-2021-AMERICA YADIRA MONGE ROMERO</v>
      </c>
    </row>
    <row r="37" spans="1:26" ht="15" customHeight="1" x14ac:dyDescent="0.2">
      <c r="A37" s="5">
        <v>36</v>
      </c>
      <c r="B37" s="6" t="s">
        <v>238</v>
      </c>
      <c r="C37" s="15" t="s">
        <v>239</v>
      </c>
      <c r="D37" s="15" t="s">
        <v>240</v>
      </c>
      <c r="E37" s="8">
        <f>VLOOKUP(B37,[1]BDD!A:BK,21,0)</f>
        <v>52487485</v>
      </c>
      <c r="F37" s="7" t="s">
        <v>29</v>
      </c>
      <c r="G37" s="18">
        <v>29509</v>
      </c>
      <c r="H37" s="15" t="s">
        <v>29</v>
      </c>
      <c r="I37" s="20" t="s">
        <v>113</v>
      </c>
      <c r="J37" s="20" t="s">
        <v>241</v>
      </c>
      <c r="K37" s="5" t="str">
        <f>VLOOKUP(B37,[1]BDD!A:BK,7,0)</f>
        <v>Prestación de servicios profesionales para apoyar y direccionar técnicamente el trámite del registro de reservas naturales de la sociedad civil, en el marco del proceso de Coordinación del SINAP.</v>
      </c>
      <c r="L37" s="15" t="s">
        <v>242</v>
      </c>
      <c r="M37" s="15">
        <v>3153407489</v>
      </c>
      <c r="N37" s="12">
        <f>VLOOKUP(B37,[1]BDD!A:BK,16,0)</f>
        <v>5532323</v>
      </c>
      <c r="O37" s="5" t="str">
        <f>VLOOKUP(B37,[1]BDD!A:BK,31,0)</f>
        <v>GRUPO DE TRÁMITES Y EVALUACIÓN AMBIENTAL</v>
      </c>
      <c r="P37" s="5">
        <f>VLOOKUP(B37,[1]BDD!A:BK,36,0)</f>
        <v>210</v>
      </c>
      <c r="Q37" s="7"/>
      <c r="R37" s="15" t="s">
        <v>218</v>
      </c>
      <c r="S37" s="20" t="s">
        <v>34</v>
      </c>
      <c r="T37" s="14" t="str">
        <f>VLOOKUP(B37,[1]BDD!A:BK,61,0)</f>
        <v>TERMINADO NORMALMENTE</v>
      </c>
      <c r="W37" s="15">
        <v>1</v>
      </c>
      <c r="X37" s="16">
        <v>44191</v>
      </c>
      <c r="Y37" s="17" t="str">
        <f>VLOOKUP(B37,[1]BDD!A:BK,63,0)</f>
        <v xml:space="preserve">https://community.secop.gov.co/Public/Tendering/OpportunityDetail/Index?noticeUID=CO1.NTC.1721411&amp;isFromPublicArea=True&amp;isModal=False
</v>
      </c>
      <c r="Z37" t="str">
        <f t="shared" si="0"/>
        <v>EXAMENES_MED_CPS-036-2021-CAROLINA MATEUS GUTIERREZ</v>
      </c>
    </row>
    <row r="38" spans="1:26" ht="15" customHeight="1" x14ac:dyDescent="0.2">
      <c r="A38" s="5">
        <v>37</v>
      </c>
      <c r="B38" s="6" t="s">
        <v>243</v>
      </c>
      <c r="C38" s="15" t="s">
        <v>244</v>
      </c>
      <c r="D38" s="15" t="s">
        <v>245</v>
      </c>
      <c r="E38" s="8">
        <f>VLOOKUP(B38,[1]BDD!A:BK,21,0)</f>
        <v>35197846</v>
      </c>
      <c r="F38" s="15" t="s">
        <v>246</v>
      </c>
      <c r="G38" s="16">
        <v>29878</v>
      </c>
      <c r="H38" s="15" t="s">
        <v>29</v>
      </c>
      <c r="I38" s="20" t="s">
        <v>113</v>
      </c>
      <c r="J38" s="20" t="s">
        <v>247</v>
      </c>
      <c r="K38" s="5" t="str">
        <f>VLOOKUP(B38,[1]BDD!A:BK,7,0)</f>
        <v>Prestar servicios profesionales para el relacionamiento sectorial e interinstitucional que permita la implementación de mecanismos financieros relacionados con licenciamiento ambiental, principalmente inversiones del 1% y compensaciones.</v>
      </c>
      <c r="L38" s="15" t="s">
        <v>248</v>
      </c>
      <c r="M38" s="15">
        <v>3118099143</v>
      </c>
      <c r="N38" s="12">
        <f>VLOOKUP(B38,[1]BDD!A:BK,16,0)</f>
        <v>5532323</v>
      </c>
      <c r="O38" s="5" t="str">
        <f>VLOOKUP(B38,[1]BDD!A:BK,31,0)</f>
        <v>SUBDIRECCIÓN DE SOSTENIBILIDAD Y NEGOCIOS AMBIENTALES</v>
      </c>
      <c r="P38" s="5">
        <f>VLOOKUP(B38,[1]BDD!A:BK,36,0)</f>
        <v>210</v>
      </c>
      <c r="Q38" s="7"/>
      <c r="R38" s="15" t="s">
        <v>218</v>
      </c>
      <c r="S38" s="20" t="s">
        <v>34</v>
      </c>
      <c r="T38" s="14" t="str">
        <f>VLOOKUP(B38,[1]BDD!A:BK,61,0)</f>
        <v>TERMINADO NORMALMENTE</v>
      </c>
      <c r="W38" s="15">
        <v>1</v>
      </c>
      <c r="X38" s="18">
        <v>44218</v>
      </c>
      <c r="Y38" s="17" t="str">
        <f>VLOOKUP(B38,[1]BDD!A:BK,63,0)</f>
        <v xml:space="preserve">https://community.secop.gov.co/Public/Tendering/OpportunityDetail/Index?noticeUID=CO1.NTC.1721643&amp;isFromPublicArea=True&amp;isModal=False
</v>
      </c>
      <c r="Z38" t="str">
        <f t="shared" si="0"/>
        <v>EXAMENES_MED_CPS-037-2021-DIANA STELLA ARDILA VARGAS</v>
      </c>
    </row>
    <row r="39" spans="1:26" ht="15" customHeight="1" x14ac:dyDescent="0.2">
      <c r="A39" s="5">
        <v>38</v>
      </c>
      <c r="B39" s="6" t="s">
        <v>249</v>
      </c>
      <c r="C39" s="15" t="s">
        <v>250</v>
      </c>
      <c r="D39" s="15" t="s">
        <v>251</v>
      </c>
      <c r="E39" s="8">
        <f>VLOOKUP(B39,[1]BDD!A:BK,21,0)</f>
        <v>1016006974</v>
      </c>
      <c r="F39" s="7" t="s">
        <v>29</v>
      </c>
      <c r="G39" s="9">
        <v>32021</v>
      </c>
      <c r="H39" s="13" t="s">
        <v>29</v>
      </c>
      <c r="I39" s="20" t="s">
        <v>38</v>
      </c>
      <c r="J39" s="20" t="s">
        <v>252</v>
      </c>
      <c r="K39" s="5" t="str">
        <f>VLOOKUP(B39,[1]BDD!A:BK,7,0)</f>
        <v>Prestación de servicios profesionales en el área del derecho para tramitar la expedición de permisos, autorizaciones y concesiones, en el marco de las competencias de Parques Nacionales Naturales, dentro del proceso de Autoridad Ambiental.</v>
      </c>
      <c r="L39" s="7" t="s">
        <v>253</v>
      </c>
      <c r="M39" s="19">
        <v>3104800678</v>
      </c>
      <c r="N39" s="12">
        <f>VLOOKUP(B39,[1]BDD!A:BK,16,0)</f>
        <v>4944018</v>
      </c>
      <c r="O39" s="5" t="str">
        <f>VLOOKUP(B39,[1]BDD!A:BK,31,0)</f>
        <v>GRUPO DE TRÁMITES Y EVALUACIÓN AMBIENTAL</v>
      </c>
      <c r="P39" s="5">
        <f>VLOOKUP(B39,[1]BDD!A:BK,36,0)</f>
        <v>330</v>
      </c>
      <c r="Q39" s="7"/>
      <c r="R39" s="15" t="s">
        <v>41</v>
      </c>
      <c r="S39" s="20" t="s">
        <v>34</v>
      </c>
      <c r="T39" s="14" t="str">
        <f>VLOOKUP(B39,[1]BDD!A:BK,61,0)</f>
        <v>VIGENTE</v>
      </c>
      <c r="W39" s="15">
        <v>1</v>
      </c>
      <c r="X39" s="15" t="s">
        <v>254</v>
      </c>
      <c r="Y39" s="17" t="str">
        <f>VLOOKUP(B39,[1]BDD!A:BK,63,0)</f>
        <v xml:space="preserve">https://community.secop.gov.co/Public/Tendering/OpportunityDetail/Index?noticeUID=CO1.NTC.1723295&amp;isFromPublicArea=True&amp;isModal=False
</v>
      </c>
      <c r="Z39" t="str">
        <f t="shared" si="0"/>
        <v xml:space="preserve">EXAMENES_MED_CPS-038-2021-MARIA FERNANDA LOSADA VILLARREAL </v>
      </c>
    </row>
    <row r="40" spans="1:26" ht="15" customHeight="1" x14ac:dyDescent="0.2">
      <c r="A40" s="5">
        <v>39</v>
      </c>
      <c r="B40" s="6" t="s">
        <v>255</v>
      </c>
      <c r="C40" s="15" t="s">
        <v>256</v>
      </c>
      <c r="D40" s="24" t="s">
        <v>85</v>
      </c>
      <c r="E40" s="8">
        <f>VLOOKUP(B40,[1]BDD!A:BK,21,0)</f>
        <v>40023756</v>
      </c>
      <c r="F40" s="15" t="s">
        <v>257</v>
      </c>
      <c r="G40" s="18">
        <v>24209</v>
      </c>
      <c r="H40" s="15" t="s">
        <v>97</v>
      </c>
      <c r="I40" s="20" t="s">
        <v>52</v>
      </c>
      <c r="J40" s="20" t="s">
        <v>86</v>
      </c>
      <c r="K40" s="5" t="str">
        <f>VLOOKUP(B40,[1]BDD!A:BK,7,0)</f>
        <v>Prestar servicios profesionales para la orientación de acciones de planeación en las áreas protegidas administradas por Parques Nacionales, así como a la armonización de las líneas temáticas del manejo en la implementación de sus instrumentos de planeación.</v>
      </c>
      <c r="L40" s="15" t="s">
        <v>258</v>
      </c>
      <c r="M40" s="15">
        <v>3107626615</v>
      </c>
      <c r="N40" s="12">
        <f>VLOOKUP(B40,[1]BDD!A:BK,16,0)</f>
        <v>9311047</v>
      </c>
      <c r="O40" s="5" t="str">
        <f>VLOOKUP(B40,[1]BDD!A:BK,31,0)</f>
        <v>SUBDIRECCIÓN DE GESTIÓN Y MANEJO DE AREAS PROTEGIDAS</v>
      </c>
      <c r="P40" s="5">
        <f>VLOOKUP(B40,[1]BDD!A:BK,36,0)</f>
        <v>330</v>
      </c>
      <c r="Q40" s="7"/>
      <c r="R40" s="22" t="s">
        <v>88</v>
      </c>
      <c r="S40" s="20" t="s">
        <v>34</v>
      </c>
      <c r="T40" s="14" t="str">
        <f>VLOOKUP(B40,[1]BDD!A:BK,61,0)</f>
        <v>VIGENTE</v>
      </c>
      <c r="W40" s="15">
        <v>1</v>
      </c>
      <c r="X40" s="18">
        <v>44229</v>
      </c>
      <c r="Y40" s="17" t="str">
        <f>VLOOKUP(B40,[1]BDD!A:BK,63,0)</f>
        <v xml:space="preserve">https://community.secop.gov.co/Public/Tendering/OpportunityDetail/Index?noticeUID=CO1.NTC.1721356&amp;isFromPublicArea=True&amp;isModal=False
</v>
      </c>
      <c r="Z40" t="str">
        <f t="shared" si="0"/>
        <v>EXAMENES_MED_CPS-039-2021-MARTHA CECILIA DIAZ LEGUIZAMON</v>
      </c>
    </row>
    <row r="41" spans="1:26" ht="15" customHeight="1" x14ac:dyDescent="0.2">
      <c r="A41" s="5">
        <v>40</v>
      </c>
      <c r="B41" s="6" t="s">
        <v>259</v>
      </c>
      <c r="C41" s="15" t="s">
        <v>260</v>
      </c>
      <c r="D41" s="24" t="s">
        <v>261</v>
      </c>
      <c r="E41" s="5">
        <v>52707947</v>
      </c>
      <c r="F41" s="15" t="s">
        <v>29</v>
      </c>
      <c r="G41" s="18">
        <v>29367</v>
      </c>
      <c r="H41" s="15" t="s">
        <v>29</v>
      </c>
      <c r="I41" s="20" t="s">
        <v>38</v>
      </c>
      <c r="J41" s="20" t="s">
        <v>262</v>
      </c>
      <c r="K41" s="5" t="str">
        <f>VLOOKUP(B41,[1]BDD!A:BK,7,0)</f>
        <v>Prestación de servicios profesionales para orientar y acompañar desde la Subdirección de Gestión y Manejo la actualización de los instrumentos de planificación en su planeación estratégica así como la candidatura de los sitios priorizadas en el marco del Programa Global Lista Verde de Áreas Protegidas y Conservadas y el análisis de los resultados de la efectividad del manejo para las áreas Administradas por el Sistema de Parques Nacionales Naturales de Colombia</v>
      </c>
      <c r="L41" s="15" t="s">
        <v>263</v>
      </c>
      <c r="M41" s="15">
        <v>3478264</v>
      </c>
      <c r="N41" s="12">
        <f>VLOOKUP(B41,[1]BDD!A:BK,16,0)</f>
        <v>6471348</v>
      </c>
      <c r="O41" s="5" t="str">
        <f>VLOOKUP(B41,[1]BDD!A:BK,31,0)</f>
        <v>SUBDIRECCIÓN DE GESTIÓN Y MANEJO DE AREAS PROTEGIDAS</v>
      </c>
      <c r="P41" s="5">
        <f>VLOOKUP(B41,[1]BDD!A:BK,36,0)</f>
        <v>328</v>
      </c>
      <c r="Q41" s="7"/>
      <c r="R41" s="22" t="s">
        <v>170</v>
      </c>
      <c r="S41" s="20" t="s">
        <v>34</v>
      </c>
      <c r="T41" s="14" t="str">
        <f>VLOOKUP(B41,[1]BDD!A:BK,61,0)</f>
        <v>VIGENTE</v>
      </c>
      <c r="W41" s="15">
        <v>1</v>
      </c>
      <c r="X41" s="18">
        <v>44222</v>
      </c>
      <c r="Y41" s="17" t="str">
        <f>VLOOKUP(B41,[1]BDD!A:BK,63,0)</f>
        <v>https://community.secop.gov.co/Public/Tendering/OpportunityDetail/Index?noticeUID=CO1.NTC.1727616&amp;isFromPublicArea=True&amp;isModal=False</v>
      </c>
      <c r="Z41" t="str">
        <f t="shared" si="0"/>
        <v>EXAMENES_MED_CPS-040-2021-ROCIO ANDREA BARRERO RAMIREZ</v>
      </c>
    </row>
    <row r="42" spans="1:26" ht="15" customHeight="1" x14ac:dyDescent="0.2">
      <c r="A42" s="5">
        <v>41</v>
      </c>
      <c r="B42" s="6" t="s">
        <v>264</v>
      </c>
      <c r="C42" s="15" t="s">
        <v>265</v>
      </c>
      <c r="D42" s="24" t="s">
        <v>266</v>
      </c>
      <c r="E42" s="8">
        <f>VLOOKUP(B42,[1]BDD!A:BK,21,0)</f>
        <v>80503059</v>
      </c>
      <c r="F42" s="15" t="s">
        <v>29</v>
      </c>
      <c r="G42" s="9">
        <v>26851</v>
      </c>
      <c r="H42" s="15" t="s">
        <v>29</v>
      </c>
      <c r="I42" s="20" t="s">
        <v>38</v>
      </c>
      <c r="J42" s="20" t="s">
        <v>267</v>
      </c>
      <c r="K42" s="5" t="str">
        <f>VLOOKUP(B42,[1]BDD!A:BK,7,0)</f>
        <v xml:space="preserve">Prestar servicios profesionales en el diseño de estrategias proyectos y programas a implementar en las áreas protegidas que contribuyan al mejoramiento de las mismas en cumplimiento de lo establecido en el plan de desarrollo pacto por Colombia pacto por la Equidad </v>
      </c>
      <c r="L42" s="15" t="s">
        <v>268</v>
      </c>
      <c r="M42" s="15">
        <v>3142389964</v>
      </c>
      <c r="N42" s="12">
        <f>VLOOKUP(B42,[1]BDD!A:BK,16,0)</f>
        <v>11947103</v>
      </c>
      <c r="O42" s="5" t="str">
        <f>VLOOKUP(B42,[1]BDD!A:BK,31,0)</f>
        <v>DIRECCIÓN GENERAL</v>
      </c>
      <c r="P42" s="5">
        <f>VLOOKUP(B42,[1]BDD!A:BK,36,0)</f>
        <v>240</v>
      </c>
      <c r="Q42" s="7"/>
      <c r="R42" s="22" t="s">
        <v>269</v>
      </c>
      <c r="S42" s="20" t="s">
        <v>34</v>
      </c>
      <c r="T42" s="14" t="str">
        <f>VLOOKUP(B42,[1]BDD!A:BK,61,0)</f>
        <v>LIQUIDADO</v>
      </c>
      <c r="W42" s="15">
        <v>1</v>
      </c>
      <c r="X42" s="18">
        <v>44216</v>
      </c>
      <c r="Y42" s="17" t="str">
        <f>VLOOKUP(B42,[1]BDD!A:BK,63,0)</f>
        <v>https://community.secop.gov.co/Public/Tendering/OpportunityDetail/Index?noticeUID=CO1.NTC.1727934&amp;isFromPublicArea=True&amp;isModal=False</v>
      </c>
      <c r="Z42" t="str">
        <f t="shared" si="0"/>
        <v>EXAMENES_MED_CPS-041-2021-NELSON MAURICIO REINA MANOSALVA</v>
      </c>
    </row>
    <row r="43" spans="1:26" ht="12.75" x14ac:dyDescent="0.2">
      <c r="A43" s="5">
        <v>42</v>
      </c>
      <c r="B43" s="6" t="s">
        <v>270</v>
      </c>
      <c r="C43" s="15" t="s">
        <v>271</v>
      </c>
      <c r="D43" s="24" t="s">
        <v>272</v>
      </c>
      <c r="E43" s="8">
        <f>VLOOKUP(B43,[1]BDD!A:BK,21,0)</f>
        <v>1020715729</v>
      </c>
      <c r="F43" s="15" t="s">
        <v>29</v>
      </c>
      <c r="G43" s="18">
        <v>31583</v>
      </c>
      <c r="H43" s="15" t="s">
        <v>29</v>
      </c>
      <c r="I43" s="20" t="s">
        <v>113</v>
      </c>
      <c r="J43" s="20" t="s">
        <v>273</v>
      </c>
      <c r="K43" s="5" t="str">
        <f>VLOOKUP(B43,[1]BDD!A:BK,7,0)</f>
        <v xml:space="preserve">Prestar servicios profesionales en la Dirección General para el acompañamiento, seguimiento y registro de los temas encomendados por el Director General, así como servir de articulador con los diferentes actores para la atención de los asuntos asignados a las diferentes dependencias. </v>
      </c>
      <c r="L43" s="15" t="s">
        <v>274</v>
      </c>
      <c r="M43" s="15">
        <v>3102353330</v>
      </c>
      <c r="N43" s="12">
        <f>VLOOKUP(B43,[1]BDD!A:BK,16,0)</f>
        <v>8711428</v>
      </c>
      <c r="O43" s="5" t="str">
        <f>VLOOKUP(B43,[1]BDD!A:BK,31,0)</f>
        <v>DIRECCIÓN GENERAL</v>
      </c>
      <c r="P43" s="5">
        <f>VLOOKUP(B43,[1]BDD!A:BK,36,0)</f>
        <v>329</v>
      </c>
      <c r="Q43" s="7"/>
      <c r="R43" s="22" t="s">
        <v>275</v>
      </c>
      <c r="S43" s="20" t="s">
        <v>34</v>
      </c>
      <c r="T43" s="14" t="str">
        <f>VLOOKUP(B43,[1]BDD!A:BK,61,0)</f>
        <v>VIGENTE</v>
      </c>
      <c r="W43" s="15">
        <v>1</v>
      </c>
      <c r="X43" s="18">
        <v>44230</v>
      </c>
      <c r="Y43" s="17" t="str">
        <f>VLOOKUP(B43,[1]BDD!A:BK,63,0)</f>
        <v>https://community.secop.gov.co/Public/Tendering/OpportunityDetail/Index?noticeUID=CO1.NTC.1727573&amp;isFromPublicArea=True&amp;isModal=False</v>
      </c>
      <c r="Z43" t="str">
        <f t="shared" si="0"/>
        <v>EXAMENES_MED_CPS-042-2021-MARIA ALEJANDRA BAQUERO CIMADEVILLA</v>
      </c>
    </row>
    <row r="44" spans="1:26" ht="12.75" x14ac:dyDescent="0.2">
      <c r="A44" s="5">
        <v>43</v>
      </c>
      <c r="B44" s="6" t="s">
        <v>276</v>
      </c>
      <c r="C44" s="15" t="s">
        <v>277</v>
      </c>
      <c r="D44" s="15" t="s">
        <v>278</v>
      </c>
      <c r="E44" s="8">
        <f>VLOOKUP(B44,[1]BDD!A:BK,21,0)</f>
        <v>52708409</v>
      </c>
      <c r="F44" s="15" t="s">
        <v>29</v>
      </c>
      <c r="G44" s="25">
        <v>29394</v>
      </c>
      <c r="H44" s="22" t="s">
        <v>29</v>
      </c>
      <c r="I44" s="20" t="s">
        <v>38</v>
      </c>
      <c r="J44" s="20" t="s">
        <v>279</v>
      </c>
      <c r="K44" s="5" t="str">
        <f>VLOOKUP(B44,[1]BDD!A:BK,7,0)</f>
        <v>Prestación de servicios profesionales, para el análisis, seguimiento, generación, cálculo y reporte de información generada a partir del uso de la detección remota, para identificar el estado de las coberturas de las áreas protegidas, en Parques Nacionales Naturales.</v>
      </c>
      <c r="L44" s="15" t="s">
        <v>280</v>
      </c>
      <c r="M44" s="15">
        <v>3125214781</v>
      </c>
      <c r="N44" s="12">
        <f>VLOOKUP(B44,[1]BDD!A:BK,16,0)</f>
        <v>6595797</v>
      </c>
      <c r="O44" s="5" t="str">
        <f>VLOOKUP(B44,[1]BDD!A:BK,31,0)</f>
        <v>GRUPO SISTEMAS DE INFORMACIÓN Y RADIOCOMUNICACIONES</v>
      </c>
      <c r="P44" s="5">
        <f>VLOOKUP(B44,[1]BDD!A:BK,36,0)</f>
        <v>329</v>
      </c>
      <c r="R44" s="22" t="s">
        <v>281</v>
      </c>
      <c r="S44" s="20" t="s">
        <v>34</v>
      </c>
      <c r="T44" s="14" t="str">
        <f>VLOOKUP(B44,[1]BDD!A:BK,61,0)</f>
        <v>VIGENTE</v>
      </c>
      <c r="W44" s="15">
        <v>1</v>
      </c>
      <c r="X44" s="18">
        <v>44230</v>
      </c>
      <c r="Y44" s="17" t="str">
        <f>VLOOKUP(B44,[1]BDD!A:BK,63,0)</f>
        <v>https://community.secop.gov.co/Public/Tendering/OpportunityDetail/Index?noticeUID=CO1.NTC.1727534&amp;isFromPublicArea=True&amp;isModal=False</v>
      </c>
      <c r="Z44" t="str">
        <f t="shared" si="0"/>
        <v>EXAMENES_MED_CPS-043-2021-LUISA PATRICIA CORREDOR GIL</v>
      </c>
    </row>
    <row r="45" spans="1:26" ht="12.75" x14ac:dyDescent="0.2">
      <c r="A45" s="5">
        <v>44</v>
      </c>
      <c r="B45" s="6" t="s">
        <v>282</v>
      </c>
      <c r="C45" s="15" t="s">
        <v>283</v>
      </c>
      <c r="D45" s="15" t="s">
        <v>284</v>
      </c>
      <c r="E45" s="8">
        <f>VLOOKUP(B45,[1]BDD!A:BK,21,0)</f>
        <v>79850133</v>
      </c>
      <c r="F45" s="15" t="s">
        <v>29</v>
      </c>
      <c r="G45" s="25">
        <v>27926</v>
      </c>
      <c r="H45" s="22" t="s">
        <v>29</v>
      </c>
      <c r="I45" s="20" t="s">
        <v>38</v>
      </c>
      <c r="J45" s="20" t="s">
        <v>285</v>
      </c>
      <c r="K45" s="5" t="str">
        <f>VLOOKUP(B45,[1]BDD!A:BK,7,0)</f>
        <v>Prestación de servicios profesionales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 a la consolidación del SINAP; así como participar de la implementación de la ruta metodológica para la puesta en marcha y consolidación de la política SINAP con visión 2030 en todos sus atributos.</v>
      </c>
      <c r="L45" s="15" t="s">
        <v>286</v>
      </c>
      <c r="M45" s="15">
        <v>3002139086</v>
      </c>
      <c r="N45" s="12">
        <f>VLOOKUP(B45,[1]BDD!A:BK,16,0)</f>
        <v>7353804</v>
      </c>
      <c r="O45" s="5" t="str">
        <f>VLOOKUP(B45,[1]BDD!A:BK,31,0)</f>
        <v>GRUPO DE GESTIÓN E INTEGRACIÓN DEL SINAP</v>
      </c>
      <c r="P45" s="5">
        <f>VLOOKUP(B45,[1]BDD!A:BK,36,0)</f>
        <v>329</v>
      </c>
      <c r="R45" s="22" t="s">
        <v>287</v>
      </c>
      <c r="S45" s="20" t="s">
        <v>34</v>
      </c>
      <c r="T45" s="14" t="str">
        <f>VLOOKUP(B45,[1]BDD!A:BK,61,0)</f>
        <v>VIGENTE</v>
      </c>
      <c r="W45" s="15">
        <v>1</v>
      </c>
      <c r="X45" s="18">
        <v>43515</v>
      </c>
      <c r="Y45" s="17" t="str">
        <f>VLOOKUP(B45,[1]BDD!A:BK,63,0)</f>
        <v>https://community.secop.gov.co/Public/Tendering/OpportunityDetail/Index?noticeUID=CO1.NTC.1725800&amp;isFromPublicArea=True&amp;isModal=False</v>
      </c>
      <c r="Z45" t="str">
        <f t="shared" si="0"/>
        <v>EXAMENES_MED_CPS-044-2021-HERNAN YECID BARBOSA CAMARGO</v>
      </c>
    </row>
    <row r="46" spans="1:26" ht="12.75" x14ac:dyDescent="0.2">
      <c r="A46" s="5">
        <v>45</v>
      </c>
      <c r="B46" s="6" t="s">
        <v>288</v>
      </c>
      <c r="C46" s="15" t="s">
        <v>289</v>
      </c>
      <c r="D46" s="15" t="s">
        <v>290</v>
      </c>
      <c r="E46" s="8">
        <f>VLOOKUP(B46,[1]BDD!A:BK,21,0)</f>
        <v>80816932</v>
      </c>
      <c r="F46" s="15" t="s">
        <v>29</v>
      </c>
      <c r="G46" s="25">
        <v>30861</v>
      </c>
      <c r="H46" s="22" t="s">
        <v>29</v>
      </c>
      <c r="I46" s="20" t="s">
        <v>52</v>
      </c>
      <c r="J46" s="20" t="s">
        <v>291</v>
      </c>
      <c r="K46" s="5" t="str">
        <f>VLOOKUP(B46,[1]BDD!A:BK,7,0)</f>
        <v>Prestación de servicios profesionales para el mantenimiento de la infraestructura de nube y apoyo en el mantenimiento de aplicaciones Web de Parques Nacionales.</v>
      </c>
      <c r="L46" s="15" t="s">
        <v>292</v>
      </c>
      <c r="M46" s="15">
        <v>3188527573</v>
      </c>
      <c r="N46" s="12">
        <f>VLOOKUP(B46,[1]BDD!A:BK,16,0)</f>
        <v>6595797</v>
      </c>
      <c r="O46" s="5" t="str">
        <f>VLOOKUP(B46,[1]BDD!A:BK,31,0)</f>
        <v>GRUPO SISTEMAS DE INFORMACIÓN Y RADIOCOMUNICACIONES</v>
      </c>
      <c r="P46" s="5">
        <f>VLOOKUP(B46,[1]BDD!A:BK,36,0)</f>
        <v>330</v>
      </c>
      <c r="R46" s="22" t="s">
        <v>152</v>
      </c>
      <c r="S46" s="20" t="s">
        <v>34</v>
      </c>
      <c r="T46" s="14" t="str">
        <f>VLOOKUP(B46,[1]BDD!A:BK,61,0)</f>
        <v>VIGENTE</v>
      </c>
      <c r="W46" s="15">
        <v>1</v>
      </c>
      <c r="X46" s="18">
        <v>44230</v>
      </c>
      <c r="Y46" s="17" t="str">
        <f>VLOOKUP(B46,[1]BDD!A:BK,63,0)</f>
        <v>https://community.secop.gov.co/Public/Tendering/OpportunityDetail/Index?noticeUID=CO1.NTC.1724084&amp;isFromPublicArea=True&amp;isModal=False</v>
      </c>
      <c r="Z46" t="str">
        <f t="shared" si="0"/>
        <v>EXAMENES_MED_CPS-045-2021-EDUARDO CORTES ZUBIETA</v>
      </c>
    </row>
    <row r="47" spans="1:26" ht="12.75" x14ac:dyDescent="0.2">
      <c r="A47" s="5">
        <v>46</v>
      </c>
      <c r="B47" s="6" t="s">
        <v>293</v>
      </c>
      <c r="C47" s="15" t="s">
        <v>294</v>
      </c>
      <c r="D47" s="15" t="s">
        <v>295</v>
      </c>
      <c r="E47" s="8">
        <f>VLOOKUP(B47,[1]BDD!A:BK,21,0)</f>
        <v>52991749</v>
      </c>
      <c r="F47" s="15" t="s">
        <v>29</v>
      </c>
      <c r="G47" s="25">
        <v>30349</v>
      </c>
      <c r="H47" s="22" t="s">
        <v>29</v>
      </c>
      <c r="I47" s="20" t="s">
        <v>38</v>
      </c>
      <c r="J47" s="20" t="s">
        <v>296</v>
      </c>
      <c r="K47" s="5" t="str">
        <f>VLOOKUP(B47,[1]BDD!A:BK,7,0)</f>
        <v>Prestar servicios profesionales especializados para adelantar la implementación del Sistema de Control Interno en la Entidad, a través de los Seguimientos y las Auditorías Internas, fomento de la Cultura del Autocontrol, con enfoque misional, ambiental y estratégico a los tres niveles de decisión de Parques Nacionales Naturales de Colombia, de igual forma apoyar a la Coordinación del Grupo de Control Interno en el desarrollo y cumplimiento del Plan Anual de Auditorías 2021 y demás obligaciones asignadas.</v>
      </c>
      <c r="L47" s="15" t="s">
        <v>297</v>
      </c>
      <c r="M47" s="15">
        <v>3008981047</v>
      </c>
      <c r="N47" s="12">
        <f>VLOOKUP(B47,[1]BDD!A:BK,16,0)</f>
        <v>6120628</v>
      </c>
      <c r="O47" s="5" t="str">
        <f>VLOOKUP(B47,[1]BDD!A:BK,31,0)</f>
        <v>GRUPO DE CONTROL INTERNO</v>
      </c>
      <c r="P47" s="5">
        <f>VLOOKUP(B47,[1]BDD!A:BK,36,0)</f>
        <v>240</v>
      </c>
      <c r="R47" s="22" t="s">
        <v>298</v>
      </c>
      <c r="S47" s="20" t="s">
        <v>34</v>
      </c>
      <c r="T47" s="14" t="str">
        <f>VLOOKUP(B47,[1]BDD!A:BK,61,0)</f>
        <v>VIGENTE</v>
      </c>
      <c r="W47" s="15">
        <v>1</v>
      </c>
      <c r="X47" s="18">
        <v>44230</v>
      </c>
      <c r="Y47" s="17" t="str">
        <f>VLOOKUP(B47,[1]BDD!A:BK,63,0)</f>
        <v>https://community.secop.gov.co/Public/Tendering/OpportunityDetail/Index?noticeUID=CO1.NTC.1729241&amp;isFromPublicArea=True&amp;isModal=False</v>
      </c>
      <c r="Z47" t="str">
        <f t="shared" si="0"/>
        <v>EXAMENES_MED_CPS-046-2021-NATALIA ALVARINO CAIPA</v>
      </c>
    </row>
    <row r="48" spans="1:26" ht="12.75" x14ac:dyDescent="0.2">
      <c r="A48" s="5">
        <v>47</v>
      </c>
      <c r="B48" s="6" t="s">
        <v>299</v>
      </c>
      <c r="C48" s="15" t="s">
        <v>300</v>
      </c>
      <c r="D48" s="15" t="s">
        <v>301</v>
      </c>
      <c r="E48" s="8">
        <f>VLOOKUP(B48,[1]BDD!A:BK,21,0)</f>
        <v>1233507817</v>
      </c>
      <c r="F48" s="15" t="s">
        <v>29</v>
      </c>
      <c r="G48" s="25">
        <v>36343</v>
      </c>
      <c r="H48" s="22" t="s">
        <v>29</v>
      </c>
      <c r="I48" s="20" t="s">
        <v>302</v>
      </c>
      <c r="J48" s="20" t="s">
        <v>31</v>
      </c>
      <c r="K48" s="5" t="str">
        <f>VLOOKUP(B48,[1]BDD!A:BK,7,0)</f>
        <v>Prestar servicios Técnicos y de apoyo a la gestión del Grupo de Procesos Corporativos, para la organización y digitalización de los archivos, así como la actualización de contenidos web e intranet del GPC y aquellas que están relacionadas con estas.</v>
      </c>
      <c r="L48" s="15" t="s">
        <v>303</v>
      </c>
      <c r="M48" s="15">
        <v>4635599</v>
      </c>
      <c r="N48" s="12">
        <f>VLOOKUP(B48,[1]BDD!A:BK,16,0)</f>
        <v>1902173</v>
      </c>
      <c r="O48" s="5" t="str">
        <f>VLOOKUP(B48,[1]BDD!A:BK,31,0)</f>
        <v>GRUPO DE PROCESOS CORPORATIVOS</v>
      </c>
      <c r="P48" s="5">
        <f>VLOOKUP(B48,[1]BDD!A:BK,36,0)</f>
        <v>330</v>
      </c>
      <c r="R48" s="22" t="s">
        <v>41</v>
      </c>
      <c r="S48" s="20" t="s">
        <v>34</v>
      </c>
      <c r="T48" s="14" t="str">
        <f>VLOOKUP(B48,[1]BDD!A:BK,61,0)</f>
        <v>VIGENTE</v>
      </c>
      <c r="W48" s="15">
        <v>1</v>
      </c>
      <c r="X48" s="18">
        <v>44214</v>
      </c>
      <c r="Y48" s="17" t="str">
        <f>VLOOKUP(B48,[1]BDD!A:BK,63,0)</f>
        <v xml:space="preserve">https://community.secop.gov.co/Public/Tendering/OpportunityDetail/Index?noticeUID=CO1.NTC.1724483&amp;isFromPublicArea=True&amp;isModal=False
</v>
      </c>
      <c r="Z48" t="str">
        <f t="shared" si="0"/>
        <v xml:space="preserve">EXAMENES_MED_CPS-047-2021-VALENTINA CARMONA RODRIGUEZ </v>
      </c>
    </row>
    <row r="49" spans="1:26" ht="12.75" x14ac:dyDescent="0.2">
      <c r="A49" s="5">
        <v>48</v>
      </c>
      <c r="B49" s="6" t="s">
        <v>304</v>
      </c>
      <c r="C49" s="15" t="s">
        <v>305</v>
      </c>
      <c r="D49" s="15" t="s">
        <v>306</v>
      </c>
      <c r="E49" s="8">
        <f>VLOOKUP(B49,[1]BDD!A:BK,21,0)</f>
        <v>35262290</v>
      </c>
      <c r="F49" s="15" t="s">
        <v>307</v>
      </c>
      <c r="G49" s="25">
        <v>29233</v>
      </c>
      <c r="H49" s="22" t="s">
        <v>307</v>
      </c>
      <c r="I49" s="20" t="s">
        <v>52</v>
      </c>
      <c r="J49" s="20" t="s">
        <v>308</v>
      </c>
      <c r="K49" s="5" t="str">
        <f>VLOOKUP(B49,[1]BDD!A:BK,7,0)</f>
        <v>Prestación de servicios profesionales para posicionar a Parques Nacionales Naturales de Colombia a través de los medios de comunicación masivos y demás herramientas comunicativas externas de la entidad en el marco de la implementación del Mecanismo de Comunicación Externa de la Estrategia de Comunicación y Educación para la Conservación, en un trabajo coordinado con las Direcciones Territoriales y demás oficinas del Nivel Central.</v>
      </c>
      <c r="L49" s="15" t="s">
        <v>309</v>
      </c>
      <c r="M49" s="15">
        <v>3106256627</v>
      </c>
      <c r="N49" s="12">
        <f>VLOOKUP(B49,[1]BDD!A:BK,16,0)</f>
        <v>6471348</v>
      </c>
      <c r="O49" s="5" t="str">
        <f>VLOOKUP(B49,[1]BDD!A:BK,31,0)</f>
        <v>GRUPO DE COMUNICACIONES Y EDUCACION AMBIENTAL</v>
      </c>
      <c r="P49" s="5">
        <f>VLOOKUP(B49,[1]BDD!A:BK,36,0)</f>
        <v>180</v>
      </c>
      <c r="R49" s="22" t="s">
        <v>310</v>
      </c>
      <c r="S49" s="20" t="s">
        <v>34</v>
      </c>
      <c r="T49" s="14" t="str">
        <f>VLOOKUP(B49,[1]BDD!A:BK,61,0)</f>
        <v>TERMINADO NORMALMENTE</v>
      </c>
      <c r="W49" s="15">
        <v>1</v>
      </c>
      <c r="X49" s="18">
        <v>44221</v>
      </c>
      <c r="Y49" s="17" t="str">
        <f>VLOOKUP(B49,[1]BDD!A:BK,63,0)</f>
        <v xml:space="preserve">https://community.secop.gov.co/Public/Tendering/OpportunityDetail/Index?noticeUID=CO1.NTC.1727905&amp;isFromPublicArea=True&amp;isModal=False
</v>
      </c>
      <c r="Z49" t="str">
        <f t="shared" si="0"/>
        <v>EXAMENES_MED_CPS-048-2021-ANA MARIA ROCHA PACHECO</v>
      </c>
    </row>
    <row r="50" spans="1:26" ht="12.75" x14ac:dyDescent="0.2">
      <c r="A50" s="5">
        <v>49</v>
      </c>
      <c r="B50" s="6" t="s">
        <v>311</v>
      </c>
      <c r="C50" s="15" t="s">
        <v>312</v>
      </c>
      <c r="D50" s="15" t="s">
        <v>313</v>
      </c>
      <c r="E50" s="8">
        <f>VLOOKUP(B50,[1]BDD!A:BK,21,0)</f>
        <v>5207802</v>
      </c>
      <c r="F50" s="15" t="s">
        <v>314</v>
      </c>
      <c r="G50" s="25">
        <v>29288</v>
      </c>
      <c r="H50" s="22" t="s">
        <v>314</v>
      </c>
      <c r="I50" s="20" t="s">
        <v>38</v>
      </c>
      <c r="J50" s="20" t="s">
        <v>315</v>
      </c>
      <c r="K50" s="5" t="str">
        <f>VLOOKUP(B50,[1]BDD!A:BK,7,0)</f>
        <v>Prestar servicios profesionales para acompañar técnicamente los procesos de planeación y manejo en las áreas protegidas compartidas con territorios de grupos étnicos y su relacionamiento con otros actores sociales e institucionales.</v>
      </c>
      <c r="L50" s="15" t="s">
        <v>316</v>
      </c>
      <c r="M50" s="15">
        <v>3162978447</v>
      </c>
      <c r="N50" s="12">
        <f>VLOOKUP(B50,[1]BDD!A:BK,16,0)</f>
        <v>8711428</v>
      </c>
      <c r="O50" s="5" t="str">
        <f>VLOOKUP(B50,[1]BDD!A:BK,31,0)</f>
        <v>GRUPO DE PLANEACIÓN Y MANEJO</v>
      </c>
      <c r="P50" s="5">
        <f>VLOOKUP(B50,[1]BDD!A:BK,36,0)</f>
        <v>329</v>
      </c>
      <c r="R50" s="22" t="s">
        <v>317</v>
      </c>
      <c r="S50" s="20" t="s">
        <v>34</v>
      </c>
      <c r="T50" s="14" t="str">
        <f>VLOOKUP(B50,[1]BDD!A:BK,61,0)</f>
        <v>VIGENTE</v>
      </c>
      <c r="W50" s="15">
        <v>1</v>
      </c>
      <c r="X50" s="18">
        <v>44203</v>
      </c>
      <c r="Y50" s="17" t="str">
        <f>VLOOKUP(B50,[1]BDD!A:BK,63,0)</f>
        <v xml:space="preserve">https://community.secop.gov.co/Public/Tendering/OpportunityDetail/Index?noticeUID=CO1.NTC.1727225&amp;isFromPublicArea=True&amp;isModal=False
</v>
      </c>
      <c r="Z50" t="str">
        <f t="shared" si="0"/>
        <v>EXAMENES_MED_CPS-049-2021-CAMILO ERNESTO ERAZO OBANDO</v>
      </c>
    </row>
    <row r="51" spans="1:26" ht="12.75" x14ac:dyDescent="0.2">
      <c r="A51" s="5">
        <v>50</v>
      </c>
      <c r="B51" s="6" t="s">
        <v>318</v>
      </c>
      <c r="C51" s="15" t="s">
        <v>319</v>
      </c>
      <c r="D51" s="15" t="s">
        <v>320</v>
      </c>
      <c r="E51" s="8">
        <f>VLOOKUP(B51,[1]BDD!A:BK,21,0)</f>
        <v>52249482</v>
      </c>
      <c r="F51" s="15" t="s">
        <v>321</v>
      </c>
      <c r="G51" s="25">
        <v>28234</v>
      </c>
      <c r="H51" s="15" t="s">
        <v>321</v>
      </c>
      <c r="I51" s="20" t="s">
        <v>113</v>
      </c>
      <c r="J51" s="20" t="s">
        <v>39</v>
      </c>
      <c r="K51" s="5" t="str">
        <f>VLOOKUP(B51,[1]BDD!A:BK,7,0)</f>
        <v>Prestación de servicios profesionales en la Subdirección de Gestión y Manejo de Áreas Protegidas para la administración del Registro Único Nacional de Áreas Protegidas – RUNAP y orientación al componente operativo de la herramienta para su uso por parte de todas las autoridades ambientales, así como apoyar la implementación de la ruta para la declaratoria de nuevas áreas protegidas y ampliación de las ya existentes en lo relacionado con la aplicación de criterios biofísico</v>
      </c>
      <c r="L51" s="15" t="s">
        <v>322</v>
      </c>
      <c r="M51" s="15">
        <v>3057137416</v>
      </c>
      <c r="N51" s="12">
        <f>VLOOKUP(B51,[1]BDD!A:BK,16,0)</f>
        <v>6120628</v>
      </c>
      <c r="O51" s="5" t="str">
        <f>VLOOKUP(B51,[1]BDD!A:BK,31,0)</f>
        <v>GRUPO DE GESTIÓN E INTEGRACIÓN DEL SINAP</v>
      </c>
      <c r="P51" s="5">
        <f>VLOOKUP(B51,[1]BDD!A:BK,36,0)</f>
        <v>329</v>
      </c>
      <c r="R51" s="22" t="s">
        <v>218</v>
      </c>
      <c r="S51" s="20" t="s">
        <v>34</v>
      </c>
      <c r="T51" s="14" t="str">
        <f>VLOOKUP(B51,[1]BDD!A:BK,61,0)</f>
        <v>VIGENTE</v>
      </c>
      <c r="W51" s="15">
        <v>1</v>
      </c>
      <c r="X51" s="18">
        <v>44218</v>
      </c>
      <c r="Y51" s="17" t="str">
        <f>VLOOKUP(B51,[1]BDD!A:BK,63,0)</f>
        <v xml:space="preserve">https://community.secop.gov.co/Public/Tendering/OpportunityDetail/Index?noticeUID=CO1.NTC.1728238&amp;isFromPublicArea=True&amp;isModal=False
</v>
      </c>
      <c r="Z51" t="str">
        <f t="shared" si="0"/>
        <v xml:space="preserve">EXAMENES_MED_CPS-050-2021-DALIA MARCELA ALVEAR PACHECO </v>
      </c>
    </row>
    <row r="52" spans="1:26" ht="12.75" x14ac:dyDescent="0.2">
      <c r="A52" s="5">
        <v>51</v>
      </c>
      <c r="B52" s="6" t="s">
        <v>323</v>
      </c>
      <c r="C52" s="15" t="s">
        <v>324</v>
      </c>
      <c r="D52" s="15" t="s">
        <v>325</v>
      </c>
      <c r="E52" s="8">
        <f>VLOOKUP(B52,[1]BDD!A:BK,21,0)</f>
        <v>79896417</v>
      </c>
      <c r="F52" s="15" t="s">
        <v>29</v>
      </c>
      <c r="G52" s="25">
        <v>28674</v>
      </c>
      <c r="H52" s="22" t="s">
        <v>29</v>
      </c>
      <c r="I52" s="20" t="s">
        <v>38</v>
      </c>
      <c r="J52" s="20" t="s">
        <v>326</v>
      </c>
      <c r="K52" s="5" t="str">
        <f>VLOOKUP(B52,[1]BDD!A:BK,7,0)</f>
        <v>Prestación de servicios profesionales en la Subdirección Administrativa y Financiera - Grupo de Infraestructura para ejecutar y desarrollar las actividades propias de la Ingeniería Eléctrica y búsqueda de implementación de energías alternativas.</v>
      </c>
      <c r="L52" s="15" t="s">
        <v>327</v>
      </c>
      <c r="M52" s="15">
        <v>3118349754</v>
      </c>
      <c r="N52" s="12">
        <f>VLOOKUP(B52,[1]BDD!A:BK,16,0)</f>
        <v>4944018</v>
      </c>
      <c r="O52" s="5" t="str">
        <f>VLOOKUP(B52,[1]BDD!A:BK,31,0)</f>
        <v>GRUPO DE INFRAESTRUCTURA</v>
      </c>
      <c r="P52" s="5">
        <f>VLOOKUP(B52,[1]BDD!A:BK,36,0)</f>
        <v>240</v>
      </c>
      <c r="R52" s="22" t="s">
        <v>328</v>
      </c>
      <c r="S52" s="20" t="s">
        <v>34</v>
      </c>
      <c r="T52" s="14" t="str">
        <f>VLOOKUP(B52,[1]BDD!A:BK,61,0)</f>
        <v>VIGENTE</v>
      </c>
      <c r="W52" s="15">
        <v>1</v>
      </c>
      <c r="X52" s="18">
        <v>44216</v>
      </c>
      <c r="Y52" s="17" t="str">
        <f>VLOOKUP(B52,[1]BDD!A:BK,63,0)</f>
        <v xml:space="preserve">https://community.secop.gov.co/Public/Tendering/OpportunityDetail/Index?noticeUID=CO1.NTC.1729361&amp;isFromPublicArea=True&amp;isModal=False
</v>
      </c>
      <c r="Z52" t="str">
        <f t="shared" si="0"/>
        <v>EXAMENES_MED_CPS-051-2021-JUAN CARLOS RONCANCIO RONCANCIO</v>
      </c>
    </row>
    <row r="53" spans="1:26" ht="12.75" x14ac:dyDescent="0.2">
      <c r="A53" s="5">
        <v>52</v>
      </c>
      <c r="B53" s="6" t="s">
        <v>329</v>
      </c>
      <c r="C53" s="15" t="s">
        <v>330</v>
      </c>
      <c r="D53" s="15" t="s">
        <v>331</v>
      </c>
      <c r="E53" s="8">
        <f>VLOOKUP(B53,[1]BDD!A:BK,21,0)</f>
        <v>33700575</v>
      </c>
      <c r="F53" s="15" t="s">
        <v>210</v>
      </c>
      <c r="G53" s="26">
        <v>29525</v>
      </c>
      <c r="H53" s="22" t="s">
        <v>332</v>
      </c>
      <c r="I53" s="20" t="s">
        <v>38</v>
      </c>
      <c r="J53" s="20" t="s">
        <v>333</v>
      </c>
      <c r="K53" s="5" t="str">
        <f>VLOOKUP(B53,[1]BDD!A:BK,7,0)</f>
        <v>Prestar servicios profesionales para liderar el cumplimiento de los objetivos y metas definidas en las áreas del Sistema de Parques Nacionales Naturales en el marco de los procesos de restauración ecológica y rehabilitación que desarrolle la entidad.</v>
      </c>
      <c r="L53" s="15" t="s">
        <v>334</v>
      </c>
      <c r="M53" s="15">
        <v>3042138877</v>
      </c>
      <c r="N53" s="12">
        <f>VLOOKUP(B53,[1]BDD!A:BK,16,0)</f>
        <v>8711428</v>
      </c>
      <c r="O53" s="5" t="str">
        <f>VLOOKUP(B53,[1]BDD!A:BK,31,0)</f>
        <v>SUBDIRECCIÓN DE GESTIÓN Y MANEJO DE AREAS PROTEGIDAS</v>
      </c>
      <c r="P53" s="5">
        <f>VLOOKUP(B53,[1]BDD!A:BK,36,0)</f>
        <v>328</v>
      </c>
      <c r="R53" s="22" t="s">
        <v>218</v>
      </c>
      <c r="S53" s="20" t="s">
        <v>34</v>
      </c>
      <c r="T53" s="14" t="str">
        <f>VLOOKUP(B53,[1]BDD!A:BK,61,0)</f>
        <v>VIGENTE</v>
      </c>
      <c r="W53" s="15">
        <v>1</v>
      </c>
      <c r="X53" s="18">
        <v>44210</v>
      </c>
      <c r="Y53" s="17" t="str">
        <f>VLOOKUP(B53,[1]BDD!A:BK,63,0)</f>
        <v>https://community.secop.gov.co/Public/Tendering/OpportunityDetail/Index?noticeUID=CO1.NTC.1729377&amp;isFromPublicArea=True&amp;isModal=False</v>
      </c>
      <c r="Z53" t="str">
        <f t="shared" si="0"/>
        <v xml:space="preserve">EXAMENES_MED_CPS-052-2021-JOHANNA MARIA PUENTES AGUILAR </v>
      </c>
    </row>
    <row r="54" spans="1:26" ht="12.75" x14ac:dyDescent="0.2">
      <c r="A54" s="5">
        <v>53</v>
      </c>
      <c r="B54" s="6" t="s">
        <v>335</v>
      </c>
      <c r="C54" s="15" t="s">
        <v>336</v>
      </c>
      <c r="D54" s="15" t="s">
        <v>337</v>
      </c>
      <c r="E54" s="8">
        <f>VLOOKUP(B54,[1]BDD!A:BK,21,0)</f>
        <v>1020770337</v>
      </c>
      <c r="F54" s="15" t="s">
        <v>29</v>
      </c>
      <c r="G54" s="25">
        <v>33704</v>
      </c>
      <c r="H54" s="22" t="s">
        <v>29</v>
      </c>
      <c r="I54" s="20" t="s">
        <v>52</v>
      </c>
      <c r="J54" s="20" t="s">
        <v>338</v>
      </c>
      <c r="K54" s="5" t="str">
        <f>VLOOKUP(B54,[1]BDD!A:BK,7,0)</f>
        <v>Prestación de servicios profesionales para apoyar y brindar apoyo metodológico en la formulación y seguimiento a los proyectos e iniciativas de cooperación con recursos provenientes de fuentes oficiales y no oficiales, articuladas con la planeación estratégica de Parques Nacionales Naturales de Colombia</v>
      </c>
      <c r="L54" s="15" t="s">
        <v>339</v>
      </c>
      <c r="M54" s="15">
        <v>3165139077</v>
      </c>
      <c r="N54" s="12">
        <f>VLOOKUP(B54,[1]BDD!A:BK,16,0)</f>
        <v>5532323</v>
      </c>
      <c r="O54" s="5" t="str">
        <f>VLOOKUP(B54,[1]BDD!A:BK,31,0)</f>
        <v>OFICINA ASESORA PLANEACIÓN</v>
      </c>
      <c r="P54" s="5">
        <f>VLOOKUP(B54,[1]BDD!A:BK,36,0)</f>
        <v>210</v>
      </c>
      <c r="R54" s="22" t="s">
        <v>340</v>
      </c>
      <c r="S54" s="20" t="s">
        <v>34</v>
      </c>
      <c r="T54" s="14" t="str">
        <f>VLOOKUP(B54,[1]BDD!A:BK,61,0)</f>
        <v>TERMINADO NORMALMENTE</v>
      </c>
      <c r="W54" s="15">
        <v>1</v>
      </c>
      <c r="X54" s="18">
        <v>43550</v>
      </c>
      <c r="Y54" s="17" t="str">
        <f>VLOOKUP(B54,[1]BDD!A:BK,63,0)</f>
        <v xml:space="preserve">https://community.secop.gov.co/Public/Tendering/OpportunityDetail/Index?noticeUID=CO1.NTC.1727678&amp;isFromPublicArea=True&amp;isModal=False
</v>
      </c>
      <c r="Z54" t="str">
        <f t="shared" si="0"/>
        <v>EXAMENES_MED_CPS-053-2021-LAURA CAMILA QUIROGA LUGO</v>
      </c>
    </row>
    <row r="55" spans="1:26" ht="12.75" x14ac:dyDescent="0.2">
      <c r="A55" s="5">
        <v>54</v>
      </c>
      <c r="B55" s="6" t="s">
        <v>341</v>
      </c>
      <c r="C55" s="15" t="s">
        <v>342</v>
      </c>
      <c r="D55" s="15" t="s">
        <v>343</v>
      </c>
      <c r="E55" s="8">
        <f>VLOOKUP(B55,[1]BDD!A:BK,21,0)</f>
        <v>1015393325</v>
      </c>
      <c r="F55" s="15" t="s">
        <v>29</v>
      </c>
      <c r="G55" s="25">
        <v>31479</v>
      </c>
      <c r="H55" s="22" t="s">
        <v>29</v>
      </c>
      <c r="I55" s="20" t="s">
        <v>38</v>
      </c>
      <c r="J55" s="20" t="s">
        <v>344</v>
      </c>
      <c r="K55" s="5" t="str">
        <f>VLOOKUP(B55,[1]BDD!A:BK,7,0)</f>
        <v>Prestación de servicios profesionales en la Subdirección de Gestión y Manejo de Áreas Protegidas, a fin de mantener la aplicación de criterios socioeconómicos y culturales que permitan un diálogo social efectivo en territorio con los diferentes actores, a partir de la evaluación y seguimiento administrativo, logístico y operativo a cada uno de ellos, en el marco de la implementación de la ruta de declaratoria/ampliación en cada uno de los procesos de nuevas áreas y ampliaciones liderados por Parques Nacionales Naturales de Colombia, así como apoyar la gestión administrativa, logística, operativa y de seguimiento a convenios</v>
      </c>
      <c r="L55" s="15" t="s">
        <v>345</v>
      </c>
      <c r="M55" s="15">
        <v>3134553074</v>
      </c>
      <c r="N55" s="12">
        <f>VLOOKUP(B55,[1]BDD!A:BK,16,0)</f>
        <v>6120628</v>
      </c>
      <c r="O55" s="5" t="str">
        <f>VLOOKUP(B55,[1]BDD!A:BK,31,0)</f>
        <v>GRUPO DE GESTIÓN E INTEGRACIÓN DEL SINAP</v>
      </c>
      <c r="P55" s="5">
        <f>VLOOKUP(B55,[1]BDD!A:BK,36,0)</f>
        <v>329</v>
      </c>
      <c r="R55" s="22" t="s">
        <v>346</v>
      </c>
      <c r="S55" s="20" t="s">
        <v>34</v>
      </c>
      <c r="T55" s="14" t="str">
        <f>VLOOKUP(B55,[1]BDD!A:BK,61,0)</f>
        <v>VIGENTE</v>
      </c>
      <c r="W55" s="15">
        <v>1</v>
      </c>
      <c r="X55" s="18">
        <v>44216</v>
      </c>
      <c r="Y55" s="17" t="str">
        <f>VLOOKUP(B55,[1]BDD!A:BK,63,0)</f>
        <v xml:space="preserve">https://community.secop.gov.co/Public/Tendering/OpportunityDetail/Index?noticeUID=CO1.NTC.1727654&amp;isFromPublicArea=True&amp;isModal=False
</v>
      </c>
      <c r="Z55" t="str">
        <f t="shared" si="0"/>
        <v>EXAMENES_MED_CPS-054-2021-INGRY JOHANA POVEDA AVILA</v>
      </c>
    </row>
    <row r="56" spans="1:26" ht="12.75" x14ac:dyDescent="0.2">
      <c r="A56" s="5">
        <v>55</v>
      </c>
      <c r="B56" s="6" t="s">
        <v>347</v>
      </c>
      <c r="C56" s="15" t="s">
        <v>348</v>
      </c>
      <c r="D56" s="15" t="s">
        <v>349</v>
      </c>
      <c r="E56" s="8">
        <f>VLOOKUP(B56,[1]BDD!A:BK,21,0)</f>
        <v>80732924</v>
      </c>
      <c r="F56" s="15" t="s">
        <v>321</v>
      </c>
      <c r="G56" s="25">
        <v>30145</v>
      </c>
      <c r="H56" s="22" t="s">
        <v>321</v>
      </c>
      <c r="I56" s="20" t="s">
        <v>38</v>
      </c>
      <c r="J56" s="20" t="s">
        <v>350</v>
      </c>
      <c r="K56" s="5" t="str">
        <f>VLOOKUP(B56,[1]BDD!A:BK,7,0)</f>
        <v>Prestación de servicios profesionales para apoyar el componente técnico de los trámites relacionados con el recurso hídrico, así como la evaluación y el seguimiento de proyectos de infraestructura, con énfasis en el componente de saneamiento básico, en marco del proceso de Autoridad Ambiental.</v>
      </c>
      <c r="L56" s="15" t="s">
        <v>351</v>
      </c>
      <c r="M56" s="15">
        <v>3103300512</v>
      </c>
      <c r="N56" s="12">
        <f>VLOOKUP(B56,[1]BDD!A:BK,16,0)</f>
        <v>5532323</v>
      </c>
      <c r="O56" s="5" t="str">
        <f>VLOOKUP(B56,[1]BDD!A:BK,31,0)</f>
        <v>GRUPO DE TRÁMITES Y EVALUACIÓN AMBIENTAL</v>
      </c>
      <c r="P56" s="5">
        <f>VLOOKUP(B56,[1]BDD!A:BK,36,0)</f>
        <v>329</v>
      </c>
      <c r="R56" s="22" t="s">
        <v>352</v>
      </c>
      <c r="S56" s="20" t="s">
        <v>353</v>
      </c>
      <c r="T56" s="14" t="str">
        <f>VLOOKUP(B56,[1]BDD!A:BK,61,0)</f>
        <v>VIGENTE</v>
      </c>
      <c r="W56" s="15">
        <v>1</v>
      </c>
      <c r="X56" s="16">
        <v>44179</v>
      </c>
      <c r="Y56" s="17" t="str">
        <f>VLOOKUP(B56,[1]BDD!A:BK,63,0)</f>
        <v xml:space="preserve">https://community.secop.gov.co/Public/Tendering/OpportunityDetail/Index?noticeUID=CO1.NTC.1727399&amp;isFromPublicArea=True&amp;isModal=False
</v>
      </c>
      <c r="Z56" t="str">
        <f t="shared" si="0"/>
        <v>EXAMENES_MED_CPS-055-2021-DAVID MAURICIO PRIETO CASTAÑEDA</v>
      </c>
    </row>
    <row r="57" spans="1:26" ht="12.75" x14ac:dyDescent="0.2">
      <c r="A57" s="5">
        <v>56</v>
      </c>
      <c r="B57" s="6" t="s">
        <v>354</v>
      </c>
      <c r="C57" s="15" t="s">
        <v>355</v>
      </c>
      <c r="D57" s="15" t="s">
        <v>356</v>
      </c>
      <c r="E57" s="8">
        <f>VLOOKUP(B57,[1]BDD!A:BK,21,0)</f>
        <v>52498362</v>
      </c>
      <c r="F57" s="15" t="s">
        <v>29</v>
      </c>
      <c r="G57" s="25">
        <v>29062</v>
      </c>
      <c r="H57" s="22" t="s">
        <v>29</v>
      </c>
      <c r="I57" s="20" t="s">
        <v>38</v>
      </c>
      <c r="J57" s="20" t="s">
        <v>357</v>
      </c>
      <c r="K57" s="5" t="str">
        <f>VLOOKUP(B57,[1]BDD!A:BK,7,0)</f>
        <v>Prestación de servicios profesionales para la administración técnica de la Base de datos Geográfica - GDB institucional y generación de lineamientos técnicos para la infraestructura de datos espaciales para SPNN.</v>
      </c>
      <c r="L57" s="15" t="s">
        <v>358</v>
      </c>
      <c r="M57" s="15">
        <v>308208</v>
      </c>
      <c r="N57" s="12">
        <f>VLOOKUP(B57,[1]BDD!A:BK,16,0)</f>
        <v>5532323</v>
      </c>
      <c r="O57" s="5" t="str">
        <f>VLOOKUP(B57,[1]BDD!A:BK,31,0)</f>
        <v>GRUPO SISTEMAS DE INFORMACIÓN Y RADIOCOMUNICACIONES</v>
      </c>
      <c r="P57" s="5">
        <f>VLOOKUP(B57,[1]BDD!A:BK,36,0)</f>
        <v>328</v>
      </c>
      <c r="R57" s="22" t="s">
        <v>359</v>
      </c>
      <c r="S57" s="20" t="s">
        <v>34</v>
      </c>
      <c r="T57" s="14" t="str">
        <f>VLOOKUP(B57,[1]BDD!A:BK,61,0)</f>
        <v>VIGENTE</v>
      </c>
      <c r="W57" s="15">
        <v>1</v>
      </c>
      <c r="X57" s="18">
        <v>43865</v>
      </c>
      <c r="Y57" s="17" t="str">
        <f>VLOOKUP(B57,[1]BDD!A:BK,63,0)</f>
        <v xml:space="preserve">https://community.secop.gov.co/Public/Tendering/OpportunityDetail/Index?noticeUID=CO1.NTC.1729237&amp;isFromPublicArea=True&amp;isModal=False
</v>
      </c>
      <c r="Z57" t="str">
        <f t="shared" si="0"/>
        <v>EXAMENES_MED_CPS-056-2021-LINA MARIA CARDONA MARIN</v>
      </c>
    </row>
    <row r="58" spans="1:26" ht="12.75" x14ac:dyDescent="0.2">
      <c r="A58" s="5">
        <v>57</v>
      </c>
      <c r="B58" s="6" t="s">
        <v>360</v>
      </c>
      <c r="C58" s="15" t="s">
        <v>361</v>
      </c>
      <c r="D58" s="15" t="s">
        <v>362</v>
      </c>
      <c r="E58" s="8">
        <v>52933829</v>
      </c>
      <c r="F58" s="15" t="s">
        <v>29</v>
      </c>
      <c r="G58" s="25">
        <v>30365</v>
      </c>
      <c r="H58" s="22" t="s">
        <v>29</v>
      </c>
      <c r="I58" s="20" t="s">
        <v>38</v>
      </c>
      <c r="J58" s="20" t="s">
        <v>363</v>
      </c>
      <c r="K58" s="5" t="str">
        <f>VLOOKUP(B58,[1]BDD!A:BK,7,0)</f>
        <v>Prestación de servicios profesionales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v>
      </c>
      <c r="L58" s="15" t="s">
        <v>364</v>
      </c>
      <c r="M58" s="15">
        <v>3233460109</v>
      </c>
      <c r="N58" s="12">
        <f>VLOOKUP(B58,[1]BDD!A:BK,16,0)</f>
        <v>7353804</v>
      </c>
      <c r="O58" s="5" t="str">
        <f>VLOOKUP(B58,[1]BDD!A:BK,31,0)</f>
        <v>SUBDIRECCIÓN DE SOSTENIBILIDAD Y NEGOCIOS AMBIENTALES</v>
      </c>
      <c r="P58" s="5">
        <f>VLOOKUP(B58,[1]BDD!A:BK,36,0)</f>
        <v>328</v>
      </c>
      <c r="R58" s="22" t="s">
        <v>310</v>
      </c>
      <c r="S58" s="20" t="s">
        <v>34</v>
      </c>
      <c r="T58" s="14" t="str">
        <f>VLOOKUP(B58,[1]BDD!A:BK,61,0)</f>
        <v>VIGENTE</v>
      </c>
      <c r="W58" s="15">
        <v>1</v>
      </c>
      <c r="X58" s="18">
        <v>44231</v>
      </c>
      <c r="Y58" s="17" t="str">
        <f>VLOOKUP(B58,[1]BDD!A:BK,63,0)</f>
        <v>https://community.secop.gov.co/Public/Tendering/OpportunityDetail/Index?noticeUID=CO1.NTC.1729799&amp;isFromPublicArea=True&amp;isModal=False</v>
      </c>
      <c r="Z58" t="str">
        <f t="shared" si="0"/>
        <v xml:space="preserve">EXAMENES_MED_CPS-057-2021-MARIA JULIANA HOYOS MONCAYO </v>
      </c>
    </row>
    <row r="59" spans="1:26" ht="12.75" x14ac:dyDescent="0.2">
      <c r="A59" s="5">
        <v>58</v>
      </c>
      <c r="B59" s="6" t="s">
        <v>365</v>
      </c>
      <c r="C59" s="15" t="s">
        <v>366</v>
      </c>
      <c r="D59" s="15" t="s">
        <v>367</v>
      </c>
      <c r="E59" s="8">
        <f>VLOOKUP(B59,[1]BDD!A:BK,21,0)</f>
        <v>66977880</v>
      </c>
      <c r="F59" s="15" t="s">
        <v>368</v>
      </c>
      <c r="G59" s="9">
        <v>27887</v>
      </c>
      <c r="H59" s="22" t="s">
        <v>368</v>
      </c>
      <c r="I59" s="20" t="s">
        <v>38</v>
      </c>
      <c r="J59" s="20" t="s">
        <v>369</v>
      </c>
      <c r="K59" s="5" t="str">
        <f>VLOOKUP(B59,[1]BDD!A:BK,7,0)</f>
        <v>Prestación de Servicios Profesionales para realizar análisis cartográficos y salidas gráficas solicitadas dentro de las Valoraciones de Servicios Ecosistémicos, principalmente Regulación Climática, atendiendo la construcción de la estrategia y programa para incrementar la captura de carbono en las Áreas de Protegidas (AP) y Áreas con función Amortiguadora (AA) estimadas a 10 kilómetros de los límites de los Parques Nacionales Naturales</v>
      </c>
      <c r="L59" s="15" t="s">
        <v>370</v>
      </c>
      <c r="M59" s="15">
        <v>3187664592</v>
      </c>
      <c r="N59" s="12">
        <f>VLOOKUP(B59,[1]BDD!A:BK,16,0)</f>
        <v>5532323</v>
      </c>
      <c r="O59" s="5" t="str">
        <f>VLOOKUP(B59,[1]BDD!A:BK,31,0)</f>
        <v>SUBDIRECCIÓN DE SOSTENIBILIDAD Y NEGOCIOS AMBIENTALES</v>
      </c>
      <c r="P59" s="5">
        <f>VLOOKUP(B59,[1]BDD!A:BK,36,0)</f>
        <v>330</v>
      </c>
      <c r="R59" s="22" t="s">
        <v>371</v>
      </c>
      <c r="S59" s="20" t="s">
        <v>34</v>
      </c>
      <c r="T59" s="14" t="str">
        <f>VLOOKUP(B59,[1]BDD!A:BK,61,0)</f>
        <v>VIGENTE</v>
      </c>
      <c r="W59" s="15">
        <v>1</v>
      </c>
      <c r="X59" s="15" t="s">
        <v>254</v>
      </c>
      <c r="Y59" s="17" t="str">
        <f>VLOOKUP(B59,[1]BDD!A:BK,63,0)</f>
        <v xml:space="preserve">https://community.secop.gov.co/Public/Tendering/OpportunityDetail/Index?noticeUID=CO1.NTC.1732009&amp;isFromPublicArea=True&amp;isModal=False
</v>
      </c>
      <c r="Z59" t="str">
        <f t="shared" si="0"/>
        <v>EXAMENES_MED_CPS-058-2021-DORA ELENA ESTRADA GARZON</v>
      </c>
    </row>
    <row r="60" spans="1:26" ht="12.75" x14ac:dyDescent="0.2">
      <c r="A60" s="5">
        <v>59</v>
      </c>
      <c r="B60" s="6" t="s">
        <v>372</v>
      </c>
      <c r="C60" s="15" t="s">
        <v>373</v>
      </c>
      <c r="D60" s="15" t="s">
        <v>374</v>
      </c>
      <c r="E60" s="8">
        <f>VLOOKUP(B60,[1]BDD!A:BK,21,0)</f>
        <v>19311119</v>
      </c>
      <c r="F60" s="15" t="s">
        <v>29</v>
      </c>
      <c r="G60" s="25">
        <v>20252</v>
      </c>
      <c r="H60" s="22" t="s">
        <v>29</v>
      </c>
      <c r="I60" s="20" t="s">
        <v>52</v>
      </c>
      <c r="J60" s="20" t="s">
        <v>375</v>
      </c>
      <c r="K60" s="5" t="str">
        <f>VLOOKUP(B60,[1]BDD!A:BK,7,0)</f>
        <v>Prestación de servicios profesionales para brindar apoyo metodológico a la formulación de los proyectos de inversión de Parques Nacionales Naturales de Colombia y el seguimiento a la ejecución de los mismos.</v>
      </c>
      <c r="L60" s="15" t="s">
        <v>376</v>
      </c>
      <c r="M60" s="15">
        <v>3204767816</v>
      </c>
      <c r="N60" s="12">
        <f>VLOOKUP(B60,[1]BDD!A:BK,16,0)</f>
        <v>6595797</v>
      </c>
      <c r="O60" s="5" t="str">
        <f>VLOOKUP(B60,[1]BDD!A:BK,31,0)</f>
        <v>OFICINA ASESORA PLANEACIÓN</v>
      </c>
      <c r="P60" s="5">
        <f>VLOOKUP(B60,[1]BDD!A:BK,36,0)</f>
        <v>327</v>
      </c>
      <c r="R60" s="22" t="s">
        <v>65</v>
      </c>
      <c r="S60" s="20" t="s">
        <v>34</v>
      </c>
      <c r="T60" s="14" t="str">
        <f>VLOOKUP(B60,[1]BDD!A:BK,61,0)</f>
        <v>VIGENTE</v>
      </c>
      <c r="W60" s="15">
        <v>1</v>
      </c>
      <c r="X60" s="18">
        <v>43859</v>
      </c>
      <c r="Y60" s="17" t="str">
        <f>VLOOKUP(B60,[1]BDD!A:BK,63,0)</f>
        <v xml:space="preserve">https://community.secop.gov.co/Public/Tendering/OpportunityDetail/Index?noticeUID=CO1.NTC.1734317&amp;isFromPublicArea=True&amp;isModal=False
</v>
      </c>
      <c r="Z60" t="str">
        <f t="shared" si="0"/>
        <v>EXAMENES_MED_CPS-059-2021-MANUEL ANTONIO MALDONADO DUEÑAS</v>
      </c>
    </row>
    <row r="61" spans="1:26" ht="12.75" x14ac:dyDescent="0.2">
      <c r="A61" s="5">
        <v>60</v>
      </c>
      <c r="B61" s="6" t="s">
        <v>377</v>
      </c>
      <c r="C61" s="15" t="s">
        <v>378</v>
      </c>
      <c r="D61" s="15" t="s">
        <v>379</v>
      </c>
      <c r="E61" s="8">
        <f>VLOOKUP(B61,[1]BDD!A:BK,21,0)</f>
        <v>1010173073</v>
      </c>
      <c r="F61" s="15" t="s">
        <v>29</v>
      </c>
      <c r="G61" s="25">
        <v>32034</v>
      </c>
      <c r="H61" s="22" t="s">
        <v>29</v>
      </c>
      <c r="I61" s="20" t="s">
        <v>38</v>
      </c>
      <c r="J61" s="20" t="s">
        <v>380</v>
      </c>
      <c r="K61" s="5" t="str">
        <f>VLOOKUP(B61,[1]BDD!A:BK,7,0)</f>
        <v>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
      <c r="L61" s="15" t="s">
        <v>381</v>
      </c>
      <c r="M61" s="15">
        <v>3166297663</v>
      </c>
      <c r="N61" s="12">
        <f>VLOOKUP(B61,[1]BDD!A:BK,16,0)</f>
        <v>5532323</v>
      </c>
      <c r="O61" s="5" t="str">
        <f>VLOOKUP(B61,[1]BDD!A:BK,31,0)</f>
        <v>GRUPO DE PROCESOS CORPORATIVOS</v>
      </c>
      <c r="P61" s="5">
        <f>VLOOKUP(B61,[1]BDD!A:BK,36,0)</f>
        <v>327</v>
      </c>
      <c r="R61" s="22" t="s">
        <v>382</v>
      </c>
      <c r="S61" s="20" t="s">
        <v>34</v>
      </c>
      <c r="T61" s="14" t="str">
        <f>VLOOKUP(B61,[1]BDD!A:BK,61,0)</f>
        <v>VIGENTE</v>
      </c>
      <c r="W61" s="15">
        <v>1</v>
      </c>
      <c r="X61" s="18">
        <v>44231</v>
      </c>
      <c r="Y61" s="17" t="str">
        <f>VLOOKUP(B61,[1]BDD!A:BK,63,0)</f>
        <v xml:space="preserve">https://community.secop.gov.co/Public/Tendering/OpportunityDetail/Index?noticeUID=CO1.NTC.1735895&amp;isFromPublicArea=True&amp;isModal=False
</v>
      </c>
      <c r="Z61" t="str">
        <f t="shared" si="0"/>
        <v>EXAMENES_MED_CPS-060-2021-MIGUEL ANGEL RICO RAMIREZ</v>
      </c>
    </row>
    <row r="62" spans="1:26" ht="12.75" x14ac:dyDescent="0.2">
      <c r="A62" s="5">
        <v>61</v>
      </c>
      <c r="B62" s="6" t="s">
        <v>383</v>
      </c>
      <c r="C62" s="15" t="s">
        <v>384</v>
      </c>
      <c r="D62" s="15" t="s">
        <v>385</v>
      </c>
      <c r="E62" s="8">
        <f>VLOOKUP(B62,[1]BDD!A:BK,21,0)</f>
        <v>75086969</v>
      </c>
      <c r="F62" s="15" t="s">
        <v>186</v>
      </c>
      <c r="G62" s="25">
        <v>28583</v>
      </c>
      <c r="H62" s="22" t="s">
        <v>386</v>
      </c>
      <c r="I62" s="20" t="s">
        <v>38</v>
      </c>
      <c r="J62" s="20" t="s">
        <v>387</v>
      </c>
      <c r="K62" s="5" t="str">
        <f>VLOOKUP(B62,[1]BDD!A:BK,7,0)</f>
        <v>Prestación de servicios profesionales en la Subdirección Administrativa y Financiera – Grupo de Infraestructura para el fortalecimiento, ejecución y desarrollo de las actividades propias de la Arquitectura e Infraestructura con énfasis en arquitectura sostenible y seguimiento a bienes inmuebles y avalúos.</v>
      </c>
      <c r="L62" s="15" t="s">
        <v>388</v>
      </c>
      <c r="M62" s="15">
        <v>3103347801</v>
      </c>
      <c r="N62" s="12">
        <f>VLOOKUP(B62,[1]BDD!A:BK,16,0)</f>
        <v>4536731</v>
      </c>
      <c r="O62" s="5" t="str">
        <f>VLOOKUP(B62,[1]BDD!A:BK,31,0)</f>
        <v>GRUPO DE INFRAESTRUCTURA</v>
      </c>
      <c r="P62" s="5">
        <f>VLOOKUP(B62,[1]BDD!A:BK,36,0)</f>
        <v>240</v>
      </c>
      <c r="R62" s="22" t="s">
        <v>389</v>
      </c>
      <c r="S62" s="20" t="s">
        <v>34</v>
      </c>
      <c r="T62" s="14" t="str">
        <f>VLOOKUP(B62,[1]BDD!A:BK,61,0)</f>
        <v>VIGENTE</v>
      </c>
      <c r="W62" s="15">
        <v>1</v>
      </c>
      <c r="X62" s="18">
        <v>43357</v>
      </c>
      <c r="Y62" s="17" t="str">
        <f>VLOOKUP(B62,[1]BDD!A:BK,63,0)</f>
        <v xml:space="preserve">https://community.secop.gov.co/Public/Tendering/OpportunityDetail/Index?noticeUID=CO1.NTC.1736753&amp;isFromPublicArea=True&amp;isModal=False
</v>
      </c>
      <c r="Z62" t="str">
        <f t="shared" si="0"/>
        <v>EXAMENES_MED_CPS-061-2021-MIGUEL ORLANDO BENAVIDES PENAGOS</v>
      </c>
    </row>
    <row r="63" spans="1:26" ht="12.75" x14ac:dyDescent="0.2">
      <c r="A63" s="5">
        <v>62</v>
      </c>
      <c r="B63" s="6" t="s">
        <v>390</v>
      </c>
      <c r="C63" s="15" t="s">
        <v>391</v>
      </c>
      <c r="D63" s="15" t="s">
        <v>392</v>
      </c>
      <c r="E63" s="27">
        <v>427735</v>
      </c>
      <c r="F63" s="15" t="s">
        <v>393</v>
      </c>
      <c r="G63" s="25">
        <v>31387</v>
      </c>
      <c r="H63" s="22" t="s">
        <v>393</v>
      </c>
      <c r="I63" s="20" t="s">
        <v>113</v>
      </c>
      <c r="J63" s="20" t="s">
        <v>394</v>
      </c>
      <c r="K63" s="5" t="str">
        <f>VLOOKUP(B63,[1]BDD!A:BK,7,0)</f>
        <v>Prestación de servicios profesionales en la Subdirección Administrativa y Financiera – Grupo de Infraestructura para el fortalecimiento, ejecución y desarrollo de las actividades propias de la Arquitectura e Infraestructura con énfasis en diseños arquitectónicos.</v>
      </c>
      <c r="L63" s="15" t="s">
        <v>395</v>
      </c>
      <c r="M63" s="15">
        <v>3203135896</v>
      </c>
      <c r="N63" s="12">
        <f>VLOOKUP(B63,[1]BDD!A:BK,16,0)</f>
        <v>5532323</v>
      </c>
      <c r="O63" s="5" t="str">
        <f>VLOOKUP(B63,[1]BDD!A:BK,31,0)</f>
        <v>GRUPO DE INFRAESTRUCTURA</v>
      </c>
      <c r="P63" s="5">
        <f>VLOOKUP(B63,[1]BDD!A:BK,36,0)</f>
        <v>240</v>
      </c>
      <c r="R63" s="22" t="s">
        <v>269</v>
      </c>
      <c r="S63" s="20" t="s">
        <v>34</v>
      </c>
      <c r="T63" s="14" t="str">
        <f>VLOOKUP(B63,[1]BDD!A:BK,61,0)</f>
        <v>VIGENTE</v>
      </c>
      <c r="W63" s="15">
        <v>1</v>
      </c>
      <c r="X63" s="18">
        <v>44218</v>
      </c>
      <c r="Y63" s="17" t="str">
        <f>VLOOKUP(B63,[1]BDD!A:BK,63,0)</f>
        <v xml:space="preserve">https://community.secop.gov.co/Public/Tendering/OpportunityDetail/Index?noticeUID=CO1.NTC.1736758&amp;isFromPublicArea=True&amp;isModal=False
</v>
      </c>
      <c r="Z63" t="str">
        <f t="shared" si="0"/>
        <v>EXAMENES_MED_CPS-062-2021-EMANUELE VIRZI</v>
      </c>
    </row>
    <row r="64" spans="1:26" ht="12.75" x14ac:dyDescent="0.2">
      <c r="A64" s="5">
        <v>63</v>
      </c>
      <c r="B64" s="6" t="s">
        <v>396</v>
      </c>
      <c r="C64" s="15" t="s">
        <v>397</v>
      </c>
      <c r="D64" s="15" t="s">
        <v>398</v>
      </c>
      <c r="E64" s="8">
        <f>VLOOKUP(B64,[1]BDD!A:BK,21,0)</f>
        <v>63546810</v>
      </c>
      <c r="F64" s="15" t="s">
        <v>399</v>
      </c>
      <c r="G64" s="25">
        <v>30694</v>
      </c>
      <c r="H64" s="22" t="s">
        <v>400</v>
      </c>
      <c r="I64" s="20" t="s">
        <v>52</v>
      </c>
      <c r="J64" s="20" t="s">
        <v>401</v>
      </c>
      <c r="K64" s="5" t="str">
        <f>VLOOKUP(B64,[1]BDD!A:BK,7,0)</f>
        <v>Prestar servicios profesionales para articular el Sistema de Gestión Integrado de Parques Nacionales Naturales de Colombia en el marco del Modelo Integrado de Planeación y Gestión adoptado en la entidad.</v>
      </c>
      <c r="L64" s="15" t="s">
        <v>402</v>
      </c>
      <c r="M64" s="15">
        <v>3507675579</v>
      </c>
      <c r="N64" s="12">
        <f>VLOOKUP(B64,[1]BDD!A:BK,16,0)</f>
        <v>7353804</v>
      </c>
      <c r="O64" s="5" t="str">
        <f>VLOOKUP(B64,[1]BDD!A:BK,31,0)</f>
        <v>OFICINA ASESORA PLANEACIÓN</v>
      </c>
      <c r="P64" s="5">
        <f>VLOOKUP(B64,[1]BDD!A:BK,36,0)</f>
        <v>240</v>
      </c>
      <c r="R64" s="22" t="s">
        <v>403</v>
      </c>
      <c r="S64" s="20" t="s">
        <v>34</v>
      </c>
      <c r="T64" s="14" t="str">
        <f>VLOOKUP(B64,[1]BDD!A:BK,61,0)</f>
        <v>VIGENTE</v>
      </c>
      <c r="W64" s="15">
        <v>1</v>
      </c>
      <c r="X64" s="18">
        <v>43848</v>
      </c>
      <c r="Y64" s="17" t="str">
        <f>VLOOKUP(B64,[1]BDD!A:BK,63,0)</f>
        <v xml:space="preserve">https://community.secop.gov.co/Public/Tendering/OpportunityDetail/Index?noticeUID=CO1.NTC.1736524&amp;isFromPublicArea=True&amp;isModal=False
</v>
      </c>
      <c r="Z64" t="str">
        <f t="shared" si="0"/>
        <v xml:space="preserve">EXAMENES_MED_CPS-063-2021-MONICA ROSANIA SANDOVAL ARAQUE </v>
      </c>
    </row>
    <row r="65" spans="1:26" ht="12.75" x14ac:dyDescent="0.2">
      <c r="A65" s="5">
        <v>64</v>
      </c>
      <c r="B65" s="6" t="s">
        <v>404</v>
      </c>
      <c r="C65" s="15" t="s">
        <v>405</v>
      </c>
      <c r="D65" s="15" t="s">
        <v>406</v>
      </c>
      <c r="E65" s="8">
        <f>VLOOKUP(B65,[1]BDD!A:BK,21,0)</f>
        <v>74371263</v>
      </c>
      <c r="F65" s="15" t="s">
        <v>97</v>
      </c>
      <c r="G65" s="25">
        <v>27961</v>
      </c>
      <c r="H65" s="22" t="s">
        <v>97</v>
      </c>
      <c r="I65" s="20" t="s">
        <v>38</v>
      </c>
      <c r="J65" s="20" t="s">
        <v>407</v>
      </c>
      <c r="K65" s="5" t="str">
        <f>VLOOKUP(B65,[1]BDD!A:BK,7,0)</f>
        <v>Prestación de servicios profesionales en la Subdirección Administrativa y Financiera - Grupo de Infraestructura en el adelantamiento de los diseños estructurales y demás programas y proyectos que se ejecuten en Parques Nacionales de Colombia.</v>
      </c>
      <c r="L65" s="15" t="s">
        <v>408</v>
      </c>
      <c r="M65" s="15">
        <v>3003869627</v>
      </c>
      <c r="N65" s="12">
        <f>VLOOKUP(B65,[1]BDD!A:BK,16,0)</f>
        <v>5532323</v>
      </c>
      <c r="O65" s="5" t="str">
        <f>VLOOKUP(B65,[1]BDD!A:BK,31,0)</f>
        <v>GRUPO DE INFRAESTRUCTURA</v>
      </c>
      <c r="P65" s="5">
        <f>VLOOKUP(B65,[1]BDD!A:BK,36,0)</f>
        <v>240</v>
      </c>
      <c r="R65" s="22" t="s">
        <v>409</v>
      </c>
      <c r="S65" s="20" t="s">
        <v>34</v>
      </c>
      <c r="T65" s="14" t="str">
        <f>VLOOKUP(B65,[1]BDD!A:BK,61,0)</f>
        <v>VIGENTE</v>
      </c>
      <c r="W65" s="15">
        <v>1</v>
      </c>
      <c r="X65" s="18">
        <v>44222</v>
      </c>
      <c r="Y65" s="17" t="str">
        <f>VLOOKUP(B65,[1]BDD!A:BK,63,0)</f>
        <v xml:space="preserve">https://community.secop.gov.co/Public/Tendering/OpportunityDetail/Index?noticeUID=CO1.NTC.1736623&amp;isFromPublicArea=True&amp;isModal=False
</v>
      </c>
      <c r="Z65" t="str">
        <f t="shared" si="0"/>
        <v>EXAMENES_MED_CPS-064-2021-PAULO ANDRES PACHECO ZABALA</v>
      </c>
    </row>
    <row r="66" spans="1:26" ht="12.75" x14ac:dyDescent="0.2">
      <c r="A66" s="5">
        <v>65</v>
      </c>
      <c r="B66" s="6" t="s">
        <v>410</v>
      </c>
      <c r="C66" s="15" t="s">
        <v>411</v>
      </c>
      <c r="D66" s="15" t="s">
        <v>412</v>
      </c>
      <c r="E66" s="8">
        <f>VLOOKUP(B66,[1]BDD!A:BK,21,0)</f>
        <v>35530986</v>
      </c>
      <c r="F66" s="15" t="s">
        <v>125</v>
      </c>
      <c r="G66" s="25">
        <v>28942</v>
      </c>
      <c r="H66" s="15" t="s">
        <v>125</v>
      </c>
      <c r="I66" s="20" t="s">
        <v>113</v>
      </c>
      <c r="J66" s="20" t="s">
        <v>413</v>
      </c>
      <c r="K66" s="5" t="str">
        <f>VLOOKUP(B66,[1]BDD!A:BK,7,0)</f>
        <v>Prestación de servicios profesionales para la Subdirección Administrativa y Financiera del grupo de infraestructura en el adelantamiento de los diseños, programas y proyectos que se ejecuten en Parques Naturales.</v>
      </c>
      <c r="L66" s="15" t="s">
        <v>414</v>
      </c>
      <c r="M66" s="15">
        <v>3124505253</v>
      </c>
      <c r="N66" s="12">
        <f>VLOOKUP(B66,[1]BDD!A:BK,16,0)</f>
        <v>5532323</v>
      </c>
      <c r="O66" s="5" t="str">
        <f>VLOOKUP(B66,[1]BDD!A:BK,31,0)</f>
        <v>GRUPO DE INFRAESTRUCTURA</v>
      </c>
      <c r="P66" s="5">
        <f>VLOOKUP(B66,[1]BDD!A:BK,36,0)</f>
        <v>240</v>
      </c>
      <c r="R66" s="22" t="s">
        <v>269</v>
      </c>
      <c r="S66" s="20" t="s">
        <v>34</v>
      </c>
      <c r="T66" s="14" t="str">
        <f>VLOOKUP(B66,[1]BDD!A:BK,61,0)</f>
        <v>VIGENTE</v>
      </c>
      <c r="W66" s="15">
        <v>1</v>
      </c>
      <c r="X66" s="18">
        <v>44222</v>
      </c>
      <c r="Y66" s="17" t="str">
        <f>VLOOKUP(B66,[1]BDD!A:BK,63,0)</f>
        <v>https://community.secop.gov.co/Public/Tendering/OpportunityDetail/Index?noticeUID=CO1.NTC.1736213&amp;isFromPublicArea=True&amp;isModal=False</v>
      </c>
      <c r="Z66" t="str">
        <f t="shared" si="0"/>
        <v>EXAMENES_MED_CPS-065-2021-PAULA ANDREA MOJICA MEDELLIN</v>
      </c>
    </row>
    <row r="67" spans="1:26" ht="12.75" x14ac:dyDescent="0.2">
      <c r="A67" s="5">
        <v>66</v>
      </c>
      <c r="B67" s="6" t="s">
        <v>415</v>
      </c>
      <c r="C67" s="15" t="s">
        <v>416</v>
      </c>
      <c r="D67" s="15" t="s">
        <v>417</v>
      </c>
      <c r="E67" s="8">
        <v>79657592</v>
      </c>
      <c r="F67" s="15" t="s">
        <v>29</v>
      </c>
      <c r="G67" s="25">
        <v>26546</v>
      </c>
      <c r="H67" s="22" t="s">
        <v>29</v>
      </c>
      <c r="I67" s="20" t="s">
        <v>418</v>
      </c>
      <c r="J67" s="20" t="s">
        <v>31</v>
      </c>
      <c r="K67" s="5" t="str">
        <f>VLOOKUP(B67,[1]BDD!A:BK,7,0)</f>
        <v>Prestación de servicios técnicos para desarrollar actividades de implementación del sistema de gestión de calidad de la Subdirección de Sostenibilidad y Negocios Ambientales, creación de la Documentación y seguimiento del sistema de seguridad y salud en el trabajo de las organizaciones comunitarias, apoyo a los procesos contractuales, de seguimiento y lo relacionado con los requerimientos solicitados por los entes de control interno y externo.</v>
      </c>
      <c r="L67" s="15" t="s">
        <v>419</v>
      </c>
      <c r="M67" s="15">
        <v>3124356845</v>
      </c>
      <c r="N67" s="12">
        <f>VLOOKUP(B67,[1]BDD!A:BK,16,0)</f>
        <v>2730447</v>
      </c>
      <c r="O67" s="5" t="str">
        <f>VLOOKUP(B67,[1]BDD!A:BK,31,0)</f>
        <v>SUBDIRECCIÓN DE SOSTENIBILIDAD Y NEGOCIOS AMBIENTALES</v>
      </c>
      <c r="P67" s="5">
        <f>VLOOKUP(B67,[1]BDD!A:BK,36,0)</f>
        <v>210</v>
      </c>
      <c r="R67" s="22" t="s">
        <v>418</v>
      </c>
      <c r="S67" s="20" t="s">
        <v>34</v>
      </c>
      <c r="T67" s="14" t="str">
        <f>VLOOKUP(B67,[1]BDD!A:BK,61,0)</f>
        <v>TERMINADO NORMALMENTE</v>
      </c>
      <c r="W67" s="15">
        <v>1</v>
      </c>
      <c r="X67" s="18">
        <v>44221</v>
      </c>
      <c r="Y67" s="17" t="str">
        <f>VLOOKUP(B67,[1]BDD!A:BK,63,0)</f>
        <v xml:space="preserve">https://community.secop.gov.co/Public/Tendering/OpportunityDetail/Index?noticeUID=CO1.NTC.1736739&amp;isFromPublicArea=True&amp;isModal=False
</v>
      </c>
      <c r="Z67" t="str">
        <f t="shared" si="0"/>
        <v>EXAMENES_MED_CPS-066-2021-ENRIQUE HARLEY CANO MORENO</v>
      </c>
    </row>
    <row r="68" spans="1:26" ht="12.75" x14ac:dyDescent="0.2">
      <c r="A68" s="5">
        <v>67</v>
      </c>
      <c r="B68" s="6" t="s">
        <v>420</v>
      </c>
      <c r="C68" s="15" t="s">
        <v>421</v>
      </c>
      <c r="D68" s="15" t="s">
        <v>422</v>
      </c>
      <c r="E68" s="8">
        <f>VLOOKUP(B68,[1]BDD!A:BK,21,0)</f>
        <v>52154763</v>
      </c>
      <c r="F68" s="15" t="s">
        <v>29</v>
      </c>
      <c r="G68" s="25">
        <v>26904</v>
      </c>
      <c r="H68" s="22" t="s">
        <v>29</v>
      </c>
      <c r="I68" s="20" t="s">
        <v>113</v>
      </c>
      <c r="J68" s="20" t="s">
        <v>423</v>
      </c>
      <c r="K68" s="5" t="str">
        <f>VLOOKUP(B68,[1]BDD!A:BK,7,0)</f>
        <v>Prestar servicios profesionales para facilitar la agenda intersectorial que oriente a las entidades del SINA y a los diferentes niveles de gestión de Parques Nacionales Naturales en la implementación de los lineamientos de planificación y gestión del turismo de naturaleza en áreas del SINAP.</v>
      </c>
      <c r="L68" s="15" t="s">
        <v>424</v>
      </c>
      <c r="M68" s="15">
        <v>3105540733</v>
      </c>
      <c r="N68" s="12">
        <f>VLOOKUP(B68,[1]BDD!A:BK,16,0)</f>
        <v>6595797</v>
      </c>
      <c r="O68" s="5" t="str">
        <f>VLOOKUP(B68,[1]BDD!A:BK,31,0)</f>
        <v>SUBDIRECCIÓN DE GESTIÓN Y MANEJO DE AREAS PROTEGIDAS</v>
      </c>
      <c r="P68" s="5">
        <f>VLOOKUP(B68,[1]BDD!A:BK,36,0)</f>
        <v>327</v>
      </c>
      <c r="R68" s="22" t="s">
        <v>425</v>
      </c>
      <c r="S68" s="20" t="s">
        <v>34</v>
      </c>
      <c r="T68" s="14" t="str">
        <f>VLOOKUP(B68,[1]BDD!A:BK,61,0)</f>
        <v>VIGENTE</v>
      </c>
      <c r="W68" s="15">
        <v>1</v>
      </c>
      <c r="X68" s="18">
        <v>43470</v>
      </c>
      <c r="Y68" s="17" t="str">
        <f>VLOOKUP(B68,[1]BDD!A:BK,63,0)</f>
        <v>https://community.secop.gov.co/Public/Tendering/OpportunityDetail/Index?noticeUID=CO1.NTC.1737620&amp;isFromPublicArea=True&amp;isModal=False</v>
      </c>
      <c r="Z68" t="str">
        <f t="shared" si="0"/>
        <v>EXAMENES_MED_CPS-067-2021-CAROLINA DEL ROSARIO CUBILLOS ORTIZ</v>
      </c>
    </row>
    <row r="69" spans="1:26" ht="12.75" x14ac:dyDescent="0.2">
      <c r="A69" s="5">
        <v>68</v>
      </c>
      <c r="B69" s="6" t="s">
        <v>426</v>
      </c>
      <c r="C69" s="15" t="s">
        <v>427</v>
      </c>
      <c r="D69" s="15" t="s">
        <v>428</v>
      </c>
      <c r="E69" s="8">
        <f>VLOOKUP(B69,[1]BDD!A:BK,21,0)</f>
        <v>80108257</v>
      </c>
      <c r="F69" s="15" t="s">
        <v>29</v>
      </c>
      <c r="G69" s="25">
        <v>29741</v>
      </c>
      <c r="H69" s="22" t="s">
        <v>29</v>
      </c>
      <c r="I69" s="20" t="s">
        <v>38</v>
      </c>
      <c r="J69" s="20" t="s">
        <v>429</v>
      </c>
      <c r="K69" s="5" t="str">
        <f>VLOOKUP(B69,[1]BDD!A:BK,7,0)</f>
        <v>Prestar servicios profesionales especializados para la adelantar la implementación del Sistema de Control Interno en la Entidad, a través de los Seguimientos y las Auditorías Internas, fomento de la Cultura del Autocontrol, con enfoque jurídico a los tres niveles de decisión de Parques Nacionales Naturales de Colombia, de igual forma apoyar a la Coordinación del Grupo de Control Interno en el desarrollo y cumplimiento del Plan Anual de Auditorías 2021 y demás obligaciones asignadas.</v>
      </c>
      <c r="L69" s="15" t="s">
        <v>430</v>
      </c>
      <c r="M69" s="15">
        <v>3176472348</v>
      </c>
      <c r="N69" s="12">
        <f>VLOOKUP(B69,[1]BDD!A:BK,16,0)</f>
        <v>6120628</v>
      </c>
      <c r="O69" s="5" t="str">
        <f>VLOOKUP(B69,[1]BDD!A:BK,31,0)</f>
        <v>GRUPO DE CONTROL INTERNO</v>
      </c>
      <c r="P69" s="5">
        <f>VLOOKUP(B69,[1]BDD!A:BK,36,0)</f>
        <v>240</v>
      </c>
      <c r="R69" s="22" t="s">
        <v>47</v>
      </c>
      <c r="S69" s="20" t="s">
        <v>34</v>
      </c>
      <c r="T69" s="14" t="str">
        <f>VLOOKUP(B69,[1]BDD!A:BK,61,0)</f>
        <v>TERMINADO NORMALMENTE</v>
      </c>
      <c r="W69" s="15">
        <v>1</v>
      </c>
      <c r="X69" s="18">
        <v>44090</v>
      </c>
      <c r="Y69" s="17" t="str">
        <f>VLOOKUP(B69,[1]BDD!A:BK,63,0)</f>
        <v xml:space="preserve">https://community.secop.gov.co/Public/Tendering/OpportunityDetail/Index?noticeUID=CO1.NTC.1738048&amp;isFromPublicArea=True&amp;isModal=False
</v>
      </c>
      <c r="Z69" t="str">
        <f t="shared" si="0"/>
        <v>EXAMENES_MED_CPS-068-2021-HENRY CASTRO PERALTA</v>
      </c>
    </row>
    <row r="70" spans="1:26" ht="12.75" x14ac:dyDescent="0.2">
      <c r="A70" s="5">
        <v>69</v>
      </c>
      <c r="B70" s="6" t="s">
        <v>431</v>
      </c>
      <c r="C70" s="15" t="s">
        <v>432</v>
      </c>
      <c r="D70" s="15" t="s">
        <v>433</v>
      </c>
      <c r="E70" s="8">
        <f>VLOOKUP(B70,[1]BDD!A:BK,21,0)</f>
        <v>52105126</v>
      </c>
      <c r="F70" s="15" t="s">
        <v>29</v>
      </c>
      <c r="G70" s="25">
        <v>26666</v>
      </c>
      <c r="H70" s="22" t="s">
        <v>434</v>
      </c>
      <c r="I70" s="20" t="s">
        <v>38</v>
      </c>
      <c r="J70" s="20" t="s">
        <v>435</v>
      </c>
      <c r="K70" s="5" t="str">
        <f>VLOOKUP(B70,[1]BDD!A:BK,7,0)</f>
        <v>Prestar servicios profesionales especializados para adelantar la implementación del Sistema de Control Interno en la Entidad, a través de los Seguimientos y las Auditorías Internas, fomento de la Cultura del Autocontrol, con enfoque financiero a los tres niveles de decisión de Parques Nacionales Naturales de Colombia, de igual forma apoyar a la Coordinación del Grupo de Control Interno en el desarrollo y cumplimiento del Plan Anual de Auditorías 2021 y demás obligaciones asignadas</v>
      </c>
      <c r="L70" s="15" t="s">
        <v>436</v>
      </c>
      <c r="M70" s="15">
        <v>3143815269</v>
      </c>
      <c r="N70" s="12">
        <f>VLOOKUP(B70,[1]BDD!A:BK,16,0)</f>
        <v>6471348</v>
      </c>
      <c r="O70" s="5" t="str">
        <f>VLOOKUP(B70,[1]BDD!A:BK,31,0)</f>
        <v>GRUPO DE CONTROL INTERNO</v>
      </c>
      <c r="P70" s="5">
        <f>VLOOKUP(B70,[1]BDD!A:BK,36,0)</f>
        <v>240</v>
      </c>
      <c r="R70" s="22" t="s">
        <v>437</v>
      </c>
      <c r="S70" s="20" t="s">
        <v>34</v>
      </c>
      <c r="T70" s="14" t="str">
        <f>VLOOKUP(B70,[1]BDD!A:BK,61,0)</f>
        <v>TERMINADO NORMALMENTE</v>
      </c>
      <c r="W70" s="15">
        <v>1</v>
      </c>
      <c r="X70" s="18">
        <v>44235</v>
      </c>
      <c r="Y70" s="17" t="str">
        <f>VLOOKUP(B70,[1]BDD!A:BK,63,0)</f>
        <v xml:space="preserve">https://community.secop.gov.co/Public/Tendering/OpportunityDetail/Index?noticeUID=CO1.NTC.1737743&amp;isFromPublicArea=True&amp;isModal=False
</v>
      </c>
      <c r="Z70" t="str">
        <f t="shared" si="0"/>
        <v>EXAMENES_MED_CPS-069-2021-MABEL CRISTINA MELO MORENO</v>
      </c>
    </row>
    <row r="71" spans="1:26" ht="12.75" x14ac:dyDescent="0.2">
      <c r="A71" s="5">
        <v>70</v>
      </c>
      <c r="B71" s="6" t="s">
        <v>438</v>
      </c>
      <c r="C71" s="15" t="s">
        <v>439</v>
      </c>
      <c r="D71" s="15" t="s">
        <v>440</v>
      </c>
      <c r="E71" s="8">
        <f>VLOOKUP(B71,[1]BDD!A:BK,21,0)</f>
        <v>1049610293</v>
      </c>
      <c r="F71" s="15" t="s">
        <v>257</v>
      </c>
      <c r="G71" s="26">
        <v>32130</v>
      </c>
      <c r="H71" s="22" t="s">
        <v>257</v>
      </c>
      <c r="I71" s="20" t="s">
        <v>38</v>
      </c>
      <c r="J71" s="20" t="s">
        <v>441</v>
      </c>
      <c r="K71" s="5" t="str">
        <f>VLOOKUP(B71,[1]BDD!A:BK,7,0)</f>
        <v>Prestación de servicios profesionales para la Oficina de Gestión del Riesgo de la Dirección General para adelantar el análisis técnico de los factores y agentes de la deforestación y degradación en las áreas del Sistema de Parques Nacionales Naturales, contribuir en la formulación de estrategias que conlleven a su intervención interagencial, y apoyar en los aspectos relacionados con el sistema de gestión integrado de la entidad y su implementación en los procesos que desarrolla la Oficina de Gestión del Riesgo.</v>
      </c>
      <c r="L71" s="15" t="s">
        <v>442</v>
      </c>
      <c r="M71" s="15">
        <v>3103409509</v>
      </c>
      <c r="N71" s="12">
        <f>VLOOKUP(B71,[1]BDD!A:BK,16,0)</f>
        <v>5532323</v>
      </c>
      <c r="O71" s="5" t="str">
        <f>VLOOKUP(B71,[1]BDD!A:BK,31,0)</f>
        <v>OFICINA DE GESTION DEL RIESGO</v>
      </c>
      <c r="P71" s="5">
        <f>VLOOKUP(B71,[1]BDD!A:BK,36,0)</f>
        <v>240</v>
      </c>
      <c r="R71" s="22" t="s">
        <v>443</v>
      </c>
      <c r="S71" s="20" t="s">
        <v>34</v>
      </c>
      <c r="T71" s="14" t="str">
        <f>VLOOKUP(B71,[1]BDD!A:BK,61,0)</f>
        <v>CEDIDO</v>
      </c>
      <c r="W71" s="15">
        <v>1</v>
      </c>
      <c r="X71" s="18">
        <v>43525</v>
      </c>
      <c r="Y71" s="17" t="str">
        <f>VLOOKUP(B71,[1]BDD!A:BK,63,0)</f>
        <v xml:space="preserve">https://community.secop.gov.co/Public/Tendering/OpportunityDetail/Index?noticeUID=CO1.NTC.1744788&amp;isFromPublicArea=True&amp;isModal=False
</v>
      </c>
      <c r="Z71" t="str">
        <f t="shared" si="0"/>
        <v>EXAMENES_MED_CPS-070C-2021-LEONARDO ALEXANDER PEREZ RUBIANO</v>
      </c>
    </row>
    <row r="72" spans="1:26" ht="12.75" x14ac:dyDescent="0.2">
      <c r="A72" s="5">
        <v>71</v>
      </c>
      <c r="B72" s="6" t="s">
        <v>444</v>
      </c>
      <c r="C72" s="15" t="s">
        <v>445</v>
      </c>
      <c r="D72" s="15" t="s">
        <v>446</v>
      </c>
      <c r="E72" s="8">
        <f>VLOOKUP(B72,[1]BDD!A:BK,21,0)</f>
        <v>52885169</v>
      </c>
      <c r="F72" s="15" t="s">
        <v>447</v>
      </c>
      <c r="G72" s="25">
        <v>29926</v>
      </c>
      <c r="H72" s="22" t="s">
        <v>29</v>
      </c>
      <c r="I72" s="20" t="s">
        <v>38</v>
      </c>
      <c r="J72" s="20" t="s">
        <v>448</v>
      </c>
      <c r="K72" s="5" t="str">
        <f>VLOOKUP(B72,[1]BDD!A:BK,7,0)</f>
        <v>Prestación de servicios profesionales para la Oficina de Gestión del Riesgo de la Dirección General para adelantar el análisis técnico de los factores y agentes de la deforestación y degradación en las áreas del Sistema de Parques Nacionales Naturales, contribuir en la formulación de estrategias que conlleven a su intervención interagencial, y apoyar en los aspectos relacionados con el sistema de gestión integrado de la entidad y su implementación en los procesos que desarrolla la Oficina de Gestión del Riesgo.</v>
      </c>
      <c r="L72" s="15" t="s">
        <v>449</v>
      </c>
      <c r="M72" s="15">
        <v>3108807664</v>
      </c>
      <c r="N72" s="12">
        <f>VLOOKUP(B72,[1]BDD!A:BK,16,0)</f>
        <v>5532323</v>
      </c>
      <c r="O72" s="5" t="str">
        <f>VLOOKUP(B72,[1]BDD!A:BK,31,0)</f>
        <v>OFICINA DE GESTION DEL RIESGO</v>
      </c>
      <c r="P72" s="5">
        <f>VLOOKUP(B72,[1]BDD!A:BK,36,0)</f>
        <v>51</v>
      </c>
      <c r="R72" s="22" t="s">
        <v>450</v>
      </c>
      <c r="S72" s="20" t="s">
        <v>34</v>
      </c>
      <c r="T72" s="14" t="str">
        <f>VLOOKUP(B72,[1]BDD!A:BK,61,0)</f>
        <v>VIGENTE</v>
      </c>
      <c r="W72" s="15">
        <v>1</v>
      </c>
      <c r="X72" s="18">
        <v>44499</v>
      </c>
      <c r="Y72" s="17" t="str">
        <f>VLOOKUP(B72,[1]BDD!A:BK,63,0)</f>
        <v xml:space="preserve">https://community.secop.gov.co/Public/Tendering/OpportunityDetail/Index?noticeUID=CO1.NTC.1744788&amp;isFromPublicArea=True&amp;isModal=False
</v>
      </c>
      <c r="Z72" t="str">
        <f t="shared" si="0"/>
        <v>EXAMENES_MED_CPS-070-2021-ANDREA CAROLINA PAEZ MALDONADO</v>
      </c>
    </row>
    <row r="73" spans="1:26" ht="12.75" x14ac:dyDescent="0.2">
      <c r="A73" s="5">
        <v>72</v>
      </c>
      <c r="B73" s="6" t="s">
        <v>451</v>
      </c>
      <c r="C73" s="15" t="s">
        <v>452</v>
      </c>
      <c r="D73" s="15" t="s">
        <v>453</v>
      </c>
      <c r="E73" s="8">
        <f>VLOOKUP(B73,[1]BDD!A:BK,21,0)</f>
        <v>52706880</v>
      </c>
      <c r="F73" s="15" t="s">
        <v>29</v>
      </c>
      <c r="G73" s="25">
        <v>29441</v>
      </c>
      <c r="H73" s="22" t="s">
        <v>454</v>
      </c>
      <c r="I73" s="20" t="s">
        <v>113</v>
      </c>
      <c r="J73" s="20" t="s">
        <v>455</v>
      </c>
      <c r="K73" s="5" t="str">
        <f>VLOOKUP(B73,[1]BDD!A:BK,7,0)</f>
        <v>Prestar servicios profesionales para la Oficina de Gestión del Riesgo de la Dirección General para el análisis de la ganadería y otras actividades agropecuarias como motores de deforestación en las áreas protegidas del SPNN.</v>
      </c>
      <c r="L73" s="15" t="s">
        <v>456</v>
      </c>
      <c r="M73" s="15">
        <v>3205774704</v>
      </c>
      <c r="N73" s="12">
        <f>VLOOKUP(B73,[1]BDD!A:BK,16,0)</f>
        <v>6595797</v>
      </c>
      <c r="O73" s="5" t="str">
        <f>VLOOKUP(B73,[1]BDD!A:BK,31,0)</f>
        <v>OFICINA DE GESTION DEL RIESGO</v>
      </c>
      <c r="P73" s="5">
        <f>VLOOKUP(B73,[1]BDD!A:BK,36,0)</f>
        <v>240</v>
      </c>
      <c r="R73" s="22" t="s">
        <v>457</v>
      </c>
      <c r="S73" s="20" t="s">
        <v>34</v>
      </c>
      <c r="T73" s="14" t="str">
        <f>VLOOKUP(B73,[1]BDD!A:BK,61,0)</f>
        <v>VIGENTE</v>
      </c>
      <c r="W73" s="15">
        <v>1</v>
      </c>
      <c r="X73" s="18">
        <v>43860</v>
      </c>
      <c r="Y73" s="17" t="str">
        <f>VLOOKUP(B73,[1]BDD!A:BK,63,0)</f>
        <v xml:space="preserve">https://community.secop.gov.co/Public/Tendering/OpportunityDetail/Index?noticeUID=CO1.NTC.1744582&amp;isFromPublicArea=True&amp;isModal=False
</v>
      </c>
      <c r="Z73" t="str">
        <f t="shared" si="0"/>
        <v>EXAMENES_MED_CPS-071-2021-AURA MARIA DUARTE ROJAS</v>
      </c>
    </row>
    <row r="74" spans="1:26" ht="12.75" x14ac:dyDescent="0.2">
      <c r="A74" s="5">
        <v>73</v>
      </c>
      <c r="B74" s="6" t="s">
        <v>458</v>
      </c>
      <c r="C74" s="15" t="s">
        <v>459</v>
      </c>
      <c r="D74" s="15" t="s">
        <v>460</v>
      </c>
      <c r="E74" s="8">
        <f>VLOOKUP(B74,[1]BDD!A:BK,21,0)</f>
        <v>93437545</v>
      </c>
      <c r="F74" s="15" t="s">
        <v>461</v>
      </c>
      <c r="G74" s="25">
        <v>29132</v>
      </c>
      <c r="H74" s="22" t="s">
        <v>386</v>
      </c>
      <c r="I74" s="20" t="s">
        <v>38</v>
      </c>
      <c r="J74" s="20" t="s">
        <v>462</v>
      </c>
      <c r="K74" s="5" t="str">
        <f>VLOOKUP(B74,[1]BDD!A:BK,7,0)</f>
        <v>Prestación de servicios profesionales para la Oficina de Gestión del Riesgo de la Dirección General para apoyar en la gestión del riesgo de desastres, los análisis, gestiones y seguimiento correspondiente al desminado humanitario en las áreas protegidas del Sistema de Parques Nacionales Naturales y contribuir en los análisis técnicos necesarios para la ejecución de acciones interagenciales.</v>
      </c>
      <c r="L74" s="15" t="s">
        <v>463</v>
      </c>
      <c r="M74" s="19">
        <v>3214525401</v>
      </c>
      <c r="N74" s="12">
        <f>VLOOKUP(B74,[1]BDD!A:BK,16,0)</f>
        <v>5532323</v>
      </c>
      <c r="O74" s="5" t="str">
        <f>VLOOKUP(B74,[1]BDD!A:BK,31,0)</f>
        <v>OFICINA DE GESTION DEL RIESGO</v>
      </c>
      <c r="P74" s="5">
        <f>VLOOKUP(B74,[1]BDD!A:BK,36,0)</f>
        <v>240</v>
      </c>
      <c r="R74" s="22" t="s">
        <v>287</v>
      </c>
      <c r="S74" s="20" t="s">
        <v>34</v>
      </c>
      <c r="T74" s="14" t="str">
        <f>VLOOKUP(B74,[1]BDD!A:BK,61,0)</f>
        <v>VIGENTE</v>
      </c>
      <c r="W74" s="15">
        <v>1</v>
      </c>
      <c r="X74" s="18">
        <v>43356</v>
      </c>
      <c r="Y74" s="17" t="str">
        <f>VLOOKUP(B74,[1]BDD!A:BK,63,0)</f>
        <v xml:space="preserve">https://community.secop.gov.co/Public/Tendering/OpportunityDetail/Index?noticeUID=CO1.NTC.1745462&amp;isFromPublicArea=True&amp;isModal=False
</v>
      </c>
      <c r="Z74" t="str">
        <f t="shared" si="0"/>
        <v>EXAMENES_MED_CPS-072-2021-EDWARD DEYVID OCAMPO TELLEZ</v>
      </c>
    </row>
    <row r="75" spans="1:26" ht="12.75" x14ac:dyDescent="0.2">
      <c r="A75" s="5">
        <v>74</v>
      </c>
      <c r="B75" s="6" t="s">
        <v>464</v>
      </c>
      <c r="C75" s="15" t="s">
        <v>465</v>
      </c>
      <c r="D75" s="15" t="s">
        <v>466</v>
      </c>
      <c r="E75" s="8">
        <f>VLOOKUP(B75,[1]BDD!A:BK,21,0)</f>
        <v>1116781543</v>
      </c>
      <c r="F75" s="15" t="s">
        <v>467</v>
      </c>
      <c r="G75" s="25">
        <v>32403</v>
      </c>
      <c r="H75" s="22" t="s">
        <v>467</v>
      </c>
      <c r="I75" s="20" t="s">
        <v>38</v>
      </c>
      <c r="J75" s="20" t="s">
        <v>468</v>
      </c>
      <c r="K75" s="5" t="str">
        <f>VLOOKUP(B75,[1]BDD!A:BK,7,0)</f>
        <v>Prestación de servicios profesionales para realizar la orientación técnica del componente de fortalecimiento organizativo, asociativo y empresarial de las comunidades beneficiadas por el Apoyo Presupuestario para el Desarrollo Local Sostenible de Parques nacionales financiado por la Unión Europea para la vigencia 2021.</v>
      </c>
      <c r="L75" s="15" t="s">
        <v>469</v>
      </c>
      <c r="M75" s="15">
        <v>3163791676</v>
      </c>
      <c r="N75" s="12">
        <f>VLOOKUP(B75,[1]BDD!A:BK,16,0)</f>
        <v>6120628</v>
      </c>
      <c r="O75" s="5" t="str">
        <f>VLOOKUP(B75,[1]BDD!A:BK,31,0)</f>
        <v>SUBDIRECCIÓN DE GESTIÓN Y MANEJO DE AREAS PROTEGIDAS</v>
      </c>
      <c r="P75" s="5">
        <f>VLOOKUP(B75,[1]BDD!A:BK,36,0)</f>
        <v>322</v>
      </c>
      <c r="R75" s="22" t="s">
        <v>470</v>
      </c>
      <c r="S75" s="20" t="s">
        <v>34</v>
      </c>
      <c r="T75" s="14" t="str">
        <f>VLOOKUP(B75,[1]BDD!A:BK,61,0)</f>
        <v>VIGENTE</v>
      </c>
      <c r="W75" s="15">
        <v>1</v>
      </c>
      <c r="X75" s="18">
        <v>43634</v>
      </c>
      <c r="Y75" s="17" t="str">
        <f>VLOOKUP(B75,[1]BDD!A:BK,63,0)</f>
        <v xml:space="preserve">https://community.secop.gov.co/Public/Tendering/OpportunityDetail/Index?noticeUID=CO1.NTC.1744662&amp;isFromPublicArea=True&amp;isModal=False
</v>
      </c>
      <c r="Z75" t="str">
        <f t="shared" si="0"/>
        <v>EXAMENES_MED_CPS-073-2021-XIMENA CAROLINA CUBILLO VARGAS</v>
      </c>
    </row>
    <row r="76" spans="1:26" ht="12.75" x14ac:dyDescent="0.2">
      <c r="A76" s="5">
        <v>75</v>
      </c>
      <c r="B76" s="6" t="s">
        <v>471</v>
      </c>
      <c r="C76" s="15" t="s">
        <v>472</v>
      </c>
      <c r="D76" s="15" t="s">
        <v>473</v>
      </c>
      <c r="E76" s="8">
        <f>VLOOKUP(B76,[1]BDD!A:BK,21,0)</f>
        <v>1010229854</v>
      </c>
      <c r="F76" s="15" t="s">
        <v>29</v>
      </c>
      <c r="G76" s="25">
        <v>35327</v>
      </c>
      <c r="H76" s="22" t="s">
        <v>29</v>
      </c>
      <c r="I76" s="20" t="s">
        <v>52</v>
      </c>
      <c r="J76" s="20" t="s">
        <v>474</v>
      </c>
      <c r="K76" s="5" t="str">
        <f>VLOOKUP(B76,[1]BDD!A:BK,7,0)</f>
        <v>Prestación de servicios profesionales para la Oficina de Gestión del Riesgo de la Dirección General para el procesamiento de la información correspondiente a las dinámicas ilegales que generan riesgo sobre las áreas protegidas del Sistema de Parques Nacionales Naturales, así como apoyar técnicamente en los asuntos propios de la Oficina.</v>
      </c>
      <c r="L76" s="15" t="s">
        <v>475</v>
      </c>
      <c r="M76" s="15">
        <v>3125833778</v>
      </c>
      <c r="N76" s="12">
        <f>VLOOKUP(B76,[1]BDD!A:BK,16,0)</f>
        <v>3235673</v>
      </c>
      <c r="O76" s="5" t="str">
        <f>VLOOKUP(B76,[1]BDD!A:BK,31,0)</f>
        <v>OFICINA DE GESTION DEL RIESGO</v>
      </c>
      <c r="P76" s="5">
        <f>VLOOKUP(B76,[1]BDD!A:BK,36,0)</f>
        <v>240</v>
      </c>
      <c r="R76" s="22" t="s">
        <v>476</v>
      </c>
      <c r="S76" s="20" t="s">
        <v>34</v>
      </c>
      <c r="T76" s="14" t="str">
        <f>VLOOKUP(B76,[1]BDD!A:BK,61,0)</f>
        <v>VIGENTE</v>
      </c>
      <c r="W76" s="15">
        <v>1</v>
      </c>
      <c r="X76" s="18">
        <v>43523</v>
      </c>
      <c r="Y76" s="17" t="str">
        <f>VLOOKUP(B76,[1]BDD!A:BK,63,0)</f>
        <v xml:space="preserve">https://community.secop.gov.co/Public/Tendering/OpportunityDetail/Index?noticeUID=CO1.NTC.1745662&amp;isFromPublicArea=True&amp;isModal=False
</v>
      </c>
      <c r="Z76" t="str">
        <f t="shared" si="0"/>
        <v>EXAMENES_MED_CPS-074-2021-NICOLAS ANTONIO AVILA PUENTES</v>
      </c>
    </row>
    <row r="77" spans="1:26" ht="12.75" x14ac:dyDescent="0.2">
      <c r="A77" s="5">
        <v>76</v>
      </c>
      <c r="B77" s="6" t="s">
        <v>477</v>
      </c>
      <c r="C77" s="15" t="s">
        <v>478</v>
      </c>
      <c r="D77" s="15" t="s">
        <v>204</v>
      </c>
      <c r="E77" s="8">
        <f>VLOOKUP(B77,[1]BDD!A:BK,21,0)</f>
        <v>1113622677</v>
      </c>
      <c r="F77" s="15" t="s">
        <v>479</v>
      </c>
      <c r="G77" s="25">
        <v>31687</v>
      </c>
      <c r="H77" s="22" t="s">
        <v>479</v>
      </c>
      <c r="I77" s="20" t="s">
        <v>38</v>
      </c>
      <c r="J77" s="20" t="s">
        <v>480</v>
      </c>
      <c r="K77" s="5" t="str">
        <f>VLOOKUP(B77,[1]BDD!A:BK,7,0)</f>
        <v>Prestación de servicios profesionales para la Oficina de Gestión del Riesgo de la Dirección General, para asesorar en los aspectos jurídicos que demanden las funciones asignadas a la Oficina de Gestión del Riesgo en el marco de los procesos penales y policivos que se adelanten como víctimas o demandantes</v>
      </c>
      <c r="L77" s="15" t="s">
        <v>481</v>
      </c>
      <c r="M77" s="15">
        <v>3007073869</v>
      </c>
      <c r="N77" s="12">
        <f>VLOOKUP(B77,[1]BDD!A:BK,16,0)</f>
        <v>8711428</v>
      </c>
      <c r="O77" s="5" t="str">
        <f>VLOOKUP(B77,[1]BDD!A:BK,31,0)</f>
        <v>OFICINA DE GESTION DEL RIESGO</v>
      </c>
      <c r="P77" s="5">
        <f>VLOOKUP(B77,[1]BDD!A:BK,36,0)</f>
        <v>322</v>
      </c>
      <c r="R77" s="22" t="s">
        <v>47</v>
      </c>
      <c r="S77" s="20" t="s">
        <v>34</v>
      </c>
      <c r="T77" s="14" t="str">
        <f>VLOOKUP(B77,[1]BDD!A:BK,61,0)</f>
        <v>VIGENTE</v>
      </c>
      <c r="W77" s="15">
        <v>1</v>
      </c>
      <c r="X77" s="18">
        <v>44236</v>
      </c>
      <c r="Y77" s="17" t="str">
        <f>VLOOKUP(B77,[1]BDD!A:BK,63,0)</f>
        <v xml:space="preserve">https://community.secop.gov.co/Public/Tendering/OpportunityDetail/Index?noticeUID=CO1.NTC.1745038&amp;isFromPublicArea=True&amp;isModal=False
</v>
      </c>
      <c r="Z77" t="str">
        <f t="shared" si="0"/>
        <v>EXAMENES_MED_CPS-075-2021-ANDRES FELIPE VELASCO RIVERA</v>
      </c>
    </row>
    <row r="78" spans="1:26" ht="12.75" x14ac:dyDescent="0.2">
      <c r="A78" s="5">
        <v>77</v>
      </c>
      <c r="B78" s="6" t="s">
        <v>482</v>
      </c>
      <c r="C78" s="15" t="s">
        <v>483</v>
      </c>
      <c r="D78" s="15" t="s">
        <v>484</v>
      </c>
      <c r="E78" s="8">
        <f>VLOOKUP(B78,[1]BDD!A:BK,21,0)</f>
        <v>53090982</v>
      </c>
      <c r="F78" s="15" t="s">
        <v>29</v>
      </c>
      <c r="G78" s="25">
        <v>30947</v>
      </c>
      <c r="H78" s="22" t="s">
        <v>29</v>
      </c>
      <c r="I78" s="20" t="s">
        <v>52</v>
      </c>
      <c r="J78" s="20" t="s">
        <v>485</v>
      </c>
      <c r="K78" s="5" t="str">
        <f>VLOOKUP(B78,[1]BDD!A:BK,7,0)</f>
        <v>Prestar servicios profesionales en la Subdirección de Gestión y Manejo de Áreas Protegidas para apoyar en el cumplimiento de los compromisos enmarcados en el Plan Nacional de Desarrollo y en temas relacionados con el Posconflicto promoviendo que las acciones aporten a la disminución de presiones en las áreas protegidas del Sistema de Parques Nacionales Naturales.</v>
      </c>
      <c r="L78" s="15" t="s">
        <v>486</v>
      </c>
      <c r="M78" s="15">
        <v>3193801693</v>
      </c>
      <c r="N78" s="12">
        <f>VLOOKUP(B78,[1]BDD!A:BK,16,0)</f>
        <v>3654275</v>
      </c>
      <c r="O78" s="5" t="str">
        <f>VLOOKUP(B78,[1]BDD!A:BK,31,0)</f>
        <v>SUBDIRECCIÓN DE GESTIÓN Y MANEJO DE AREAS PROTEGIDAS</v>
      </c>
      <c r="P78" s="5">
        <f>VLOOKUP(B78,[1]BDD!A:BK,36,0)</f>
        <v>322</v>
      </c>
      <c r="R78" s="22" t="s">
        <v>487</v>
      </c>
      <c r="S78" s="20" t="s">
        <v>34</v>
      </c>
      <c r="T78" s="14" t="str">
        <f>VLOOKUP(B78,[1]BDD!A:BK,61,0)</f>
        <v>VIGENTE</v>
      </c>
      <c r="W78" s="15">
        <v>1</v>
      </c>
      <c r="X78" s="18">
        <v>43670</v>
      </c>
      <c r="Y78" s="17" t="str">
        <f>VLOOKUP(B78,[1]BDD!A:BK,63,0)</f>
        <v xml:space="preserve">https://community.secop.gov.co/Public/Tendering/OpportunityDetail/Index?noticeUID=CO1.NTC.1749018&amp;isFromPublicArea=True&amp;isModal=False
</v>
      </c>
      <c r="Z78" t="str">
        <f t="shared" si="0"/>
        <v>EXAMENES_MED_CPS-076-2021-KIMBERLY JOHANNA MORRIS RODRIGUEZ</v>
      </c>
    </row>
    <row r="79" spans="1:26" ht="12.75" x14ac:dyDescent="0.2">
      <c r="A79" s="5">
        <v>78</v>
      </c>
      <c r="B79" s="6" t="s">
        <v>488</v>
      </c>
      <c r="C79" s="15" t="s">
        <v>489</v>
      </c>
      <c r="D79" s="15" t="s">
        <v>490</v>
      </c>
      <c r="E79" s="8">
        <f>VLOOKUP(B79,[1]BDD!A:BK,21,0)</f>
        <v>52812499</v>
      </c>
      <c r="F79" s="15" t="s">
        <v>29</v>
      </c>
      <c r="G79" s="25">
        <v>30220</v>
      </c>
      <c r="H79" s="22" t="s">
        <v>29</v>
      </c>
      <c r="I79" s="20" t="s">
        <v>52</v>
      </c>
      <c r="J79" s="20" t="s">
        <v>491</v>
      </c>
      <c r="K79" s="5" t="str">
        <f>VLOOKUP(B79,[1]BDD!A:BK,7,0)</f>
        <v>Prestación de servicios profesionales para realizar la orientación técnica en la construcción y mejoramiento de la capacidad instalada en gestión comercial y de acceso a mercados dentro del componente de fortalecimiento en mercados y comercialización de emprendimientos beneficiadas por el Apoyo Presupuestario para el Desarrollo Local Sostenible de Parques Nacionales financiado por la Unión Europea en la vigencia 2021.</v>
      </c>
      <c r="L79" s="15" t="s">
        <v>492</v>
      </c>
      <c r="M79" s="15">
        <v>3134180735</v>
      </c>
      <c r="N79" s="12">
        <f>VLOOKUP(B79,[1]BDD!A:BK,16,0)</f>
        <v>6120628</v>
      </c>
      <c r="O79" s="5" t="str">
        <f>VLOOKUP(B79,[1]BDD!A:BK,31,0)</f>
        <v>SUBDIRECCIÓN DE GESTIÓN Y MANEJO DE AREAS PROTEGIDAS</v>
      </c>
      <c r="P79" s="5">
        <f>VLOOKUP(B79,[1]BDD!A:BK,36,0)</f>
        <v>322</v>
      </c>
      <c r="R79" s="22" t="s">
        <v>281</v>
      </c>
      <c r="S79" s="20" t="s">
        <v>34</v>
      </c>
      <c r="T79" s="14" t="str">
        <f>VLOOKUP(B79,[1]BDD!A:BK,61,0)</f>
        <v>VIGENTE</v>
      </c>
      <c r="W79" s="15">
        <v>1</v>
      </c>
      <c r="X79" s="18">
        <v>43634</v>
      </c>
      <c r="Y79" s="17" t="str">
        <f>VLOOKUP(B79,[1]BDD!A:BK,63,0)</f>
        <v xml:space="preserve">https://community.secop.gov.co/Public/Tendering/OpportunityDetail/Index?noticeUID=CO1.NTC.1746408&amp;isFromPublicArea=True&amp;isModal=False
</v>
      </c>
      <c r="Z79" t="str">
        <f t="shared" si="0"/>
        <v>EXAMENES_MED_CPS-077-2021-JOHANNA LIZETH DIAZ POVEDA</v>
      </c>
    </row>
    <row r="80" spans="1:26" ht="12.75" x14ac:dyDescent="0.2">
      <c r="A80" s="5">
        <v>79</v>
      </c>
      <c r="B80" s="6" t="s">
        <v>493</v>
      </c>
      <c r="C80" s="15" t="s">
        <v>494</v>
      </c>
      <c r="D80" s="15" t="s">
        <v>495</v>
      </c>
      <c r="E80" s="8">
        <f>VLOOKUP(B80,[1]BDD!A:BK,21,0)</f>
        <v>80407748</v>
      </c>
      <c r="F80" s="15" t="s">
        <v>29</v>
      </c>
      <c r="G80" s="25">
        <v>23867</v>
      </c>
      <c r="H80" s="22" t="s">
        <v>29</v>
      </c>
      <c r="I80" s="20" t="s">
        <v>113</v>
      </c>
      <c r="J80" s="20" t="s">
        <v>496</v>
      </c>
      <c r="K80" s="5" t="str">
        <f>VLOOKUP(B80,[1]BDD!A:BK,7,0)</f>
        <v>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v>
      </c>
      <c r="L80" s="15" t="s">
        <v>497</v>
      </c>
      <c r="M80" s="15">
        <v>3107932</v>
      </c>
      <c r="N80" s="12">
        <f>VLOOKUP(B80,[1]BDD!A:BK,16,0)</f>
        <v>7353804</v>
      </c>
      <c r="O80" s="5" t="str">
        <f>VLOOKUP(B80,[1]BDD!A:BK,31,0)</f>
        <v>SUBDIRECCIÓN DE SOSTENIBILIDAD Y NEGOCIOS AMBIENTALES</v>
      </c>
      <c r="P80" s="5">
        <f>VLOOKUP(B80,[1]BDD!A:BK,36,0)</f>
        <v>210</v>
      </c>
      <c r="R80" s="22" t="s">
        <v>498</v>
      </c>
      <c r="S80" s="20" t="s">
        <v>34</v>
      </c>
      <c r="T80" s="14" t="str">
        <f>VLOOKUP(B80,[1]BDD!A:BK,61,0)</f>
        <v>TERMINADO NORMALMENTE</v>
      </c>
      <c r="W80" s="15">
        <v>1</v>
      </c>
      <c r="X80" s="18">
        <v>43626</v>
      </c>
      <c r="Y80" s="17" t="str">
        <f>VLOOKUP(B80,[1]BDD!A:BK,63,0)</f>
        <v xml:space="preserve">https://community.secop.gov.co/Public/Tendering/OpportunityDetail/Index?noticeUID=CO1.NTC.1746224&amp;isFromPublicArea=True&amp;isModal=False
</v>
      </c>
      <c r="Z80" t="str">
        <f t="shared" si="0"/>
        <v>EXAMENES_MED_CPS-078-2021-JUAN ANDRES LOPEZ SILVA</v>
      </c>
    </row>
    <row r="81" spans="1:26" ht="12.75" x14ac:dyDescent="0.2">
      <c r="A81" s="5">
        <v>80</v>
      </c>
      <c r="B81" s="6" t="s">
        <v>499</v>
      </c>
      <c r="C81" s="15" t="s">
        <v>500</v>
      </c>
      <c r="D81" s="15" t="s">
        <v>501</v>
      </c>
      <c r="E81" s="8">
        <f>VLOOKUP(B81,[1]BDD!A:BK,21,0)</f>
        <v>41767903</v>
      </c>
      <c r="F81" s="15" t="s">
        <v>29</v>
      </c>
      <c r="G81" s="25">
        <v>21015</v>
      </c>
      <c r="H81" s="22" t="s">
        <v>29</v>
      </c>
      <c r="I81" s="20" t="s">
        <v>38</v>
      </c>
      <c r="J81" s="20" t="s">
        <v>502</v>
      </c>
      <c r="K81" s="5" t="str">
        <f>VLOOKUP(B81,[1]BDD!A:BK,7,0)</f>
        <v>Prestar servicios profesionales especializados para adelantar la implementación del Sistema de Control Interno en la Entidad, a través de los Seguimientos y las Auditorías Internas, fomento de la Cultura del Autocontrol, con enfoque en del Sistema de Gestión Integrado, Calidad y Modelo Integrado de Planeación y Gestión a los tres niveles de decisión de Parques Nacionales Naturales de Colombia, de igual forma apoyar a la Coordinación del Grupo de Control Interno en el desarrollo y cumplimiento del Plan Anual de Auditorías 2021 y demás obligaciones asignadas.</v>
      </c>
      <c r="L81" s="15" t="s">
        <v>503</v>
      </c>
      <c r="M81" s="15">
        <v>3002895754</v>
      </c>
      <c r="N81" s="12">
        <f>VLOOKUP(B81,[1]BDD!A:BK,16,0)</f>
        <v>6471348</v>
      </c>
      <c r="O81" s="5" t="str">
        <f>VLOOKUP(B81,[1]BDD!A:BK,31,0)</f>
        <v>GRUPO DE CONTROL INTERNO</v>
      </c>
      <c r="P81" s="5">
        <f>VLOOKUP(B81,[1]BDD!A:BK,36,0)</f>
        <v>240</v>
      </c>
      <c r="R81" s="22" t="s">
        <v>437</v>
      </c>
      <c r="S81" s="20" t="s">
        <v>34</v>
      </c>
      <c r="T81" s="14" t="str">
        <f>VLOOKUP(B81,[1]BDD!A:BK,61,0)</f>
        <v>TERMINADO NORMALMENTE</v>
      </c>
      <c r="W81" s="15">
        <v>1</v>
      </c>
      <c r="X81" s="18">
        <v>43680</v>
      </c>
      <c r="Y81" s="17" t="str">
        <f>VLOOKUP(B81,[1]BDD!A:BK,63,0)</f>
        <v>https://community.secop.gov.co/Public/Tendering/OpportunityDetail/Index?noticeUID=CO1.NTC.1749460&amp;isFromPublicArea=True&amp;isModal=False</v>
      </c>
      <c r="Z81" t="str">
        <f t="shared" si="0"/>
        <v>EXAMENES_MED_CPS-079-2021-MARTHA INES FERNANDEZ PACHECO</v>
      </c>
    </row>
    <row r="82" spans="1:26" ht="12.75" x14ac:dyDescent="0.2">
      <c r="A82" s="5">
        <v>81</v>
      </c>
      <c r="B82" s="6" t="s">
        <v>504</v>
      </c>
      <c r="C82" s="15" t="s">
        <v>505</v>
      </c>
      <c r="D82" s="15" t="s">
        <v>506</v>
      </c>
      <c r="E82" s="8">
        <f>VLOOKUP(B82,[1]BDD!A:BK,21,0)</f>
        <v>1071348647</v>
      </c>
      <c r="F82" s="15" t="s">
        <v>507</v>
      </c>
      <c r="G82" s="25">
        <v>31281</v>
      </c>
      <c r="H82" s="22" t="s">
        <v>508</v>
      </c>
      <c r="I82" s="20" t="s">
        <v>38</v>
      </c>
      <c r="J82" s="20" t="s">
        <v>509</v>
      </c>
      <c r="K82" s="5" t="str">
        <f>VLOOKUP(B82,[1]BDD!A:BK,7,0)</f>
        <v>Prestación de servicios profesionales para la Oficina de Gestión del Riesgo de la Dirección General para adelantar los análisis geográficos correspondientes a las actividades no permitidas en las áreas protegidas del Sistema de Parques Nacionales Naturales, y apoyar la gestión de la planeación institucional de la Oficina de Gestión del Riesgo.</v>
      </c>
      <c r="L82" s="15" t="s">
        <v>510</v>
      </c>
      <c r="M82" s="15">
        <v>3107287702</v>
      </c>
      <c r="N82" s="12">
        <f>VLOOKUP(B82,[1]BDD!A:BK,16,0)</f>
        <v>5532323</v>
      </c>
      <c r="O82" s="5" t="str">
        <f>VLOOKUP(B82,[1]BDD!A:BK,31,0)</f>
        <v>OFICINA DE GESTION DEL RIESGO</v>
      </c>
      <c r="P82" s="5">
        <f>VLOOKUP(B82,[1]BDD!A:BK,36,0)</f>
        <v>240</v>
      </c>
      <c r="R82" s="22" t="s">
        <v>511</v>
      </c>
      <c r="S82" s="20" t="s">
        <v>34</v>
      </c>
      <c r="T82" s="14" t="str">
        <f>VLOOKUP(B82,[1]BDD!A:BK,61,0)</f>
        <v>VIGENTE</v>
      </c>
      <c r="W82" s="15">
        <v>1</v>
      </c>
      <c r="X82" s="18">
        <v>44237</v>
      </c>
      <c r="Y82" s="17" t="str">
        <f>VLOOKUP(B82,[1]BDD!A:BK,63,0)</f>
        <v xml:space="preserve">https://community.secop.gov.co/Public/Tendering/OpportunityDetail/Index?noticeUID=CO1.NTC.1745890&amp;isFromPublicArea=True&amp;isModal=False
</v>
      </c>
      <c r="Z82" t="str">
        <f t="shared" si="0"/>
        <v>EXAMENES_MED_CPS-080-2021-JOSE JOAQUIN BENAVIDES ARRIETA</v>
      </c>
    </row>
    <row r="83" spans="1:26" ht="12.75" x14ac:dyDescent="0.2">
      <c r="A83" s="5">
        <v>82</v>
      </c>
      <c r="B83" s="6" t="s">
        <v>512</v>
      </c>
      <c r="C83" s="15" t="s">
        <v>513</v>
      </c>
      <c r="D83" s="15" t="s">
        <v>50</v>
      </c>
      <c r="E83" s="8">
        <f>VLOOKUP(B83,[1]BDD!A:BK,21,0)</f>
        <v>79781725</v>
      </c>
      <c r="F83" s="15" t="s">
        <v>29</v>
      </c>
      <c r="G83" s="25">
        <v>27534</v>
      </c>
      <c r="H83" s="22" t="s">
        <v>29</v>
      </c>
      <c r="I83" s="20" t="s">
        <v>38</v>
      </c>
      <c r="J83" s="20" t="s">
        <v>514</v>
      </c>
      <c r="K83" s="5" t="str">
        <f>VLOOKUP(B83,[1]BDD!A:BK,7,0)</f>
        <v>Prestar los servicios profesionales en el área judicial y extrajudicial y de derecho ambiental, asumiendo la defensa y representación de la entidad en los procesos y asuntos en los cuales pueda llegar a hacer parte Parques Nacionales Naturales.</v>
      </c>
      <c r="L83" s="15" t="s">
        <v>515</v>
      </c>
      <c r="M83" s="15">
        <v>3115437641</v>
      </c>
      <c r="N83" s="12">
        <f>VLOOKUP(B83,[1]BDD!A:BK,16,0)</f>
        <v>6595797</v>
      </c>
      <c r="O83" s="5" t="str">
        <f>VLOOKUP(B83,[1]BDD!A:BK,31,0)</f>
        <v>OFICINA ASESORA JURIDICA</v>
      </c>
      <c r="P83" s="5">
        <f>VLOOKUP(B83,[1]BDD!A:BK,36,0)</f>
        <v>270</v>
      </c>
      <c r="R83" s="22" t="s">
        <v>47</v>
      </c>
      <c r="S83" s="20" t="s">
        <v>353</v>
      </c>
      <c r="T83" s="14" t="str">
        <f>VLOOKUP(B83,[1]BDD!A:BK,61,0)</f>
        <v>VIGENTE</v>
      </c>
      <c r="W83" s="15">
        <v>1</v>
      </c>
      <c r="X83" s="18">
        <v>43522</v>
      </c>
      <c r="Y83" s="17" t="str">
        <f>VLOOKUP(B83,[1]BDD!A:BK,63,0)</f>
        <v xml:space="preserve">https://community.secop.gov.co/Public/Tendering/OpportunityDetail/Index?noticeUID=CO1.NTC.1756853&amp;isFromPublicArea=True&amp;isModal=False
</v>
      </c>
      <c r="Z83" t="str">
        <f t="shared" si="0"/>
        <v>EXAMENES_MED_CPS-081-2021-ANDRES MAURICIO VELASQUEZ VARGAS</v>
      </c>
    </row>
    <row r="84" spans="1:26" ht="12.75" x14ac:dyDescent="0.2">
      <c r="A84" s="5">
        <v>83</v>
      </c>
      <c r="B84" s="6" t="s">
        <v>516</v>
      </c>
      <c r="C84" s="15" t="s">
        <v>517</v>
      </c>
      <c r="D84" s="15" t="s">
        <v>518</v>
      </c>
      <c r="E84" s="8">
        <f>VLOOKUP(B84,[1]BDD!A:BK,21,0)</f>
        <v>53154411</v>
      </c>
      <c r="F84" s="15" t="s">
        <v>29</v>
      </c>
      <c r="G84" s="25">
        <v>31273</v>
      </c>
      <c r="H84" s="22" t="s">
        <v>29</v>
      </c>
      <c r="I84" s="20" t="s">
        <v>38</v>
      </c>
      <c r="J84" s="20" t="s">
        <v>519</v>
      </c>
      <c r="K84" s="5" t="str">
        <f>VLOOKUP(B84,[1]BDD!A:BK,7,0)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84" s="15" t="s">
        <v>520</v>
      </c>
      <c r="M84" s="15">
        <v>3155846167</v>
      </c>
      <c r="N84" s="12">
        <f>VLOOKUP(B84,[1]BDD!A:BK,16,0)</f>
        <v>4944018</v>
      </c>
      <c r="O84" s="5" t="str">
        <f>VLOOKUP(B84,[1]BDD!A:BK,31,0)</f>
        <v>OFICINA DE CONTROL DISCIPLINARIO INTERNO</v>
      </c>
      <c r="P84" s="5">
        <f>VLOOKUP(B84,[1]BDD!A:BK,36,0)</f>
        <v>321</v>
      </c>
      <c r="R84" s="22" t="s">
        <v>41</v>
      </c>
      <c r="S84" s="20" t="s">
        <v>353</v>
      </c>
      <c r="T84" s="14" t="str">
        <f>VLOOKUP(B84,[1]BDD!A:BK,61,0)</f>
        <v>VIGENTE</v>
      </c>
      <c r="W84" s="15">
        <v>1</v>
      </c>
      <c r="X84" s="18">
        <v>44239</v>
      </c>
      <c r="Y84" s="17" t="str">
        <f>VLOOKUP(B84,[1]BDD!A:BK,63,0)</f>
        <v xml:space="preserve">https://community.secop.gov.co/Public/Tendering/OpportunityDetail/Index?noticeUID=CO1.NTC.1754177&amp;isFromPublicArea=True&amp;isModal=False
</v>
      </c>
      <c r="Z84" t="str">
        <f t="shared" si="0"/>
        <v>EXAMENES_MED_CPS-082-2021-YURY MERCEDES ARENAS RINCON</v>
      </c>
    </row>
    <row r="85" spans="1:26" ht="12.75" x14ac:dyDescent="0.2">
      <c r="A85" s="5">
        <v>84</v>
      </c>
      <c r="B85" s="6" t="s">
        <v>521</v>
      </c>
      <c r="C85" s="15" t="s">
        <v>522</v>
      </c>
      <c r="D85" s="15" t="s">
        <v>523</v>
      </c>
      <c r="E85" s="8">
        <f>VLOOKUP(B85,[1]BDD!A:BK,21,0)</f>
        <v>52440992</v>
      </c>
      <c r="F85" s="15" t="s">
        <v>29</v>
      </c>
      <c r="G85" s="25">
        <v>28720</v>
      </c>
      <c r="H85" s="22" t="s">
        <v>29</v>
      </c>
      <c r="I85" s="20" t="s">
        <v>52</v>
      </c>
      <c r="J85" s="20" t="s">
        <v>524</v>
      </c>
      <c r="K85" s="5" t="str">
        <f>VLOOKUP(B85,[1]BDD!A:BK,7,0)</f>
        <v>Prestar servicios profesionales para acompañar técnicamente a las áreas protegidas relacionadas con territorios de grupos étnicos, en procesos participativos de planeación, fortalecimiento de procesos consultivos y seguimiento a los acuerdos.</v>
      </c>
      <c r="L85" s="15" t="s">
        <v>525</v>
      </c>
      <c r="M85" s="15">
        <v>3114581641</v>
      </c>
      <c r="N85" s="12">
        <f>VLOOKUP(B85,[1]BDD!A:BK,16,0)</f>
        <v>6120628</v>
      </c>
      <c r="O85" s="5" t="str">
        <f>VLOOKUP(B85,[1]BDD!A:BK,31,0)</f>
        <v>GRUPO DE PLANEACIÓN Y MANEJO</v>
      </c>
      <c r="P85" s="5">
        <f>VLOOKUP(B85,[1]BDD!A:BK,36,0)</f>
        <v>319</v>
      </c>
      <c r="R85" s="22" t="s">
        <v>116</v>
      </c>
      <c r="S85" s="20" t="s">
        <v>34</v>
      </c>
      <c r="T85" s="14" t="str">
        <f>VLOOKUP(B85,[1]BDD!A:BK,61,0)</f>
        <v>VIGENTE</v>
      </c>
      <c r="W85" s="15">
        <v>1</v>
      </c>
      <c r="X85" s="18">
        <v>44203</v>
      </c>
      <c r="Y85" s="17" t="str">
        <f>VLOOKUP(B85,[1]BDD!A:BK,63,0)</f>
        <v xml:space="preserve">https://community.secop.gov.co/Public/Tendering/OpportunityDetail/Index?noticeUID=CO1.NTC.1761351&amp;isFromPublicArea=True&amp;isModal=False
</v>
      </c>
      <c r="Z85" t="str">
        <f t="shared" si="0"/>
        <v>EXAMENES_MED_CPS-083-2021-JOHAN MILENA VALBUENA VELANDIA</v>
      </c>
    </row>
    <row r="86" spans="1:26" ht="12.75" x14ac:dyDescent="0.2">
      <c r="A86" s="5">
        <v>85</v>
      </c>
      <c r="B86" s="6" t="s">
        <v>526</v>
      </c>
      <c r="C86" s="15" t="s">
        <v>527</v>
      </c>
      <c r="D86" s="15" t="s">
        <v>528</v>
      </c>
      <c r="E86" s="8">
        <f>VLOOKUP(B86,[1]BDD!A:BK,21,0)</f>
        <v>72003137</v>
      </c>
      <c r="F86" s="15" t="s">
        <v>529</v>
      </c>
      <c r="G86" s="25">
        <v>28553</v>
      </c>
      <c r="H86" s="22" t="s">
        <v>529</v>
      </c>
      <c r="I86" s="20" t="s">
        <v>113</v>
      </c>
      <c r="J86" s="20" t="s">
        <v>530</v>
      </c>
      <c r="K86" s="5" t="str">
        <f>VLOOKUP(B86,[1]BDD!A:BK,7,0)</f>
        <v>Prestar servicios profesionales para el seguimiento al proceso de cierre de la Fase I y la implementación de la Fase II según los lineamientos establecidos en el manual operativo del Programa Áreas Protegidas y Diversidad Biológica</v>
      </c>
      <c r="L86" s="15" t="s">
        <v>531</v>
      </c>
      <c r="M86" s="15">
        <v>301417174</v>
      </c>
      <c r="N86" s="12">
        <f>VLOOKUP(B86,[1]BDD!A:BK,16,0)</f>
        <v>9311047</v>
      </c>
      <c r="O86" s="5" t="str">
        <f>VLOOKUP(B86,[1]BDD!A:BK,31,0)</f>
        <v>DIRECCIÓN GENERAL</v>
      </c>
      <c r="P86" s="5">
        <f>VLOOKUP(B86,[1]BDD!A:BK,36,0)</f>
        <v>319</v>
      </c>
      <c r="R86" s="22" t="s">
        <v>170</v>
      </c>
      <c r="S86" s="20" t="s">
        <v>353</v>
      </c>
      <c r="T86" s="14" t="str">
        <f>VLOOKUP(B86,[1]BDD!A:BK,61,0)</f>
        <v>VIGENTE</v>
      </c>
      <c r="W86" s="15">
        <v>1</v>
      </c>
      <c r="X86" s="16">
        <v>44112</v>
      </c>
      <c r="Y86" s="17" t="str">
        <f>VLOOKUP(B86,[1]BDD!A:BK,63,0)</f>
        <v xml:space="preserve">https://community.secop.gov.co/Public/Tendering/OpportunityDetail/Index?noticeUID=CO1.NTC.1760068&amp;isFromPublicArea=True&amp;isModal=False
</v>
      </c>
      <c r="Z86" t="str">
        <f t="shared" si="0"/>
        <v>EXAMENES_MED_CPS-084-2021-YANLICER ENRIQUE PEREZ HERNANDEZ</v>
      </c>
    </row>
    <row r="87" spans="1:26" ht="12.75" x14ac:dyDescent="0.2">
      <c r="A87" s="5">
        <v>86</v>
      </c>
      <c r="B87" s="6" t="s">
        <v>532</v>
      </c>
      <c r="C87" s="15" t="s">
        <v>533</v>
      </c>
      <c r="D87" s="15" t="s">
        <v>534</v>
      </c>
      <c r="E87" s="8">
        <f>VLOOKUP(B87,[1]BDD!A:BK,21,0)</f>
        <v>80904052</v>
      </c>
      <c r="F87" s="15" t="s">
        <v>29</v>
      </c>
      <c r="G87" s="26">
        <v>31332</v>
      </c>
      <c r="H87" s="22" t="s">
        <v>29</v>
      </c>
      <c r="I87" s="20" t="s">
        <v>52</v>
      </c>
      <c r="J87" s="20" t="s">
        <v>535</v>
      </c>
      <c r="K87" s="5" t="str">
        <f>VLOOKUP(B87,[1]BDD!A:BK,7,0)</f>
        <v>Prestación de servicios profesionales para realizar la consolidación del sistema de información geográfico de la entidad, actualización de las aplicaciones y apoyo a las aplicaciones geográficas existentes en el marco de la implementación del programa de apoyo local sostenible de la Unión Europea.</v>
      </c>
      <c r="L87" s="15" t="s">
        <v>536</v>
      </c>
      <c r="M87" s="15">
        <v>3007879310</v>
      </c>
      <c r="N87" s="12">
        <f>VLOOKUP(B87,[1]BDD!A:BK,16,0)</f>
        <v>5532323</v>
      </c>
      <c r="O87" s="5" t="str">
        <f>VLOOKUP(B87,[1]BDD!A:BK,31,0)</f>
        <v>GRUPO SISTEMAS DE INFORMACIÓN Y RADIOCOMUNICACIONES</v>
      </c>
      <c r="P87" s="5">
        <f>VLOOKUP(B87,[1]BDD!A:BK,36,0)</f>
        <v>317</v>
      </c>
      <c r="R87" s="22" t="s">
        <v>152</v>
      </c>
      <c r="S87" s="20" t="s">
        <v>34</v>
      </c>
      <c r="T87" s="14" t="str">
        <f>VLOOKUP(B87,[1]BDD!A:BK,61,0)</f>
        <v>VIGENTE</v>
      </c>
      <c r="W87" s="15">
        <v>1</v>
      </c>
      <c r="X87" s="18">
        <v>44239</v>
      </c>
      <c r="Y87" s="17" t="str">
        <f>VLOOKUP(B87,[1]BDD!A:BK,63,0)</f>
        <v xml:space="preserve">https://community.secop.gov.co/Public/Tendering/OpportunityDetail/Index?noticeUID=CO1.NTC.1758098&amp;isFromPublicArea=True&amp;isModal=False
</v>
      </c>
      <c r="Z87" t="str">
        <f t="shared" si="0"/>
        <v>EXAMENES_MED_CPS-085-2021-DANIEL HUMBERTO RODRIGUEZ CARDENAS</v>
      </c>
    </row>
    <row r="88" spans="1:26" ht="12.75" x14ac:dyDescent="0.2">
      <c r="A88" s="5">
        <v>87</v>
      </c>
      <c r="B88" s="6" t="s">
        <v>537</v>
      </c>
      <c r="C88" s="15" t="s">
        <v>538</v>
      </c>
      <c r="D88" s="15" t="s">
        <v>539</v>
      </c>
      <c r="E88" s="8">
        <f>VLOOKUP(B88,[1]BDD!A:BK,21,0)</f>
        <v>52539990</v>
      </c>
      <c r="F88" s="15" t="s">
        <v>29</v>
      </c>
      <c r="G88" s="26">
        <v>29156</v>
      </c>
      <c r="H88" s="22" t="s">
        <v>29</v>
      </c>
      <c r="I88" s="10" t="s">
        <v>30</v>
      </c>
      <c r="J88" s="20" t="s">
        <v>31</v>
      </c>
      <c r="K88" s="5" t="str">
        <f>VLOOKUP(B88,[1]BDD!A:BK,7,0)</f>
        <v>Prestar los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y el apoyo en gestiones administrativas de la Oficina Asesora Jurídica.</v>
      </c>
      <c r="L88" s="15" t="s">
        <v>540</v>
      </c>
      <c r="M88" s="15">
        <v>5213425</v>
      </c>
      <c r="N88" s="12">
        <f>VLOOKUP(B88,[1]BDD!A:BK,16,0)</f>
        <v>2730447</v>
      </c>
      <c r="O88" s="5" t="str">
        <f>VLOOKUP(B88,[1]BDD!A:BK,31,0)</f>
        <v>GRUPO DE PREDIOS</v>
      </c>
      <c r="P88" s="5">
        <f>VLOOKUP(B88,[1]BDD!A:BK,36,0)</f>
        <v>300</v>
      </c>
      <c r="R88" s="22" t="s">
        <v>541</v>
      </c>
      <c r="S88" s="20" t="s">
        <v>542</v>
      </c>
      <c r="T88" s="14" t="str">
        <f>VLOOKUP(B88,[1]BDD!A:BK,61,0)</f>
        <v>TERMINADO NORMALMENTE</v>
      </c>
      <c r="W88" s="15">
        <v>1</v>
      </c>
      <c r="X88" s="18">
        <v>44216</v>
      </c>
      <c r="Y88" s="17" t="str">
        <f>VLOOKUP(B88,[1]BDD!A:BK,63,0)</f>
        <v xml:space="preserve">https://community.secop.gov.co/Public/Tendering/OpportunityDetail/Index?noticeUID=CO1.NTC.1761560&amp;isFromPublicArea=True&amp;isModal=False
</v>
      </c>
      <c r="Z88" t="str">
        <f t="shared" si="0"/>
        <v>EXAMENES_MED_CPS-086-2021-LIBIA ANDREA BUITRAGO MARTINEZ</v>
      </c>
    </row>
    <row r="89" spans="1:26" ht="12.75" x14ac:dyDescent="0.2">
      <c r="A89" s="5">
        <v>88</v>
      </c>
      <c r="B89" s="6" t="s">
        <v>543</v>
      </c>
      <c r="C89" s="15" t="s">
        <v>544</v>
      </c>
      <c r="D89" s="15" t="s">
        <v>545</v>
      </c>
      <c r="E89" s="8">
        <f>VLOOKUP(B89,[1]BDD!A:BK,21,0)</f>
        <v>1010163614</v>
      </c>
      <c r="F89" s="15" t="s">
        <v>29</v>
      </c>
      <c r="G89" s="25">
        <v>31567</v>
      </c>
      <c r="H89" s="22" t="s">
        <v>29</v>
      </c>
      <c r="I89" s="20" t="s">
        <v>38</v>
      </c>
      <c r="J89" s="20" t="s">
        <v>546</v>
      </c>
      <c r="K89" s="5" t="str">
        <f>VLOOKUP(B89,[1]BDD!A:BK,7,0)</f>
        <v>Prestación de servicios profesionales para tramitar los permisos relacionados con investigaciones científicas, solicitados ante Parques Nacionales Naturales, en el marco del proceso de Autoridad Ambiental</v>
      </c>
      <c r="L89" s="15" t="s">
        <v>547</v>
      </c>
      <c r="M89" s="15">
        <v>3004125035</v>
      </c>
      <c r="N89" s="12">
        <f>VLOOKUP(B89,[1]BDD!A:BK,16,0)</f>
        <v>3948428</v>
      </c>
      <c r="O89" s="5" t="str">
        <f>VLOOKUP(B89,[1]BDD!A:BK,31,0)</f>
        <v>GRUPO DE TRÁMITES Y EVALUACIÓN AMBIENTAL</v>
      </c>
      <c r="P89" s="5">
        <f>VLOOKUP(B89,[1]BDD!A:BK,36,0)</f>
        <v>315</v>
      </c>
      <c r="R89" s="22" t="s">
        <v>218</v>
      </c>
      <c r="S89" s="20" t="s">
        <v>34</v>
      </c>
      <c r="T89" s="14" t="str">
        <f>VLOOKUP(B89,[1]BDD!A:BK,61,0)</f>
        <v>VIGENTE</v>
      </c>
      <c r="W89" s="15">
        <v>1</v>
      </c>
      <c r="X89" s="18">
        <v>43299</v>
      </c>
      <c r="Y89" s="28" t="str">
        <f>VLOOKUP(B89,[1]BDD!A:BK,63,0)</f>
        <v xml:space="preserve">https://community.secop.gov.co/Public/Tendering/OpportunityDetail/Index?noticeUID=CO1.NTC.1761246&amp;isFromPublicArea=True&amp;isModal=False
</v>
      </c>
      <c r="Z89" t="str">
        <f t="shared" si="0"/>
        <v>EXAMENES_MED_CPS-087-2021-GLORIA JOHANNA GONZALEZ LOPEZ</v>
      </c>
    </row>
    <row r="90" spans="1:26" ht="12.75" x14ac:dyDescent="0.2">
      <c r="A90" s="5">
        <v>89</v>
      </c>
      <c r="B90" s="6" t="s">
        <v>548</v>
      </c>
      <c r="C90" s="15" t="s">
        <v>549</v>
      </c>
      <c r="D90" s="15" t="s">
        <v>550</v>
      </c>
      <c r="E90" s="8">
        <f>VLOOKUP(B90,[1]BDD!A:BK,21,0)</f>
        <v>1019016083</v>
      </c>
      <c r="F90" s="15" t="s">
        <v>29</v>
      </c>
      <c r="G90" s="25">
        <v>31930</v>
      </c>
      <c r="H90" s="22" t="s">
        <v>29</v>
      </c>
      <c r="I90" s="20" t="s">
        <v>52</v>
      </c>
      <c r="J90" s="20" t="s">
        <v>551</v>
      </c>
      <c r="K90" s="5" t="str">
        <f>VLOOKUP(B90,[1]BDD!A:BK,7,0)</f>
        <v>Prestación de servicios profesionales para la realización del seguimiento administrativo a los trámites que son competencia de la Subdirección de Gestión y Manejo de Áreas Protegidas y el apoyo técnico y en campo para la evaluación de proyectos y trámites, en el marco de los procesos de Autoridad Ambiental y Coordinación del SINAP.</v>
      </c>
      <c r="L90" s="29" t="s">
        <v>552</v>
      </c>
      <c r="M90" s="15">
        <v>3132345780</v>
      </c>
      <c r="N90" s="12">
        <f>VLOOKUP(B90,[1]BDD!A:BK,16,0)</f>
        <v>3654275</v>
      </c>
      <c r="O90" s="5" t="str">
        <f>VLOOKUP(B90,[1]BDD!A:BK,31,0)</f>
        <v>GRUPO DE TRÁMITES Y EVALUACIÓN AMBIENTAL</v>
      </c>
      <c r="P90" s="5">
        <f>VLOOKUP(B90,[1]BDD!A:BK,36,0)</f>
        <v>315</v>
      </c>
      <c r="R90" s="22" t="s">
        <v>218</v>
      </c>
      <c r="S90" s="20" t="s">
        <v>34</v>
      </c>
      <c r="T90" s="14" t="str">
        <f>VLOOKUP(B90,[1]BDD!A:BK,61,0)</f>
        <v>VIGENTE</v>
      </c>
      <c r="W90" s="15">
        <v>1</v>
      </c>
      <c r="X90" s="18">
        <v>43475</v>
      </c>
      <c r="Y90" s="28" t="str">
        <f>VLOOKUP(B90,[1]BDD!A:BK,63,0)</f>
        <v>https://community.secop.gov.co/Public/Tendering/OpportunityDetail/Index?noticeUID=CO1.NTC.1762112&amp;isFromPublicArea=True&amp;isModal=False</v>
      </c>
      <c r="Z90" t="str">
        <f t="shared" si="0"/>
        <v>EXAMENES_MED_CPS-088-2021-JOSE AGUSTIN LOPEZ CHAPARRO</v>
      </c>
    </row>
    <row r="91" spans="1:26" ht="12.75" x14ac:dyDescent="0.2">
      <c r="A91" s="5">
        <v>90</v>
      </c>
      <c r="B91" s="6" t="s">
        <v>553</v>
      </c>
      <c r="C91" s="15" t="s">
        <v>554</v>
      </c>
      <c r="D91" s="15" t="s">
        <v>555</v>
      </c>
      <c r="E91" s="8">
        <f>VLOOKUP(B91,[1]BDD!A:BK,21,0)</f>
        <v>1010188403</v>
      </c>
      <c r="F91" s="15" t="s">
        <v>29</v>
      </c>
      <c r="G91" s="25">
        <v>32907</v>
      </c>
      <c r="H91" s="22" t="s">
        <v>29</v>
      </c>
      <c r="I91" s="20" t="s">
        <v>113</v>
      </c>
      <c r="J91" s="20" t="s">
        <v>556</v>
      </c>
      <c r="K91" s="5" t="str">
        <f>VLOOKUP(B91,[1]BDD!A:BK,7,0)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91" s="15" t="s">
        <v>557</v>
      </c>
      <c r="M91" s="15">
        <v>3176410782</v>
      </c>
      <c r="N91" s="12">
        <f>VLOOKUP(B91,[1]BDD!A:BK,16,0)</f>
        <v>4944018</v>
      </c>
      <c r="O91" s="5" t="str">
        <f>VLOOKUP(B91,[1]BDD!A:BK,31,0)</f>
        <v>OFICINA DE CONTROL DISCIPLINARIO INTERNO</v>
      </c>
      <c r="P91" s="5">
        <f>VLOOKUP(B91,[1]BDD!A:BK,36,0)</f>
        <v>321</v>
      </c>
      <c r="R91" s="22" t="s">
        <v>41</v>
      </c>
      <c r="S91" s="20" t="s">
        <v>353</v>
      </c>
      <c r="T91" s="14" t="str">
        <f>VLOOKUP(B91,[1]BDD!A:BK,61,0)</f>
        <v>CEDIDO</v>
      </c>
      <c r="W91" s="15">
        <v>1</v>
      </c>
      <c r="X91" s="18">
        <v>44240</v>
      </c>
      <c r="Y91" s="28" t="str">
        <f>VLOOKUP(B91,[1]BDD!A:BK,63,0)</f>
        <v xml:space="preserve">https://community.secop.gov.co/Public/Tendering/OpportunityDetail/Index?noticeUID=CO1.NTC.1758191&amp;isFromPublicArea=True&amp;isModal=False
</v>
      </c>
      <c r="Z91" t="str">
        <f t="shared" si="0"/>
        <v>EXAMENES_MED_CPS-090C-2021-JENNIFFER ACENETH RIVERA BUSTOS</v>
      </c>
    </row>
    <row r="92" spans="1:26" ht="12.75" x14ac:dyDescent="0.2">
      <c r="A92" s="5">
        <v>91</v>
      </c>
      <c r="B92" s="6" t="s">
        <v>558</v>
      </c>
      <c r="C92" s="15" t="s">
        <v>559</v>
      </c>
      <c r="D92" s="15" t="s">
        <v>560</v>
      </c>
      <c r="E92" s="8">
        <f>VLOOKUP(B92,[1]BDD!A:BK,21,0)</f>
        <v>80772125</v>
      </c>
      <c r="F92" s="15" t="s">
        <v>29</v>
      </c>
      <c r="G92" s="25">
        <v>31168</v>
      </c>
      <c r="H92" s="15" t="s">
        <v>29</v>
      </c>
      <c r="I92" s="20" t="s">
        <v>38</v>
      </c>
      <c r="J92" s="20" t="s">
        <v>561</v>
      </c>
      <c r="K92" s="5" t="str">
        <f>VLOOKUP(B92,[1]BDD!A:BK,7,0)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92" s="15" t="s">
        <v>562</v>
      </c>
      <c r="M92" s="15">
        <v>3204946920</v>
      </c>
      <c r="N92" s="12">
        <f>VLOOKUP(B92,[1]BDD!A:BK,16,0)</f>
        <v>4944018</v>
      </c>
      <c r="O92" s="5" t="str">
        <f>VLOOKUP(B92,[1]BDD!A:BK,31,0)</f>
        <v>OFICINA DE CONTROL DISCIPLINARIO INTERNO</v>
      </c>
      <c r="P92" s="5">
        <f>VLOOKUP(B92,[1]BDD!A:BK,36,0)</f>
        <v>118</v>
      </c>
      <c r="R92" s="22" t="s">
        <v>47</v>
      </c>
      <c r="S92" s="20" t="s">
        <v>353</v>
      </c>
      <c r="T92" s="14" t="str">
        <f>VLOOKUP(B92,[1]BDD!A:BK,61,0)</f>
        <v>VIGENTE</v>
      </c>
      <c r="W92" s="15">
        <v>1</v>
      </c>
      <c r="X92" s="18">
        <v>44442</v>
      </c>
      <c r="Y92" s="28" t="str">
        <f>VLOOKUP(B92,[1]BDD!A:BK,63,0)</f>
        <v xml:space="preserve">https://community.secop.gov.co/Public/Tendering/OpportunityDetail/Index?noticeUID=CO1.NTC.1758191&amp;isFromPublicArea=True&amp;isModal=False
</v>
      </c>
      <c r="Z92" t="str">
        <f t="shared" si="0"/>
        <v>EXAMENES_MED_CPS-090-2021-HECTOR ARMANDO OSPINA OSPINA</v>
      </c>
    </row>
    <row r="93" spans="1:26" ht="12.75" x14ac:dyDescent="0.2">
      <c r="A93" s="5">
        <v>92</v>
      </c>
      <c r="B93" s="6" t="s">
        <v>563</v>
      </c>
      <c r="C93" s="15" t="s">
        <v>564</v>
      </c>
      <c r="D93" s="15" t="s">
        <v>565</v>
      </c>
      <c r="E93" s="8">
        <f>VLOOKUP(B93,[1]BDD!A:BK,21,0)</f>
        <v>79779467</v>
      </c>
      <c r="F93" s="15" t="s">
        <v>29</v>
      </c>
      <c r="G93" s="25">
        <v>27311</v>
      </c>
      <c r="H93" s="22" t="s">
        <v>29</v>
      </c>
      <c r="I93" s="20" t="s">
        <v>52</v>
      </c>
      <c r="J93" s="20" t="s">
        <v>566</v>
      </c>
      <c r="K93" s="5" t="str">
        <f>VLOOKUP(B93,[1]BDD!A:BK,7,0)</f>
        <v>Prestar servicios profesionales para fortalecer la calidad en la operación y prestación de servicios turísticos en las áreas priorizadas, acordes los lineamientos e instrumentos de planeación institucionales.</v>
      </c>
      <c r="L93" s="15" t="s">
        <v>567</v>
      </c>
      <c r="M93" s="15">
        <v>3112714135</v>
      </c>
      <c r="N93" s="12">
        <f>VLOOKUP(B93,[1]BDD!A:BK,16,0)</f>
        <v>4944018</v>
      </c>
      <c r="O93" s="5" t="str">
        <f>VLOOKUP(B93,[1]BDD!A:BK,31,0)</f>
        <v>GRUPO DE PLANEACIÓN Y MANEJO</v>
      </c>
      <c r="P93" s="5">
        <f>VLOOKUP(B93,[1]BDD!A:BK,36,0)</f>
        <v>316</v>
      </c>
      <c r="R93" s="22" t="s">
        <v>170</v>
      </c>
      <c r="S93" s="20" t="s">
        <v>34</v>
      </c>
      <c r="T93" s="14" t="str">
        <f>VLOOKUP(B93,[1]BDD!A:BK,61,0)</f>
        <v>VIGENTE</v>
      </c>
      <c r="W93" s="15">
        <v>1</v>
      </c>
      <c r="X93" s="18">
        <v>44228</v>
      </c>
      <c r="Y93" s="28" t="str">
        <f>VLOOKUP(B93,[1]BDD!A:BK,63,0)</f>
        <v>https://community.secop.gov.co/Public/Tendering/OpportunityDetail/Index?noticeUID=CO1.NTC.1764050&amp;isFromPublicArea=True&amp;isModal=False</v>
      </c>
      <c r="Z93" t="str">
        <f t="shared" si="0"/>
        <v>EXAMENES_MED_CPS-091-2021-FABIAN EUGENIO BASTOS ALVAREZ</v>
      </c>
    </row>
    <row r="94" spans="1:26" ht="12.75" x14ac:dyDescent="0.2">
      <c r="A94" s="5">
        <v>93</v>
      </c>
      <c r="B94" s="6" t="s">
        <v>568</v>
      </c>
      <c r="C94" s="15" t="s">
        <v>569</v>
      </c>
      <c r="D94" s="15" t="s">
        <v>570</v>
      </c>
      <c r="E94" s="8">
        <f>VLOOKUP(B94,[1]BDD!A:BK,21,0)</f>
        <v>1022378338</v>
      </c>
      <c r="F94" s="15" t="s">
        <v>29</v>
      </c>
      <c r="G94" s="25">
        <v>33844</v>
      </c>
      <c r="H94" s="22" t="s">
        <v>307</v>
      </c>
      <c r="I94" s="20" t="s">
        <v>52</v>
      </c>
      <c r="J94" s="20" t="s">
        <v>571</v>
      </c>
      <c r="K94" s="5" t="str">
        <f>VLOOKUP(B94,[1]BDD!A:BK,7,0)</f>
        <v>Prestación de servicios profesionales para adelantar la valoración de servicios ecosistémicos, principalmente hidrológicos, en las áreas protegidas de Parques Nacionales Naturales y apoyar los procesos de relacionamiento y gestión con comunidades y sectores beneficiarios de recurso hídrico, así como el desarrollo de incentivos a la conservación de ecosistemas estratégicos.</v>
      </c>
      <c r="L94" s="15" t="s">
        <v>572</v>
      </c>
      <c r="M94" s="15">
        <v>3138741741</v>
      </c>
      <c r="N94" s="12">
        <f>VLOOKUP(B94,[1]BDD!A:BK,16,0)</f>
        <v>4944018</v>
      </c>
      <c r="O94" s="5" t="str">
        <f>VLOOKUP(B94,[1]BDD!A:BK,31,0)</f>
        <v>SUBDIRECCIÓN DE SOSTENIBILIDAD Y NEGOCIOS AMBIENTALES</v>
      </c>
      <c r="P94" s="5">
        <f>VLOOKUP(B94,[1]BDD!A:BK,36,0)</f>
        <v>210</v>
      </c>
      <c r="R94" s="22" t="s">
        <v>340</v>
      </c>
      <c r="S94" s="20" t="s">
        <v>34</v>
      </c>
      <c r="T94" s="14" t="str">
        <f>VLOOKUP(B94,[1]BDD!A:BK,61,0)</f>
        <v>VIGENTE</v>
      </c>
      <c r="W94" s="15">
        <v>1</v>
      </c>
      <c r="X94" s="18">
        <v>44225</v>
      </c>
      <c r="Y94" s="28" t="str">
        <f>VLOOKUP(B94,[1]BDD!A:BK,63,0)</f>
        <v>https://community.secop.gov.co/Public/Tendering/OpportunityDetail/Index?noticeUID=CO1.NTC.1760924&amp;isFromPublicArea=True&amp;isModal=False</v>
      </c>
      <c r="Z94" t="str">
        <f t="shared" si="0"/>
        <v>EXAMENES_MED_CPS-092-2021-MAYRA ALEJANDRA GONZALEZ ARCHILA</v>
      </c>
    </row>
    <row r="95" spans="1:26" ht="12.75" x14ac:dyDescent="0.2">
      <c r="A95" s="5">
        <v>94</v>
      </c>
      <c r="B95" s="6" t="s">
        <v>573</v>
      </c>
      <c r="C95" s="15" t="s">
        <v>574</v>
      </c>
      <c r="D95" s="15" t="s">
        <v>575</v>
      </c>
      <c r="E95" s="8">
        <f>VLOOKUP(B95,[1]BDD!A:BK,21,0)</f>
        <v>28541768</v>
      </c>
      <c r="F95" s="15" t="s">
        <v>51</v>
      </c>
      <c r="G95" s="25">
        <v>28955</v>
      </c>
      <c r="H95" s="22" t="s">
        <v>51</v>
      </c>
      <c r="I95" s="20" t="s">
        <v>113</v>
      </c>
      <c r="J95" s="20" t="s">
        <v>576</v>
      </c>
      <c r="K95" s="5" t="str">
        <f>VLOOKUP(B95,[1]BDD!A:BK,7,0)</f>
        <v>Prestación de servicios en ingeniería civil, para evaluar estudios y proyectos de infraestructura y apoyar el seguimiento ambiental de proyectos en marcha o previstos dentro de las áreas del Sistema de Parques Nacionales Naturales, en el marco del proceso de Autoridad Ambiental.</v>
      </c>
      <c r="L95" s="15" t="s">
        <v>577</v>
      </c>
      <c r="M95" s="15">
        <v>3102029176</v>
      </c>
      <c r="N95" s="12">
        <f>VLOOKUP(B95,[1]BDD!A:BK,16,0)</f>
        <v>6120628</v>
      </c>
      <c r="O95" s="5" t="str">
        <f>VLOOKUP(B95,[1]BDD!A:BK,31,0)</f>
        <v>GRUPO DE TRÁMITES Y EVALUACIÓN AMBIENTAL</v>
      </c>
      <c r="P95" s="5">
        <f>VLOOKUP(B95,[1]BDD!A:BK,36,0)</f>
        <v>315</v>
      </c>
      <c r="R95" s="22" t="s">
        <v>578</v>
      </c>
      <c r="S95" s="20" t="s">
        <v>34</v>
      </c>
      <c r="T95" s="14" t="str">
        <f>VLOOKUP(B95,[1]BDD!A:BK,61,0)</f>
        <v>VIGENTE</v>
      </c>
      <c r="W95" s="15">
        <v>1</v>
      </c>
      <c r="X95" s="16">
        <v>44177</v>
      </c>
      <c r="Y95" s="28" t="str">
        <f>VLOOKUP(B95,[1]BDD!A:BK,63,0)</f>
        <v xml:space="preserve">https://community.secop.gov.co/Public/Tendering/OpportunityDetail/Index?noticeUID=CO1.NTC.1765336&amp;isFromPublicArea=True&amp;isModal=False
</v>
      </c>
      <c r="Z95" t="str">
        <f t="shared" si="0"/>
        <v>EXAMENES_MED_CPS-093-2021-MARLEY ROJAS GUTIERREZ</v>
      </c>
    </row>
    <row r="96" spans="1:26" ht="12.75" x14ac:dyDescent="0.2">
      <c r="A96" s="5">
        <v>95</v>
      </c>
      <c r="B96" s="6" t="s">
        <v>579</v>
      </c>
      <c r="C96" s="15" t="s">
        <v>580</v>
      </c>
      <c r="D96" s="15" t="s">
        <v>581</v>
      </c>
      <c r="E96" s="8">
        <f>VLOOKUP(B96,[1]BDD!A:BK,21,0)</f>
        <v>52786971</v>
      </c>
      <c r="F96" s="15" t="s">
        <v>29</v>
      </c>
      <c r="G96" s="25">
        <v>29198</v>
      </c>
      <c r="H96" s="22" t="s">
        <v>29</v>
      </c>
      <c r="I96" s="20" t="s">
        <v>38</v>
      </c>
      <c r="J96" s="20" t="s">
        <v>582</v>
      </c>
      <c r="K96" s="5" t="str">
        <f>VLOOKUP(B96,[1]BDD!A:BK,7,0)</f>
        <v>Prestación de servicios profesionales para apoyar la formulación, diseño, evaluación y seguimiento de proyectos y obras de infraestructura en las áreas del Sistema de Parques Nacionales Naturales, en el marco del proceso de Autoridad Ambiental.</v>
      </c>
      <c r="L96" s="15" t="s">
        <v>583</v>
      </c>
      <c r="M96" s="15">
        <v>3124380917</v>
      </c>
      <c r="N96" s="12">
        <f>VLOOKUP(B96,[1]BDD!A:BK,16,0)</f>
        <v>6120628</v>
      </c>
      <c r="O96" s="5" t="str">
        <f>VLOOKUP(B96,[1]BDD!A:BK,31,0)</f>
        <v>GRUPO DE TRÁMITES Y EVALUACIÓN AMBIENTAL</v>
      </c>
      <c r="P96" s="5">
        <f>VLOOKUP(B96,[1]BDD!A:BK,36,0)</f>
        <v>319</v>
      </c>
      <c r="R96" s="22" t="s">
        <v>584</v>
      </c>
      <c r="S96" s="20" t="s">
        <v>34</v>
      </c>
      <c r="T96" s="14" t="str">
        <f>VLOOKUP(B96,[1]BDD!A:BK,61,0)</f>
        <v>VIGENTE</v>
      </c>
      <c r="W96" s="15">
        <v>1</v>
      </c>
      <c r="X96" s="18">
        <v>44233</v>
      </c>
      <c r="Y96" s="28" t="str">
        <f>VLOOKUP(B96,[1]BDD!A:BK,63,0)</f>
        <v xml:space="preserve">https://community.secop.gov.co/Public/Tendering/OpportunityDetail/Index?noticeUID=CO1.NTC.1760827&amp;isFromPublicArea=True&amp;isModal=False
</v>
      </c>
      <c r="Z96" t="str">
        <f t="shared" si="0"/>
        <v>EXAMENES_MED_CPS-094-2021-NUBIA DIEZ MAYORGA</v>
      </c>
    </row>
    <row r="97" spans="1:26" ht="12.75" x14ac:dyDescent="0.2">
      <c r="A97" s="5">
        <v>96</v>
      </c>
      <c r="B97" s="6" t="s">
        <v>585</v>
      </c>
      <c r="C97" s="15" t="s">
        <v>586</v>
      </c>
      <c r="D97" s="15" t="s">
        <v>587</v>
      </c>
      <c r="E97" s="8">
        <f>VLOOKUP(B97,[1]BDD!A:BK,21,0)</f>
        <v>80931479</v>
      </c>
      <c r="F97" s="15" t="s">
        <v>29</v>
      </c>
      <c r="G97" s="25">
        <v>31269</v>
      </c>
      <c r="H97" s="22" t="s">
        <v>29</v>
      </c>
      <c r="I97" s="20" t="s">
        <v>38</v>
      </c>
      <c r="J97" s="20" t="s">
        <v>588</v>
      </c>
      <c r="K97" s="5" t="str">
        <f>VLOOKUP(B97,[1]BDD!A:BK,7,0)</f>
        <v>Prestación de Servicios Profesionales, para la integración de los sistemas de radiocomunicaciones, para facilitar la comunicación entre áreas protegidas.</v>
      </c>
      <c r="L97" s="15" t="s">
        <v>589</v>
      </c>
      <c r="M97" s="15">
        <v>3142774308</v>
      </c>
      <c r="N97" s="12">
        <f>VLOOKUP(B97,[1]BDD!A:BK,16,0)</f>
        <v>5532323</v>
      </c>
      <c r="O97" s="5" t="str">
        <f>VLOOKUP(B97,[1]BDD!A:BK,31,0)</f>
        <v>GRUPO SISTEMAS DE INFORMACIÓN Y RADIOCOMUNICACIONES</v>
      </c>
      <c r="P97" s="5">
        <f>VLOOKUP(B97,[1]BDD!A:BK,36,0)</f>
        <v>315</v>
      </c>
      <c r="R97" s="22" t="s">
        <v>224</v>
      </c>
      <c r="S97" s="20" t="s">
        <v>353</v>
      </c>
      <c r="T97" s="14" t="str">
        <f>VLOOKUP(B97,[1]BDD!A:BK,61,0)</f>
        <v>VIGENTE</v>
      </c>
      <c r="W97" s="15">
        <v>1</v>
      </c>
      <c r="X97" s="18">
        <v>43885</v>
      </c>
      <c r="Y97" s="28" t="str">
        <f>VLOOKUP(B97,[1]BDD!A:BK,63,0)</f>
        <v xml:space="preserve">https://community.secop.gov.co/Public/Tendering/OpportunityDetail/Index?noticeUID=CO1.NTC.1770310&amp;isFromPublicArea=True&amp;isModal=False
</v>
      </c>
      <c r="Z97" t="str">
        <f t="shared" si="0"/>
        <v>EXAMENES_MED_CPS-095-2021-GERMAN ANDRES ACOSTA RUGE</v>
      </c>
    </row>
    <row r="98" spans="1:26" ht="12.75" x14ac:dyDescent="0.2">
      <c r="A98" s="5">
        <v>97</v>
      </c>
      <c r="B98" s="6" t="s">
        <v>590</v>
      </c>
      <c r="C98" s="15" t="s">
        <v>591</v>
      </c>
      <c r="D98" s="15" t="s">
        <v>592</v>
      </c>
      <c r="E98" s="8">
        <f>VLOOKUP(B98,[1]BDD!A:BK,21,0)</f>
        <v>43035809</v>
      </c>
      <c r="F98" s="15" t="s">
        <v>593</v>
      </c>
      <c r="G98" s="25">
        <v>22761</v>
      </c>
      <c r="H98" s="22" t="s">
        <v>29</v>
      </c>
      <c r="I98" s="20" t="s">
        <v>38</v>
      </c>
      <c r="J98" s="20" t="s">
        <v>594</v>
      </c>
      <c r="K98" s="5" t="str">
        <f>VLOOKUP(B98,[1]BDD!A:BK,7,0)</f>
        <v>Prestación de Servicios Profesionales para llevar a cabo las actividades propias del proceso de Gestión Contractual especialmente el tema de convenios liderados por la Dirección General o la Subdirección Administrativa y Financiera</v>
      </c>
      <c r="L98" s="15" t="s">
        <v>595</v>
      </c>
      <c r="M98" s="15">
        <v>3183591375</v>
      </c>
      <c r="N98" s="12">
        <f>VLOOKUP(B98,[1]BDD!A:BK,16,0)</f>
        <v>6120628</v>
      </c>
      <c r="O98" s="5" t="str">
        <f>VLOOKUP(B98,[1]BDD!A:BK,31,0)</f>
        <v>GRUPO DE CONTRATOS</v>
      </c>
      <c r="P98" s="5">
        <f>VLOOKUP(B98,[1]BDD!A:BK,36,0)</f>
        <v>316</v>
      </c>
      <c r="R98" s="22" t="s">
        <v>41</v>
      </c>
      <c r="S98" s="20" t="s">
        <v>34</v>
      </c>
      <c r="T98" s="14" t="str">
        <f>VLOOKUP(B98,[1]BDD!A:BK,61,0)</f>
        <v>VIGENTE</v>
      </c>
      <c r="W98" s="15">
        <v>1</v>
      </c>
      <c r="X98" s="18">
        <v>44243</v>
      </c>
      <c r="Y98" s="28" t="str">
        <f>VLOOKUP(B98,[1]BDD!A:BK,63,0)</f>
        <v xml:space="preserve">https://community.secop.gov.co/Public/Tendering/OpportunityDetail/Index?noticeUID=CO1.NTC.1770280&amp;isFromPublicArea=True&amp;isModal=False
</v>
      </c>
      <c r="Z98" t="str">
        <f t="shared" si="0"/>
        <v>EXAMENES_MED_CPS-096-2021-MARTHA PATRICIA LOPEZ PEREZ</v>
      </c>
    </row>
    <row r="99" spans="1:26" ht="12.75" x14ac:dyDescent="0.2">
      <c r="A99" s="5">
        <v>98</v>
      </c>
      <c r="B99" s="6" t="s">
        <v>596</v>
      </c>
      <c r="C99" s="15" t="s">
        <v>597</v>
      </c>
      <c r="D99" s="15" t="s">
        <v>204</v>
      </c>
      <c r="E99" s="8">
        <f>VLOOKUP(B99,[1]BDD!A:BK,21,0)</f>
        <v>1014274506</v>
      </c>
      <c r="F99" s="15" t="s">
        <v>29</v>
      </c>
      <c r="G99" s="25">
        <v>35110</v>
      </c>
      <c r="H99" s="22" t="s">
        <v>29</v>
      </c>
      <c r="I99" s="10" t="s">
        <v>30</v>
      </c>
      <c r="J99" s="20" t="s">
        <v>598</v>
      </c>
      <c r="K99" s="5" t="str">
        <f>VLOOKUP(B99,[1]BDD!A:BK,7,0)</f>
        <v>Prestación de servicios técnicos para brindar soporte tecnológico a través de la mesa de ayuda y apoyar la estrategia de backups de información de la entidad.</v>
      </c>
      <c r="L99" s="15" t="s">
        <v>599</v>
      </c>
      <c r="M99" s="15">
        <v>3133653643</v>
      </c>
      <c r="N99" s="12">
        <f>VLOOKUP(B99,[1]BDD!A:BK,16,0)</f>
        <v>2730447</v>
      </c>
      <c r="O99" s="5" t="str">
        <f>VLOOKUP(B99,[1]BDD!A:BK,31,0)</f>
        <v>GRUPO SISTEMAS DE INFORMACIÓN Y RADIOCOMUNICACIONES</v>
      </c>
      <c r="P99" s="5">
        <f>VLOOKUP(B99,[1]BDD!A:BK,36,0)</f>
        <v>315</v>
      </c>
      <c r="R99" s="22" t="s">
        <v>600</v>
      </c>
      <c r="S99" s="20" t="s">
        <v>34</v>
      </c>
      <c r="T99" s="14" t="str">
        <f>VLOOKUP(B99,[1]BDD!A:BK,61,0)</f>
        <v>VIGENTE</v>
      </c>
      <c r="W99" s="15">
        <v>1</v>
      </c>
      <c r="X99" s="18">
        <v>43861</v>
      </c>
      <c r="Y99" s="28" t="str">
        <f>VLOOKUP(B99,[1]BDD!A:BK,63,0)</f>
        <v xml:space="preserve">https://community.secop.gov.co/Public/Tendering/OpportunityDetail/Index?noticeUID=CO1.NTC.1770411&amp;isFromPublicArea=True&amp;isModal=False
</v>
      </c>
      <c r="Z99" t="str">
        <f t="shared" si="0"/>
        <v xml:space="preserve">EXAMENES_MED_CPS-097-2021-ANDRES FELIPE FONSECA MOSQUERA </v>
      </c>
    </row>
    <row r="100" spans="1:26" ht="12.75" x14ac:dyDescent="0.2">
      <c r="A100" s="5">
        <v>99</v>
      </c>
      <c r="B100" s="6" t="s">
        <v>601</v>
      </c>
      <c r="C100" s="15" t="s">
        <v>602</v>
      </c>
      <c r="D100" s="15" t="s">
        <v>603</v>
      </c>
      <c r="E100" s="8">
        <f>VLOOKUP(B100,[1]BDD!A:BK,21,0)</f>
        <v>10004569</v>
      </c>
      <c r="F100" s="15" t="s">
        <v>604</v>
      </c>
      <c r="G100" s="26">
        <v>28445</v>
      </c>
      <c r="H100" s="22" t="s">
        <v>186</v>
      </c>
      <c r="I100" s="20" t="s">
        <v>52</v>
      </c>
      <c r="J100" s="20" t="s">
        <v>605</v>
      </c>
      <c r="K100" s="5" t="str">
        <f>VLOOKUP(B100,[1]BDD!A:BK,7,0)</f>
        <v>Prestación de servicios profesionales para realizar la orientación técnica en el manejo y aprovechamiento de residuos generados por las comunidades locales y grupos étnicos que habitan en las áreas protegidas en el marco de la segunda fase del Programa de Desarrollo Local Sostenible Financiado por la UE vigencia 2021.</v>
      </c>
      <c r="L100" s="15" t="s">
        <v>606</v>
      </c>
      <c r="M100" s="15">
        <v>3137359301</v>
      </c>
      <c r="N100" s="12">
        <f>VLOOKUP(B100,[1]BDD!A:BK,16,0)</f>
        <v>4944018</v>
      </c>
      <c r="O100" s="5" t="str">
        <f>VLOOKUP(B100,[1]BDD!A:BK,31,0)</f>
        <v>GRUPO DE TRÁMITES Y EVALUACIÓN AMBIENTAL</v>
      </c>
      <c r="P100" s="5">
        <f>VLOOKUP(B100,[1]BDD!A:BK,36,0)</f>
        <v>315</v>
      </c>
      <c r="R100" s="22" t="s">
        <v>476</v>
      </c>
      <c r="S100" s="20" t="s">
        <v>34</v>
      </c>
      <c r="T100" s="14" t="str">
        <f>VLOOKUP(B100,[1]BDD!A:BK,61,0)</f>
        <v>VIGENTE</v>
      </c>
      <c r="W100" s="15">
        <v>1</v>
      </c>
      <c r="X100" s="18">
        <v>43908</v>
      </c>
      <c r="Y100" s="28" t="str">
        <f>VLOOKUP(B100,[1]BDD!A:BK,63,0)</f>
        <v>https://community.secop.gov.co/Public/Tendering/OpportunityDetail/Index?noticeUID=CO1.NTC.1769727&amp;isFromPublicArea=True&amp;isModal=False</v>
      </c>
      <c r="Z100" t="str">
        <f t="shared" si="0"/>
        <v>EXAMENES_MED_CPS-098-2021-JUAN MANUEL GARCIA OCAMPO</v>
      </c>
    </row>
    <row r="101" spans="1:26" ht="12.75" x14ac:dyDescent="0.2">
      <c r="A101" s="5">
        <v>100</v>
      </c>
      <c r="B101" s="6" t="s">
        <v>607</v>
      </c>
      <c r="C101" s="15" t="s">
        <v>608</v>
      </c>
      <c r="D101" s="15" t="s">
        <v>609</v>
      </c>
      <c r="E101" s="8">
        <f>VLOOKUP(B101,[1]BDD!A:BK,21,0)</f>
        <v>53139862</v>
      </c>
      <c r="F101" s="15" t="s">
        <v>29</v>
      </c>
      <c r="G101" s="25">
        <v>31099</v>
      </c>
      <c r="H101" s="22" t="s">
        <v>29</v>
      </c>
      <c r="I101" s="20" t="s">
        <v>52</v>
      </c>
      <c r="J101" s="20" t="s">
        <v>610</v>
      </c>
      <c r="K101" s="5" t="str">
        <f>VLOOKUP(B101,[1]BDD!A:BK,7,0)</f>
        <v>Prestación de servicios profesionales, para la administración temática, seguimiento a la plataforma SIPREDIAL - certificador del Sistema de Parques Nacionales Naturales de Colombia y temas relacionados con la gestión predial en oficina al interior de las áreas del SPNN.</v>
      </c>
      <c r="L101" s="15" t="s">
        <v>611</v>
      </c>
      <c r="M101" s="15">
        <v>3175387475</v>
      </c>
      <c r="N101" s="12">
        <f>VLOOKUP(B101,[1]BDD!A:BK,16,0)</f>
        <v>4536731</v>
      </c>
      <c r="O101" s="5" t="str">
        <f>VLOOKUP(B101,[1]BDD!A:BK,31,0)</f>
        <v>GRUPO SISTEMAS DE INFORMACIÓN Y RADIOCOMUNICACIONES</v>
      </c>
      <c r="P101" s="5">
        <f>VLOOKUP(B101,[1]BDD!A:BK,36,0)</f>
        <v>315</v>
      </c>
      <c r="R101" s="22" t="s">
        <v>371</v>
      </c>
      <c r="S101" s="20" t="s">
        <v>34</v>
      </c>
      <c r="T101" s="14" t="str">
        <f>VLOOKUP(B101,[1]BDD!A:BK,61,0)</f>
        <v>VIGENTE</v>
      </c>
      <c r="W101" s="15">
        <v>1</v>
      </c>
      <c r="X101" s="18">
        <v>43515</v>
      </c>
      <c r="Y101" s="28" t="str">
        <f>VLOOKUP(B101,[1]BDD!A:BK,63,0)</f>
        <v xml:space="preserve">https://community.secop.gov.co/Public/Tendering/OpportunityDetail/Index?noticeUID=CO1.NTC.1769639&amp;isFromPublicArea=True&amp;isModal=False
</v>
      </c>
      <c r="Z101" t="str">
        <f t="shared" si="0"/>
        <v>EXAMENES_MED_CPS-099-2021-ANGELA MARIA CASTAÑEDA IBAÑEZ</v>
      </c>
    </row>
    <row r="102" spans="1:26" ht="12.75" x14ac:dyDescent="0.2">
      <c r="A102" s="5">
        <v>101</v>
      </c>
      <c r="B102" s="6" t="s">
        <v>612</v>
      </c>
      <c r="C102" s="15" t="s">
        <v>613</v>
      </c>
      <c r="D102" s="15" t="s">
        <v>614</v>
      </c>
      <c r="E102" s="8">
        <f>VLOOKUP(B102,[1]BDD!A:BK,21,0)</f>
        <v>52912726</v>
      </c>
      <c r="F102" s="15" t="s">
        <v>29</v>
      </c>
      <c r="G102" s="25">
        <v>30217</v>
      </c>
      <c r="H102" s="22" t="s">
        <v>29</v>
      </c>
      <c r="I102" s="20" t="s">
        <v>38</v>
      </c>
      <c r="J102" s="20" t="s">
        <v>615</v>
      </c>
      <c r="K102" s="5" t="str">
        <f>VLOOKUP(B102,[1]BDD!A:BK,7,0)</f>
        <v>Prestar los Servicios Profesionales en el Grupo de Comunicación y Educación Ambiental para apoyar la implementación, diseño y seguimiento de las estrategias de comunicación, su relacionamiento con las Direcciones Territoriales y el sector privado para el posicionamiento de Parques Nacionales Naturales de Colombia.</v>
      </c>
      <c r="L102" s="15" t="s">
        <v>616</v>
      </c>
      <c r="M102" s="15">
        <v>3003915059</v>
      </c>
      <c r="N102" s="12">
        <f>VLOOKUP(B102,[1]BDD!A:BK,16,0)</f>
        <v>6595797</v>
      </c>
      <c r="O102" s="5" t="str">
        <f>VLOOKUP(B102,[1]BDD!A:BK,31,0)</f>
        <v>GRUPO DE COMUNICACIONES Y EDUCACION AMBIENTAL</v>
      </c>
      <c r="P102" s="5">
        <f>VLOOKUP(B102,[1]BDD!A:BK,36,0)</f>
        <v>300</v>
      </c>
      <c r="R102" s="22" t="s">
        <v>82</v>
      </c>
      <c r="S102" s="20" t="s">
        <v>34</v>
      </c>
      <c r="T102" s="14" t="str">
        <f>VLOOKUP(B102,[1]BDD!A:BK,61,0)</f>
        <v>LIQUIDADO</v>
      </c>
      <c r="W102" s="15">
        <v>1</v>
      </c>
      <c r="X102" s="18">
        <v>44225</v>
      </c>
      <c r="Y102" s="28" t="str">
        <f>VLOOKUP(B102,[1]BDD!A:BK,63,0)</f>
        <v>https://community.secop.gov.co/Public/Tendering/OpportunityDetail/Index?noticeUID=CO1.NTC.1774241&amp;isFromPublicArea=True&amp;isModal=False</v>
      </c>
      <c r="Z102" t="str">
        <f t="shared" si="0"/>
        <v>EXAMENES_MED_CPS-100-2021-JANNETH LILIANA PINILLA ROJAS</v>
      </c>
    </row>
    <row r="103" spans="1:26" ht="12.75" x14ac:dyDescent="0.2">
      <c r="A103" s="5">
        <v>102</v>
      </c>
      <c r="B103" s="6" t="s">
        <v>617</v>
      </c>
      <c r="C103" s="15" t="s">
        <v>618</v>
      </c>
      <c r="D103" s="15" t="s">
        <v>313</v>
      </c>
      <c r="E103" s="8">
        <f>VLOOKUP(B103,[1]BDD!A:BK,21,0)</f>
        <v>79532167</v>
      </c>
      <c r="F103" s="15" t="s">
        <v>29</v>
      </c>
      <c r="G103" s="25">
        <v>25808</v>
      </c>
      <c r="H103" s="22" t="s">
        <v>29</v>
      </c>
      <c r="I103" s="20" t="s">
        <v>38</v>
      </c>
      <c r="J103" s="20" t="s">
        <v>315</v>
      </c>
      <c r="K103" s="5" t="str">
        <f>VLOOKUP(B103,[1]BDD!A:BK,7,0)</f>
        <v>Prestación de servicios profesionales para la implementación del Plan de Bienestar Social e incentivos del Nivel Central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v>
      </c>
      <c r="L103" s="15" t="s">
        <v>619</v>
      </c>
      <c r="M103" s="15">
        <v>3002159322</v>
      </c>
      <c r="N103" s="12">
        <f>VLOOKUP(B103,[1]BDD!A:BK,16,0)</f>
        <v>5532323</v>
      </c>
      <c r="O103" s="5" t="str">
        <f>VLOOKUP(B103,[1]BDD!A:BK,31,0)</f>
        <v>GRUPO DE GESTIÓN HUMANA</v>
      </c>
      <c r="P103" s="5">
        <f>VLOOKUP(B103,[1]BDD!A:BK,36,0)</f>
        <v>300</v>
      </c>
      <c r="R103" s="22" t="s">
        <v>317</v>
      </c>
      <c r="S103" s="20" t="s">
        <v>34</v>
      </c>
      <c r="T103" s="14" t="str">
        <f>VLOOKUP(B103,[1]BDD!A:BK,61,0)</f>
        <v>TERMINADO NORMALMENTE</v>
      </c>
      <c r="W103" s="15">
        <v>1</v>
      </c>
      <c r="X103" s="18">
        <v>43529</v>
      </c>
      <c r="Y103" s="28" t="str">
        <f>VLOOKUP(B103,[1]BDD!A:BK,63,0)</f>
        <v>https://community.secop.gov.co/Public/Tendering/OpportunityDetail/Index?noticeUID=CO1.NTC.1771722&amp;isFromPublicArea=True&amp;isModal=False</v>
      </c>
      <c r="Z103" t="str">
        <f t="shared" si="0"/>
        <v>EXAMENES_MED_CPS-101-2021-CAMILO ERNESTO VINCHIRA PARRA</v>
      </c>
    </row>
    <row r="104" spans="1:26" ht="12.75" x14ac:dyDescent="0.2">
      <c r="A104" s="5">
        <v>103</v>
      </c>
      <c r="B104" s="6" t="s">
        <v>620</v>
      </c>
      <c r="C104" s="15" t="s">
        <v>621</v>
      </c>
      <c r="D104" s="15" t="s">
        <v>622</v>
      </c>
      <c r="E104" s="8">
        <f>VLOOKUP(B104,[1]BDD!A:BK,21,0)</f>
        <v>1026560671</v>
      </c>
      <c r="F104" s="15" t="s">
        <v>29</v>
      </c>
      <c r="G104" s="25">
        <v>32669</v>
      </c>
      <c r="H104" s="22" t="s">
        <v>29</v>
      </c>
      <c r="I104" s="20" t="s">
        <v>38</v>
      </c>
      <c r="J104" s="20" t="s">
        <v>623</v>
      </c>
      <c r="K104" s="5" t="str">
        <f>VLOOKUP(B104,[1]BDD!A:BK,7,0)</f>
        <v>Prestar servicios profesionales para la implementación de acciones relacionadas con la temática de vida silvestre.</v>
      </c>
      <c r="L104" s="15" t="s">
        <v>624</v>
      </c>
      <c r="M104" s="15">
        <v>3006608370</v>
      </c>
      <c r="N104" s="12">
        <f>VLOOKUP(B104,[1]BDD!A:BK,16,0)</f>
        <v>5532323</v>
      </c>
      <c r="O104" s="5" t="str">
        <f>VLOOKUP(B104,[1]BDD!A:BK,31,0)</f>
        <v>GRUPO DE PLANEACIÓN Y MANEJO</v>
      </c>
      <c r="P104" s="5">
        <f>VLOOKUP(B104,[1]BDD!A:BK,36,0)</f>
        <v>314</v>
      </c>
      <c r="R104" s="22" t="s">
        <v>218</v>
      </c>
      <c r="S104" s="20" t="s">
        <v>34</v>
      </c>
      <c r="T104" s="14" t="str">
        <f>VLOOKUP(B104,[1]BDD!A:BK,61,0)</f>
        <v>VIGENTE</v>
      </c>
      <c r="W104" s="15">
        <v>1</v>
      </c>
      <c r="X104" s="18">
        <v>44236</v>
      </c>
      <c r="Y104" s="28" t="str">
        <f>VLOOKUP(B104,[1]BDD!A:BK,63,0)</f>
        <v>https://community.secop.gov.co/Public/Tendering/OpportunityDetail/Index?noticeUID=CO1.NTC.1774319&amp;isFromPublicArea=True&amp;isModal=False</v>
      </c>
      <c r="Z104" t="str">
        <f t="shared" si="0"/>
        <v>EXAMENES_MED_CPS-102-2021-ANGELA PATRICIA PARRA MORENO</v>
      </c>
    </row>
    <row r="105" spans="1:26" ht="12.75" x14ac:dyDescent="0.2">
      <c r="A105" s="5">
        <v>104</v>
      </c>
      <c r="B105" s="6" t="s">
        <v>625</v>
      </c>
      <c r="C105" s="15" t="s">
        <v>626</v>
      </c>
      <c r="D105" s="15" t="s">
        <v>627</v>
      </c>
      <c r="E105" s="8">
        <f>VLOOKUP(B105,[1]BDD!A:BK,21,0)</f>
        <v>51985434</v>
      </c>
      <c r="F105" s="15" t="s">
        <v>29</v>
      </c>
      <c r="G105" s="26">
        <v>25504</v>
      </c>
      <c r="H105" s="22" t="s">
        <v>29</v>
      </c>
      <c r="I105" s="20" t="s">
        <v>52</v>
      </c>
      <c r="J105" s="20" t="s">
        <v>628</v>
      </c>
      <c r="K105" s="5" t="str">
        <f>VLOOKUP(B105,[1]BDD!A:BK,7,0)</f>
        <v xml:space="preserve">Prestar servicios profesionales para la conservación en el relacionamiento con actores para el manejo de las áreas protegidas con visión de sistema”. </v>
      </c>
      <c r="L105" s="15" t="s">
        <v>629</v>
      </c>
      <c r="M105" s="15">
        <v>3134109498</v>
      </c>
      <c r="N105" s="12">
        <f>VLOOKUP(B105,[1]BDD!A:BK,16,0)</f>
        <v>7353804</v>
      </c>
      <c r="O105" s="5" t="str">
        <f>VLOOKUP(B105,[1]BDD!A:BK,31,0)</f>
        <v>GRUPO DE PLANEACIÓN Y MANEJO</v>
      </c>
      <c r="P105" s="5">
        <f>VLOOKUP(B105,[1]BDD!A:BK,36,0)</f>
        <v>315</v>
      </c>
      <c r="R105" s="22" t="s">
        <v>630</v>
      </c>
      <c r="S105" s="20" t="s">
        <v>34</v>
      </c>
      <c r="T105" s="14" t="str">
        <f>VLOOKUP(B105,[1]BDD!A:BK,61,0)</f>
        <v>VIGENTE</v>
      </c>
      <c r="W105" s="15">
        <v>1</v>
      </c>
      <c r="X105" s="18">
        <v>44235</v>
      </c>
      <c r="Y105" s="28" t="str">
        <f>VLOOKUP(B105,[1]BDD!A:BK,63,0)</f>
        <v>https://community.secop.gov.co/Public/Tendering/OpportunityDetail/Index?noticeUID=CO1.NTC.1772149&amp;isFromPublicArea=True&amp;isModal=False</v>
      </c>
      <c r="Z105" t="str">
        <f t="shared" si="0"/>
        <v xml:space="preserve">EXAMENES_MED_CPS-103-2021-ANAMARIA FUENTES BACA </v>
      </c>
    </row>
    <row r="106" spans="1:26" ht="12.75" x14ac:dyDescent="0.2">
      <c r="A106" s="5">
        <v>105</v>
      </c>
      <c r="B106" s="6" t="s">
        <v>631</v>
      </c>
      <c r="C106" s="15" t="s">
        <v>632</v>
      </c>
      <c r="D106" s="15" t="s">
        <v>306</v>
      </c>
      <c r="E106" s="8">
        <f>VLOOKUP(B106,[1]BDD!A:BK,21,0)</f>
        <v>1032363869</v>
      </c>
      <c r="F106" s="15" t="s">
        <v>29</v>
      </c>
      <c r="G106" s="25">
        <v>31499</v>
      </c>
      <c r="H106" s="22" t="s">
        <v>29</v>
      </c>
      <c r="I106" s="20" t="s">
        <v>38</v>
      </c>
      <c r="J106" s="20" t="s">
        <v>633</v>
      </c>
      <c r="K106" s="5" t="str">
        <f>VLOOKUP(B106,[1]BDD!A:BK,7,0)</f>
        <v>Prestación de servicios profesionales, para la recopilación y almacenamiento de imágenes satelitales que apoyen a la estructuración, administración y análisis de la información geográfica institucional.</v>
      </c>
      <c r="L106" s="15" t="s">
        <v>634</v>
      </c>
      <c r="M106" s="15">
        <v>3197583657</v>
      </c>
      <c r="N106" s="12">
        <f>VLOOKUP(B106,[1]BDD!A:BK,16,0)</f>
        <v>5532323</v>
      </c>
      <c r="O106" s="5" t="str">
        <f>VLOOKUP(B106,[1]BDD!A:BK,31,0)</f>
        <v>GRUPO SISTEMAS DE INFORMACIÓN Y RADIOCOMUNICACIONES</v>
      </c>
      <c r="P106" s="5">
        <f>VLOOKUP(B106,[1]BDD!A:BK,36,0)</f>
        <v>314</v>
      </c>
      <c r="R106" s="22" t="s">
        <v>281</v>
      </c>
      <c r="S106" s="20" t="s">
        <v>34</v>
      </c>
      <c r="T106" s="14" t="str">
        <f>VLOOKUP(B106,[1]BDD!A:BK,61,0)</f>
        <v>VIGENTE</v>
      </c>
      <c r="W106" s="15">
        <v>1</v>
      </c>
      <c r="X106" s="18">
        <v>44235</v>
      </c>
      <c r="Y106" s="28" t="str">
        <f>VLOOKUP(B106,[1]BDD!A:BK,63,0)</f>
        <v>https://community.secop.gov.co/Public/Tendering/OpportunityDetail/Index?noticeUID=CO1.NTC.1775093&amp;isFromPublicArea=True&amp;isModal=False</v>
      </c>
      <c r="Z106" t="str">
        <f t="shared" si="0"/>
        <v>EXAMENES_MED_CPS-104-2021-ANA MARIA HERNANDEZ ANZOLA</v>
      </c>
    </row>
    <row r="107" spans="1:26" ht="12.75" x14ac:dyDescent="0.2">
      <c r="A107" s="5">
        <v>106</v>
      </c>
      <c r="B107" s="6" t="s">
        <v>635</v>
      </c>
      <c r="C107" s="15" t="s">
        <v>636</v>
      </c>
      <c r="D107" s="15" t="s">
        <v>637</v>
      </c>
      <c r="E107" s="8">
        <f>VLOOKUP(B107,[1]BDD!A:BK,21,0)</f>
        <v>79379515</v>
      </c>
      <c r="F107" s="15" t="s">
        <v>29</v>
      </c>
      <c r="G107" s="26">
        <v>24072</v>
      </c>
      <c r="H107" s="22" t="s">
        <v>29</v>
      </c>
      <c r="I107" s="20" t="s">
        <v>52</v>
      </c>
      <c r="J107" s="20" t="s">
        <v>638</v>
      </c>
      <c r="K107" s="5" t="str">
        <f>VLOOKUP(B107,[1]BDD!A:BK,7,0)</f>
        <v xml:space="preserve">Prestar servicios profesionales en la formulación e implementación del proceso de diálogo con actores relacionados con las áreas protegidas. </v>
      </c>
      <c r="L107" s="15" t="s">
        <v>639</v>
      </c>
      <c r="M107" s="15">
        <v>3213582244</v>
      </c>
      <c r="N107" s="12">
        <f>VLOOKUP(B107,[1]BDD!A:BK,16,0)</f>
        <v>6595797</v>
      </c>
      <c r="O107" s="5" t="str">
        <f>VLOOKUP(B107,[1]BDD!A:BK,31,0)</f>
        <v>GRUPO DE PLANEACIÓN Y MANEJO</v>
      </c>
      <c r="P107" s="5">
        <f>VLOOKUP(B107,[1]BDD!A:BK,36,0)</f>
        <v>315</v>
      </c>
      <c r="R107" s="22" t="s">
        <v>640</v>
      </c>
      <c r="S107" s="20" t="s">
        <v>34</v>
      </c>
      <c r="T107" s="14" t="str">
        <f>VLOOKUP(B107,[1]BDD!A:BK,61,0)</f>
        <v>VIGENTE</v>
      </c>
      <c r="W107" s="15">
        <v>1</v>
      </c>
      <c r="X107" s="18">
        <v>44235</v>
      </c>
      <c r="Y107" s="28" t="str">
        <f>VLOOKUP(B107,[1]BDD!A:BK,63,0)</f>
        <v>https://community.secop.gov.co/Public/Tendering/OpportunityDetail/Index?noticeUID=CO1.NTC.1773000&amp;isFromPublicArea=True&amp;isModal=False</v>
      </c>
      <c r="Z107" t="str">
        <f t="shared" si="0"/>
        <v>EXAMENES_MED_CPS-105-2021-JAIRO GARCIA RUIZ</v>
      </c>
    </row>
    <row r="108" spans="1:26" ht="12.75" x14ac:dyDescent="0.2">
      <c r="A108" s="5">
        <v>107</v>
      </c>
      <c r="B108" s="6" t="s">
        <v>641</v>
      </c>
      <c r="C108" s="15" t="s">
        <v>642</v>
      </c>
      <c r="D108" s="15" t="s">
        <v>643</v>
      </c>
      <c r="E108" s="8">
        <f>VLOOKUP(B108,[1]BDD!A:BK,21,0)</f>
        <v>80540287</v>
      </c>
      <c r="F108" s="15" t="s">
        <v>644</v>
      </c>
      <c r="G108" s="25" t="s">
        <v>645</v>
      </c>
      <c r="H108" s="22" t="s">
        <v>644</v>
      </c>
      <c r="I108" s="20" t="s">
        <v>52</v>
      </c>
      <c r="J108" s="20" t="s">
        <v>646</v>
      </c>
      <c r="K108" s="5" t="str">
        <f>VLOOKUP(B108,[1]BDD!A:BK,7,0)</f>
        <v xml:space="preserve">Prestación de servicios profesionales en la Subdirección de Gestión y Manejo de Áreas Protegidas en la realización de análisis espaciales, ecológicos y de biogeografía que permitan el seguimiento, análisis y evaluación del estado de la representatividad del SINAP a nivel nacional y del estado de conservación de las áreas protegidas a registrar en el RUNAP; participar y orientar la mesa nacional de prioridades de conservación, y apoyar a los SIRAPs en temas de conectividad y Estructura Ecológica </v>
      </c>
      <c r="L108" s="15" t="s">
        <v>647</v>
      </c>
      <c r="M108" s="15">
        <v>3192377607</v>
      </c>
      <c r="N108" s="12">
        <f>VLOOKUP(B108,[1]BDD!A:BK,16,0)</f>
        <v>5532323</v>
      </c>
      <c r="O108" s="5" t="str">
        <f>VLOOKUP(B108,[1]BDD!A:BK,31,0)</f>
        <v>GRUPO DE GESTIÓN E INTEGRACIÓN DEL SINAP</v>
      </c>
      <c r="P108" s="5">
        <f>VLOOKUP(B108,[1]BDD!A:BK,36,0)</f>
        <v>315</v>
      </c>
      <c r="R108" s="22" t="s">
        <v>511</v>
      </c>
      <c r="S108" s="20" t="s">
        <v>34</v>
      </c>
      <c r="T108" s="14" t="str">
        <f>VLOOKUP(B108,[1]BDD!A:BK,61,0)</f>
        <v>VIGENTE</v>
      </c>
      <c r="W108" s="15">
        <v>1</v>
      </c>
      <c r="X108" s="18">
        <v>44233</v>
      </c>
      <c r="Y108" s="28" t="str">
        <f>VLOOKUP(B108,[1]BDD!A:BK,63,0)</f>
        <v>https://community.secop.gov.co/Public/Tendering/OpportunityDetail/Index?noticeUID=CO1.NTC.1773469&amp;isFromPublicArea=True&amp;isModal=False</v>
      </c>
      <c r="Z108" t="str">
        <f t="shared" si="0"/>
        <v>EXAMENES_MED_CPS-106-2021-OMAR JARAMILLO RODRIGUEZ</v>
      </c>
    </row>
    <row r="109" spans="1:26" ht="12.75" x14ac:dyDescent="0.2">
      <c r="A109" s="5">
        <v>108</v>
      </c>
      <c r="B109" s="6" t="s">
        <v>648</v>
      </c>
      <c r="C109" s="15" t="s">
        <v>649</v>
      </c>
      <c r="D109" s="15" t="s">
        <v>650</v>
      </c>
      <c r="E109" s="8">
        <f>VLOOKUP(B109,[1]BDD!A:BK,21,0)</f>
        <v>79771679</v>
      </c>
      <c r="F109" s="15" t="s">
        <v>29</v>
      </c>
      <c r="G109" s="25">
        <v>28856</v>
      </c>
      <c r="H109" s="22" t="s">
        <v>29</v>
      </c>
      <c r="I109" s="20" t="s">
        <v>52</v>
      </c>
      <c r="J109" s="20" t="s">
        <v>651</v>
      </c>
      <c r="K109" s="5" t="str">
        <f>VLOOKUP(B109,[1]BDD!A:BK,7,0)</f>
        <v>Prestación de servicios profesionales para la administración del almacenamiento de la información, institucional según el modelo de seguridad y privacidad de la información de PNNC</v>
      </c>
      <c r="L109" s="15" t="s">
        <v>652</v>
      </c>
      <c r="M109" s="15">
        <v>3219213134</v>
      </c>
      <c r="N109" s="12">
        <f>VLOOKUP(B109,[1]BDD!A:BK,16,0)</f>
        <v>3948428</v>
      </c>
      <c r="O109" s="5" t="str">
        <f>VLOOKUP(B109,[1]BDD!A:BK,31,0)</f>
        <v>GRUPO SISTEMAS DE INFORMACIÓN Y RADIOCOMUNICACIONES</v>
      </c>
      <c r="P109" s="5">
        <f>VLOOKUP(B109,[1]BDD!A:BK,36,0)</f>
        <v>313</v>
      </c>
      <c r="R109" s="22" t="s">
        <v>152</v>
      </c>
      <c r="S109" s="20" t="s">
        <v>34</v>
      </c>
      <c r="T109" s="14" t="str">
        <f>VLOOKUP(B109,[1]BDD!A:BK,61,0)</f>
        <v>VIGENTE</v>
      </c>
      <c r="W109" s="15">
        <v>1</v>
      </c>
      <c r="X109" s="16">
        <v>44180</v>
      </c>
      <c r="Y109" s="28" t="str">
        <f>VLOOKUP(B109,[1]BDD!A:BK,63,0)</f>
        <v xml:space="preserve">https://community.secop.gov.co/Public/Tendering/OpportunityDetail/Index?noticeUID=CO1.NTC.1777234&amp;isFromPublicArea=True&amp;isModal=False
</v>
      </c>
      <c r="Z109" t="str">
        <f t="shared" si="0"/>
        <v>EXAMENES_MED_CPS-107-2021-EMERSON CRUZ ALDANA</v>
      </c>
    </row>
    <row r="110" spans="1:26" ht="12.75" x14ac:dyDescent="0.2">
      <c r="A110" s="5">
        <v>109</v>
      </c>
      <c r="B110" s="6" t="s">
        <v>653</v>
      </c>
      <c r="C110" s="15" t="s">
        <v>654</v>
      </c>
      <c r="D110" s="15" t="s">
        <v>655</v>
      </c>
      <c r="E110" s="8">
        <f>VLOOKUP(B110,[1]BDD!A:BK,21,0)</f>
        <v>1015457972</v>
      </c>
      <c r="F110" s="15" t="s">
        <v>29</v>
      </c>
      <c r="G110" s="26">
        <v>34988</v>
      </c>
      <c r="H110" s="22" t="s">
        <v>656</v>
      </c>
      <c r="I110" s="20" t="s">
        <v>302</v>
      </c>
      <c r="J110" s="20" t="s">
        <v>31</v>
      </c>
      <c r="K110" s="5" t="str">
        <f>VLOOKUP(B110,[1]BDD!A:BK,7,0)</f>
        <v>Prestar servicios técnicos y de apoyo a la gestión para realizar el seguimiento al mantenimiento, gestión contractual y organización documental del parque automotor del Nivel Central, como el manejo de las matrices y reposición vehicular a Nivel Nacional. Igualmente llevar la actualización de la normatividad de competencia del Grupo de Procesos Corporativos.</v>
      </c>
      <c r="L110" s="7" t="s">
        <v>657</v>
      </c>
      <c r="M110" s="19">
        <v>3046688651</v>
      </c>
      <c r="N110" s="12">
        <f>VLOOKUP(B110,[1]BDD!A:BK,16,0)</f>
        <v>2730447</v>
      </c>
      <c r="O110" s="5" t="str">
        <f>VLOOKUP(B110,[1]BDD!A:BK,31,0)</f>
        <v>GRUPO DE PROCESOS CORPORATIVOS</v>
      </c>
      <c r="P110" s="5">
        <f>VLOOKUP(B110,[1]BDD!A:BK,36,0)</f>
        <v>313</v>
      </c>
      <c r="R110" s="22" t="s">
        <v>47</v>
      </c>
      <c r="S110" s="20" t="s">
        <v>34</v>
      </c>
      <c r="T110" s="14" t="str">
        <f>VLOOKUP(B110,[1]BDD!A:BK,61,0)</f>
        <v>VIGENTE</v>
      </c>
      <c r="W110" s="15">
        <v>1</v>
      </c>
      <c r="X110" s="18">
        <v>43487</v>
      </c>
      <c r="Y110" s="28" t="str">
        <f>VLOOKUP(B110,[1]BDD!A:BK,63,0)</f>
        <v xml:space="preserve">https://community.secop.gov.co/Public/Tendering/OpportunityDetail/Index?noticeUID=CO1.NTC.1777236&amp;isFromPublicArea=True&amp;isModal=False
</v>
      </c>
      <c r="Z110" t="str">
        <f t="shared" si="0"/>
        <v>EXAMENES_MED_CPS-108-2021-KAREN YADIRA CASALLAS ROJAS</v>
      </c>
    </row>
    <row r="111" spans="1:26" ht="12.75" x14ac:dyDescent="0.2">
      <c r="A111" s="5">
        <v>110</v>
      </c>
      <c r="B111" s="6" t="s">
        <v>658</v>
      </c>
      <c r="C111" s="15" t="s">
        <v>659</v>
      </c>
      <c r="D111" s="15" t="s">
        <v>660</v>
      </c>
      <c r="E111" s="8">
        <f>VLOOKUP(B111,[1]BDD!A:BK,21,0)</f>
        <v>82394159</v>
      </c>
      <c r="F111" s="15" t="s">
        <v>149</v>
      </c>
      <c r="G111" s="25">
        <v>29064</v>
      </c>
      <c r="H111" s="22" t="s">
        <v>149</v>
      </c>
      <c r="I111" s="20" t="s">
        <v>113</v>
      </c>
      <c r="J111" s="20" t="s">
        <v>291</v>
      </c>
      <c r="K111" s="5" t="str">
        <f>VLOOKUP(B111,[1]BDD!A:BK,7,0)</f>
        <v>Prestar servicios profesionales en el diseño de escenarios de diálogo con actores y estrategias de incentivos para la conservación</v>
      </c>
      <c r="L111" s="15" t="s">
        <v>661</v>
      </c>
      <c r="M111" s="15">
        <v>3053666356</v>
      </c>
      <c r="N111" s="12">
        <f>VLOOKUP(B111,[1]BDD!A:BK,16,0)</f>
        <v>6595797</v>
      </c>
      <c r="O111" s="5" t="str">
        <f>VLOOKUP(B111,[1]BDD!A:BK,31,0)</f>
        <v>GRUPO DE PLANEACIÓN Y MANEJO</v>
      </c>
      <c r="P111" s="5">
        <f>VLOOKUP(B111,[1]BDD!A:BK,36,0)</f>
        <v>313</v>
      </c>
      <c r="R111" s="22" t="s">
        <v>640</v>
      </c>
      <c r="S111" s="20" t="s">
        <v>34</v>
      </c>
      <c r="T111" s="14" t="str">
        <f>VLOOKUP(B111,[1]BDD!A:BK,61,0)</f>
        <v>VIGENTE</v>
      </c>
      <c r="W111" s="15">
        <v>1</v>
      </c>
      <c r="X111" s="18">
        <v>44236</v>
      </c>
      <c r="Y111" s="28" t="str">
        <f>VLOOKUP(B111,[1]BDD!A:BK,63,0)</f>
        <v xml:space="preserve">https://community.secop.gov.co/Public/Tendering/OpportunityDetail/Index?noticeUID=CO1.NTC.1777094&amp;isFromPublicArea=True&amp;isModal=False
</v>
      </c>
      <c r="Z111" t="str">
        <f t="shared" si="0"/>
        <v>EXAMENES_MED_CPS-109-2021-HEIMUNTH ALEXANDER DUARTE CUBILLOS</v>
      </c>
    </row>
    <row r="112" spans="1:26" ht="12.75" x14ac:dyDescent="0.2">
      <c r="A112" s="5">
        <v>111</v>
      </c>
      <c r="B112" s="6" t="s">
        <v>662</v>
      </c>
      <c r="C112" s="15" t="s">
        <v>663</v>
      </c>
      <c r="D112" s="15" t="s">
        <v>664</v>
      </c>
      <c r="E112" s="8">
        <f>VLOOKUP(B112,[1]BDD!A:BK,21,0)</f>
        <v>1024519301</v>
      </c>
      <c r="F112" s="22" t="s">
        <v>29</v>
      </c>
      <c r="G112" s="25">
        <v>33404</v>
      </c>
      <c r="H112" s="22" t="s">
        <v>29</v>
      </c>
      <c r="I112" s="10" t="s">
        <v>30</v>
      </c>
      <c r="J112" s="20" t="s">
        <v>31</v>
      </c>
      <c r="K112" s="5" t="str">
        <f>VLOOKUP(B112,[1]BDD!A:BK,7,0)</f>
        <v>Prestación de servicios técnicos y de apoyo a la gestión administrativa en la Subdirección de Gestión y Manejo de Áreas Protegidas - Grupo de Gestión e Integración del SINAP, el manejo de series documentales, archivo físico, apoyo secretarial y demás labores asistenciales que se requiera en el grupo de Gestion e Integración del SINAP.</v>
      </c>
      <c r="L112" s="15" t="s">
        <v>665</v>
      </c>
      <c r="M112" s="15">
        <v>3014144437</v>
      </c>
      <c r="N112" s="12">
        <f>VLOOKUP(B112,[1]BDD!A:BK,16,0)</f>
        <v>2262044</v>
      </c>
      <c r="O112" s="5" t="str">
        <f>VLOOKUP(B112,[1]BDD!A:BK,31,0)</f>
        <v>GRUPO DE GESTIÓN E INTEGRACIÓN DEL SINAP</v>
      </c>
      <c r="P112" s="5">
        <f>VLOOKUP(B112,[1]BDD!A:BK,36,0)</f>
        <v>313</v>
      </c>
      <c r="R112" s="22" t="s">
        <v>666</v>
      </c>
      <c r="S112" s="20" t="s">
        <v>34</v>
      </c>
      <c r="T112" s="14" t="str">
        <f>VLOOKUP(B112,[1]BDD!A:BK,61,0)</f>
        <v>VIGENTE</v>
      </c>
      <c r="W112" s="15">
        <v>1</v>
      </c>
      <c r="X112" s="18">
        <v>43512</v>
      </c>
      <c r="Y112" s="28" t="str">
        <f>VLOOKUP(B112,[1]BDD!A:BK,63,0)</f>
        <v xml:space="preserve">https://community.secop.gov.co/Public/Tendering/OpportunityDetail/Index?noticeUID=CO1.NTC.1777253&amp;isFromPublicArea=True&amp;isModal=False
</v>
      </c>
      <c r="Z112" t="str">
        <f t="shared" si="0"/>
        <v>EXAMENES_MED_CPS-110-2021-KAREN PAOLA SANCHEZ GARCIA</v>
      </c>
    </row>
    <row r="113" spans="1:26" ht="12.75" x14ac:dyDescent="0.2">
      <c r="A113" s="5">
        <v>112</v>
      </c>
      <c r="B113" s="6" t="s">
        <v>667</v>
      </c>
      <c r="C113" s="15" t="s">
        <v>668</v>
      </c>
      <c r="D113" s="15" t="s">
        <v>669</v>
      </c>
      <c r="E113" s="8">
        <f>VLOOKUP(B113,[1]BDD!A:BK,21,0)</f>
        <v>1010182072</v>
      </c>
      <c r="F113" s="15" t="s">
        <v>29</v>
      </c>
      <c r="G113" s="25">
        <v>32565</v>
      </c>
      <c r="H113" s="22" t="s">
        <v>29</v>
      </c>
      <c r="I113" s="20" t="s">
        <v>113</v>
      </c>
      <c r="J113" s="20" t="s">
        <v>670</v>
      </c>
      <c r="K113" s="5" t="str">
        <f>VLOOKUP(B113,[1]BDD!A:BK,7,0)</f>
        <v>Prestación de servicios profesionales para el diseño, ajuste e implementación de mecanismos financieros económicos que contribuyan con la sostenibilidad financiera de Parques Nacionales Naturales de Colombia así como en el apoyo para la estructuración e implementación de proyectos de Pagos por Servicios Ambientales (PSA)</v>
      </c>
      <c r="L113" s="15" t="s">
        <v>671</v>
      </c>
      <c r="M113" s="15">
        <v>3013156961</v>
      </c>
      <c r="N113" s="12">
        <f>VLOOKUP(B113,[1]BDD!A:BK,16,0)</f>
        <v>6120628</v>
      </c>
      <c r="O113" s="5" t="str">
        <f>VLOOKUP(B113,[1]BDD!A:BK,31,0)</f>
        <v>SUBDIRECCIÓN DE SOSTENIBILIDAD Y NEGOCIOS AMBIENTALES</v>
      </c>
      <c r="P113" s="5">
        <f>VLOOKUP(B113,[1]BDD!A:BK,36,0)</f>
        <v>315</v>
      </c>
      <c r="R113" s="22" t="s">
        <v>170</v>
      </c>
      <c r="S113" s="20" t="s">
        <v>34</v>
      </c>
      <c r="T113" s="14" t="str">
        <f>VLOOKUP(B113,[1]BDD!A:BK,61,0)</f>
        <v>LIQUIDADO</v>
      </c>
      <c r="W113" s="15">
        <v>1</v>
      </c>
      <c r="X113" s="18">
        <v>44225</v>
      </c>
      <c r="Y113" s="28" t="str">
        <f>VLOOKUP(B113,[1]BDD!A:BK,63,0)</f>
        <v>https://community.secop.gov.co/Public/Tendering/OpportunityDetail/Index?noticeUID=CO1.NTC.1773466&amp;isFromPublicArea=True&amp;isModal=False</v>
      </c>
      <c r="Z113" t="str">
        <f t="shared" si="0"/>
        <v>EXAMENES_MED_CPS-111-2021-JORGE ENRIQUE ROJAS SANCHEZ</v>
      </c>
    </row>
    <row r="114" spans="1:26" ht="12.75" x14ac:dyDescent="0.2">
      <c r="A114" s="5">
        <v>113</v>
      </c>
      <c r="B114" s="6" t="s">
        <v>672</v>
      </c>
      <c r="C114" s="15" t="s">
        <v>673</v>
      </c>
      <c r="D114" s="15" t="s">
        <v>674</v>
      </c>
      <c r="E114" s="8">
        <f>VLOOKUP(B114,[1]BDD!A:BK,21,0)</f>
        <v>1015394879</v>
      </c>
      <c r="F114" s="15" t="s">
        <v>29</v>
      </c>
      <c r="G114" s="25">
        <v>31593</v>
      </c>
      <c r="H114" s="22" t="s">
        <v>29</v>
      </c>
      <c r="I114" s="20" t="s">
        <v>38</v>
      </c>
      <c r="J114" s="20" t="s">
        <v>675</v>
      </c>
      <c r="K114" s="5" t="str">
        <f>VLOOKUP(B114,[1]BDD!A:BK,7,0)</f>
        <v>Prestación de servicios profesionales en la Subdirección de Gestión y Manejo de Áreas Protegidas, a fin de continuar con la aplicación de criterios socioeconómicos, que contribuyan al desarrollo e implementación de agendas de trabajo con diferentes actores sectoriales, vinculando de manera efectiva la información técnica asociada, que respalden los escenarios de diálogo para concertar decisiones en el marco de la construcción colectiva de territorio en cada uno de los procesos de nuevas áreas y ampliaciones liderados por Parques Nacionales Naturales de Colombia.</v>
      </c>
      <c r="L114" s="15" t="s">
        <v>676</v>
      </c>
      <c r="M114" s="15">
        <v>3002328372</v>
      </c>
      <c r="N114" s="12">
        <f>VLOOKUP(B114,[1]BDD!A:BK,16,0)</f>
        <v>6120628</v>
      </c>
      <c r="O114" s="5" t="str">
        <f>VLOOKUP(B114,[1]BDD!A:BK,31,0)</f>
        <v>GRUPO DE GESTIÓN E INTEGRACIÓN DEL SINAP</v>
      </c>
      <c r="P114" s="5">
        <f>VLOOKUP(B114,[1]BDD!A:BK,36,0)</f>
        <v>312</v>
      </c>
      <c r="R114" s="22" t="s">
        <v>677</v>
      </c>
      <c r="S114" s="20" t="s">
        <v>34</v>
      </c>
      <c r="T114" s="14" t="str">
        <f>VLOOKUP(B114,[1]BDD!A:BK,61,0)</f>
        <v>VIGENTE</v>
      </c>
      <c r="W114" s="15">
        <v>1</v>
      </c>
      <c r="X114" s="18">
        <v>44238</v>
      </c>
      <c r="Y114" s="28" t="str">
        <f>VLOOKUP(B114,[1]BDD!A:BK,63,0)</f>
        <v xml:space="preserve">https://community.secop.gov.co/Public/Tendering/OpportunityDetail/Index?noticeUID=CO1.NTC.1781608&amp;isFromPublicArea=True&amp;isModal=False
</v>
      </c>
      <c r="Z114" t="str">
        <f t="shared" si="0"/>
        <v>EXAMENES_MED_CPS-112-2021-JUAN PABLO CELIS DUARTE</v>
      </c>
    </row>
    <row r="115" spans="1:26" ht="12.75" x14ac:dyDescent="0.2">
      <c r="A115" s="5">
        <v>114</v>
      </c>
      <c r="B115" s="6" t="s">
        <v>678</v>
      </c>
      <c r="C115" s="15" t="s">
        <v>679</v>
      </c>
      <c r="D115" s="15" t="s">
        <v>680</v>
      </c>
      <c r="E115" s="8">
        <f>VLOOKUP(B115,[1]BDD!A:BK,21,0)</f>
        <v>11318957</v>
      </c>
      <c r="F115" s="22" t="s">
        <v>681</v>
      </c>
      <c r="G115" s="25">
        <v>25911</v>
      </c>
      <c r="H115" s="22" t="s">
        <v>681</v>
      </c>
      <c r="I115" s="20" t="s">
        <v>52</v>
      </c>
      <c r="J115" s="20" t="s">
        <v>682</v>
      </c>
      <c r="K115" s="5" t="str">
        <f>VLOOKUP(B115,[1]BDD!A:BK,7,0)</f>
        <v>Prestación de servicios profesionales en el grupo de comunicaciones y educación ambiental, para la implementación, seguimiento y fortalecimiento de la Estrategia de comunicación y educación para la conservación y disfrute de Parques Nacionales Naturales respecto a los programas pedagógicos, didácticos, de formación, ecoturistico y recreativos de acuerdo con los lineamientos del grupo.</v>
      </c>
      <c r="L115" s="15" t="s">
        <v>683</v>
      </c>
      <c r="M115" s="15">
        <v>3003600906</v>
      </c>
      <c r="N115" s="12">
        <f>VLOOKUP(B115,[1]BDD!A:BK,16,0)</f>
        <v>6120628</v>
      </c>
      <c r="O115" s="5" t="str">
        <f>VLOOKUP(B115,[1]BDD!A:BK,31,0)</f>
        <v>GRUPO DE COMUNICACIONES Y EDUCACION AMBIENTAL</v>
      </c>
      <c r="P115" s="5">
        <f>VLOOKUP(B115,[1]BDD!A:BK,36,0)</f>
        <v>300</v>
      </c>
      <c r="R115" s="22" t="s">
        <v>684</v>
      </c>
      <c r="S115" s="20" t="s">
        <v>34</v>
      </c>
      <c r="T115" s="14" t="str">
        <f>VLOOKUP(B115,[1]BDD!A:BK,61,0)</f>
        <v>TERMINADO NORMALMENTE</v>
      </c>
      <c r="W115" s="15">
        <v>1</v>
      </c>
      <c r="X115" s="18">
        <v>44246</v>
      </c>
      <c r="Y115" s="28" t="str">
        <f>VLOOKUP(B115,[1]BDD!A:BK,63,0)</f>
        <v xml:space="preserve">https://community.secop.gov.co/Public/Tendering/OpportunityDetail/Index?noticeUID=CO1.NTC.1782548&amp;isFromPublicArea=True&amp;isModal=False
</v>
      </c>
      <c r="Z115" t="str">
        <f t="shared" si="0"/>
        <v>EXAMENES_MED_CPS-113-2021-JOSE EDUARDO DE LA PEÑA MALAMBO</v>
      </c>
    </row>
    <row r="116" spans="1:26" ht="12.75" x14ac:dyDescent="0.2">
      <c r="A116" s="5">
        <v>115</v>
      </c>
      <c r="B116" s="6" t="s">
        <v>685</v>
      </c>
      <c r="C116" s="15" t="s">
        <v>686</v>
      </c>
      <c r="D116" s="15" t="s">
        <v>687</v>
      </c>
      <c r="E116" s="8">
        <f>VLOOKUP(B116,[1]BDD!A:BK,21,0)</f>
        <v>1013643913</v>
      </c>
      <c r="F116" s="15" t="s">
        <v>29</v>
      </c>
      <c r="G116" s="25">
        <v>34088</v>
      </c>
      <c r="H116" s="22" t="s">
        <v>29</v>
      </c>
      <c r="I116" s="20" t="s">
        <v>52</v>
      </c>
      <c r="J116" s="20" t="s">
        <v>31</v>
      </c>
      <c r="K116" s="5" t="str">
        <f>VLOOKUP(B116,[1]BDD!A:BK,7,0)</f>
        <v>Prestación de servicios profesionales para liderar la gestión administrativa y financiera en el proceso de implementación de la segunda fase del Programa Desarrollo Local Sostenible financiado por la Unión Europea para la vigencia 2021, así como el apoyo en los procesos de planeación de la Subdirección de Gestión y Manejo de Áreas Protegidas.</v>
      </c>
      <c r="L116" s="15" t="s">
        <v>688</v>
      </c>
      <c r="M116" s="15">
        <v>3168807313</v>
      </c>
      <c r="N116" s="12">
        <f>VLOOKUP(B116,[1]BDD!A:BK,16,0)</f>
        <v>3235673</v>
      </c>
      <c r="O116" s="5" t="str">
        <f>VLOOKUP(B116,[1]BDD!A:BK,31,0)</f>
        <v>GRUPO DE PLANEACIÓN Y MANEJO</v>
      </c>
      <c r="P116" s="5">
        <f>VLOOKUP(B116,[1]BDD!A:BK,36,0)</f>
        <v>311</v>
      </c>
      <c r="R116" s="22" t="s">
        <v>689</v>
      </c>
      <c r="S116" s="20" t="s">
        <v>34</v>
      </c>
      <c r="T116" s="14" t="str">
        <f>VLOOKUP(B116,[1]BDD!A:BK,61,0)</f>
        <v>VIGENTE</v>
      </c>
      <c r="W116" s="15">
        <v>1</v>
      </c>
      <c r="X116" s="18">
        <v>44239</v>
      </c>
      <c r="Y116" s="28" t="str">
        <f>VLOOKUP(B116,[1]BDD!A:BK,63,0)</f>
        <v xml:space="preserve">https://community.secop.gov.co/Public/Tendering/OpportunityDetail/Index?noticeUID=CO1.NTC.1782224&amp;isFromPublicArea=True&amp;isModal=False
</v>
      </c>
      <c r="Z116" t="str">
        <f t="shared" si="0"/>
        <v>EXAMENES_MED_CPS-114-2021-CLAUDIA ROCIO PERILLA MOLANO</v>
      </c>
    </row>
    <row r="117" spans="1:26" ht="12.75" x14ac:dyDescent="0.2">
      <c r="A117" s="5">
        <v>116</v>
      </c>
      <c r="B117" s="6" t="s">
        <v>690</v>
      </c>
      <c r="C117" s="15" t="s">
        <v>691</v>
      </c>
      <c r="D117" s="15" t="s">
        <v>692</v>
      </c>
      <c r="E117" s="8">
        <f>VLOOKUP(B117,[1]BDD!A:BK,21,0)</f>
        <v>53911075</v>
      </c>
      <c r="F117" s="15" t="s">
        <v>246</v>
      </c>
      <c r="G117" s="25">
        <v>31060</v>
      </c>
      <c r="H117" s="22" t="s">
        <v>693</v>
      </c>
      <c r="I117" s="20" t="s">
        <v>38</v>
      </c>
      <c r="J117" s="20" t="s">
        <v>694</v>
      </c>
      <c r="K117" s="5" t="str">
        <f>VLOOKUP(B117,[1]BDD!A:BK,7,0)</f>
        <v>Prestar servicios profesionales para adelantar los trámites precontractuales, contractuales, legales y jurídicos conforme las directrices de contratación del Cooperante que sean requeridos para implementar a nivel nacional las Fases I y II del Programa Áreas Protegidas y Diversidad Biológica, cofinanciado por el gobierno alemán a través del KfW.</v>
      </c>
      <c r="L117" s="15" t="s">
        <v>695</v>
      </c>
      <c r="M117" s="15">
        <v>3144556212</v>
      </c>
      <c r="N117" s="12">
        <f>VLOOKUP(B117,[1]BDD!A:BK,16,0)</f>
        <v>5532323</v>
      </c>
      <c r="O117" s="5" t="str">
        <f>VLOOKUP(B117,[1]BDD!A:BK,31,0)</f>
        <v>DIRECCIÓN GENERAL</v>
      </c>
      <c r="P117" s="5">
        <f>VLOOKUP(B117,[1]BDD!A:BK,36,0)</f>
        <v>240</v>
      </c>
      <c r="R117" s="22" t="s">
        <v>41</v>
      </c>
      <c r="S117" s="20" t="s">
        <v>34</v>
      </c>
      <c r="T117" s="14" t="str">
        <f>VLOOKUP(B117,[1]BDD!A:BK,61,0)</f>
        <v>VIGENTE</v>
      </c>
      <c r="W117" s="15">
        <v>1</v>
      </c>
      <c r="X117" s="18">
        <v>43698</v>
      </c>
      <c r="Y117" s="28" t="str">
        <f>VLOOKUP(B117,[1]BDD!A:BK,63,0)</f>
        <v>https://community.secop.gov.co/Public/Tendering/OpportunityDetail/Index?noticeUID=CO1.NTC.1782627&amp;isFromPublicArea=True&amp;isModal=False</v>
      </c>
      <c r="Z117" t="str">
        <f t="shared" si="0"/>
        <v>EXAMENES_MED_CPS-115-2021-DIANA MARCELA CLAVIJO TELLEZ</v>
      </c>
    </row>
    <row r="118" spans="1:26" ht="12.75" x14ac:dyDescent="0.2">
      <c r="A118" s="5">
        <v>117</v>
      </c>
      <c r="B118" s="6" t="s">
        <v>696</v>
      </c>
      <c r="C118" s="15" t="s">
        <v>697</v>
      </c>
      <c r="D118" s="15" t="s">
        <v>698</v>
      </c>
      <c r="E118" s="8">
        <f>VLOOKUP(B118,[1]BDD!A:BK,21,0)</f>
        <v>27080661</v>
      </c>
      <c r="F118" s="15" t="s">
        <v>314</v>
      </c>
      <c r="G118" s="25">
        <v>28266</v>
      </c>
      <c r="H118" s="22" t="s">
        <v>314</v>
      </c>
      <c r="I118" s="20" t="s">
        <v>52</v>
      </c>
      <c r="J118" s="20" t="s">
        <v>699</v>
      </c>
      <c r="K118" s="5" t="str">
        <f>VLOOKUP(B118,[1]BDD!A:BK,7,0)</f>
        <v>Prestación de servicios profesionales en la Subdirección de Gestión y Manejo de Áreas Protegidas, a fin de continuar la aplicación de los criterios socioeconómicos y culturales, que contribuyan al desarrollo e implementación de agendas de trabajo con diferentes actores sociales, vinculando de manera efectiva la información técnica asociada, que respalden los escenarios de diálogo para concertar decisiones en el marco de la construcción colectiva de territorio en cada uno de los procesos de nuevas áreas y ampliaciones liderados por Parques Nacionales Naturales de Colombia.</v>
      </c>
      <c r="L118" s="15" t="s">
        <v>700</v>
      </c>
      <c r="M118" s="15">
        <v>4967997</v>
      </c>
      <c r="N118" s="12">
        <f>VLOOKUP(B118,[1]BDD!A:BK,16,0)</f>
        <v>6120628</v>
      </c>
      <c r="O118" s="5" t="str">
        <f>VLOOKUP(B118,[1]BDD!A:BK,31,0)</f>
        <v>GRUPO DE GESTIÓN E INTEGRACIÓN DEL SINAP</v>
      </c>
      <c r="P118" s="5">
        <f>VLOOKUP(B118,[1]BDD!A:BK,36,0)</f>
        <v>312</v>
      </c>
      <c r="R118" s="22" t="s">
        <v>281</v>
      </c>
      <c r="S118" s="20" t="s">
        <v>34</v>
      </c>
      <c r="T118" s="14" t="str">
        <f>VLOOKUP(B118,[1]BDD!A:BK,61,0)</f>
        <v>VIGENTE</v>
      </c>
      <c r="W118" s="15">
        <v>1</v>
      </c>
      <c r="X118" s="18">
        <v>44203</v>
      </c>
      <c r="Y118" s="28" t="str">
        <f>VLOOKUP(B118,[1]BDD!A:BK,63,0)</f>
        <v xml:space="preserve">https://community.secop.gov.co/Public/Tendering/OpportunityDetail/Index?noticeUID=CO1.NTC.1781839&amp;isFromPublicArea=True&amp;isModal=False
</v>
      </c>
      <c r="Z118" t="str">
        <f t="shared" si="0"/>
        <v>EXAMENES_MED_CPS-116-2021-DAIRA EMILCE RECALDE RODRIGUEZ</v>
      </c>
    </row>
    <row r="119" spans="1:26" ht="12.75" x14ac:dyDescent="0.2">
      <c r="A119" s="5">
        <v>118</v>
      </c>
      <c r="B119" s="6" t="s">
        <v>701</v>
      </c>
      <c r="C119" s="15" t="s">
        <v>702</v>
      </c>
      <c r="D119" s="15" t="s">
        <v>703</v>
      </c>
      <c r="E119" s="8">
        <f>VLOOKUP(B119,[1]BDD!A:BK,21,0)</f>
        <v>1032429942</v>
      </c>
      <c r="F119" s="15" t="s">
        <v>29</v>
      </c>
      <c r="G119" s="25">
        <v>32679</v>
      </c>
      <c r="H119" s="22" t="s">
        <v>29</v>
      </c>
      <c r="I119" s="20" t="s">
        <v>38</v>
      </c>
      <c r="J119" s="20" t="s">
        <v>704</v>
      </c>
      <c r="K119" s="5" t="str">
        <f>VLOOKUP(B119,[1]BDD!A:BK,7,0)</f>
        <v>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v>
      </c>
      <c r="L119" s="15" t="s">
        <v>705</v>
      </c>
      <c r="M119" s="15">
        <v>3173023181</v>
      </c>
      <c r="N119" s="12">
        <f>VLOOKUP(B119,[1]BDD!A:BK,16,0)</f>
        <v>3948428</v>
      </c>
      <c r="O119" s="5" t="str">
        <f>VLOOKUP(B119,[1]BDD!A:BK,31,0)</f>
        <v>GRUPO DE PREDIOS</v>
      </c>
      <c r="P119" s="5">
        <f>VLOOKUP(B119,[1]BDD!A:BK,36,0)</f>
        <v>270</v>
      </c>
      <c r="R119" s="22" t="s">
        <v>41</v>
      </c>
      <c r="S119" s="20" t="s">
        <v>706</v>
      </c>
      <c r="T119" s="14" t="str">
        <f>VLOOKUP(B119,[1]BDD!A:BK,61,0)</f>
        <v>CEDIDO</v>
      </c>
      <c r="W119" s="15">
        <v>2</v>
      </c>
      <c r="X119" s="18">
        <v>44237</v>
      </c>
      <c r="Y119" s="28" t="str">
        <f>VLOOKUP(B119,[1]BDD!A:BK,63,0)</f>
        <v xml:space="preserve">https://community.secop.gov.co/Public/Tendering/OpportunityDetail/Index?noticeUID=CO1.NTC.1782359&amp;isFromPublicArea=True&amp;isModal=False
</v>
      </c>
      <c r="Z119" t="str">
        <f t="shared" si="0"/>
        <v>EXAMENES_MED_CPS-117C1-2021-RAYSHA CAMILA CLAVIJO VARELA</v>
      </c>
    </row>
    <row r="120" spans="1:26" ht="12.75" x14ac:dyDescent="0.2">
      <c r="A120" s="5">
        <v>119</v>
      </c>
      <c r="B120" s="6" t="s">
        <v>707</v>
      </c>
      <c r="C120" s="15" t="s">
        <v>708</v>
      </c>
      <c r="D120" s="15" t="s">
        <v>709</v>
      </c>
      <c r="E120" s="8">
        <f>VLOOKUP(B120,[1]BDD!A:BK,21,0)</f>
        <v>1085272006</v>
      </c>
      <c r="F120" s="15" t="s">
        <v>314</v>
      </c>
      <c r="G120" s="25">
        <v>32557</v>
      </c>
      <c r="H120" s="22" t="s">
        <v>314</v>
      </c>
      <c r="I120" s="20" t="s">
        <v>52</v>
      </c>
      <c r="J120" s="20" t="s">
        <v>710</v>
      </c>
      <c r="K120" s="5" t="str">
        <f>VLOOKUP(B120,[1]BDD!A:BK,7,0)</f>
        <v>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v>
      </c>
      <c r="L120" s="15" t="s">
        <v>711</v>
      </c>
      <c r="M120" s="15">
        <v>3002542275</v>
      </c>
      <c r="N120" s="12">
        <f>VLOOKUP(B120,[1]BDD!A:BK,16,0)</f>
        <v>3948428</v>
      </c>
      <c r="O120" s="5" t="str">
        <f>VLOOKUP(B120,[1]BDD!A:BK,31,0)</f>
        <v>GRUPO DE PREDIOS</v>
      </c>
      <c r="P120" s="5">
        <f>VLOOKUP(B120,[1]BDD!A:BK,36,0)</f>
        <v>233</v>
      </c>
      <c r="R120" s="22" t="s">
        <v>47</v>
      </c>
      <c r="S120" s="20" t="s">
        <v>34</v>
      </c>
      <c r="T120" s="14" t="str">
        <f>VLOOKUP(B120,[1]BDD!A:BK,61,0)</f>
        <v>CEDIDO</v>
      </c>
      <c r="W120" s="15">
        <v>1</v>
      </c>
      <c r="X120" s="18">
        <v>44273</v>
      </c>
      <c r="Y120" s="28" t="s">
        <v>712</v>
      </c>
      <c r="Z120" t="str">
        <f t="shared" si="0"/>
        <v>EXAMENES_MED_CPS-117C2-2021-CARLOS DANIEL MONCAYO SAMUDIO</v>
      </c>
    </row>
    <row r="121" spans="1:26" ht="12.75" x14ac:dyDescent="0.2">
      <c r="A121" s="5">
        <v>120</v>
      </c>
      <c r="B121" s="6" t="s">
        <v>713</v>
      </c>
      <c r="C121" s="15" t="s">
        <v>714</v>
      </c>
      <c r="D121" s="15" t="s">
        <v>715</v>
      </c>
      <c r="E121" s="8">
        <f>VLOOKUP(B121,[1]BDD!A:BK,21,0)</f>
        <v>1030572416</v>
      </c>
      <c r="F121" s="15" t="s">
        <v>29</v>
      </c>
      <c r="G121" s="25">
        <v>32992</v>
      </c>
      <c r="H121" s="15" t="s">
        <v>29</v>
      </c>
      <c r="I121" s="20" t="s">
        <v>52</v>
      </c>
      <c r="J121" s="20" t="s">
        <v>716</v>
      </c>
      <c r="K121" s="5" t="str">
        <f>VLOOKUP(B121,[1]BDD!A:BK,7,0)</f>
        <v>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v>
      </c>
      <c r="L121" s="15" t="s">
        <v>717</v>
      </c>
      <c r="M121" s="15">
        <v>3204148113</v>
      </c>
      <c r="N121" s="12">
        <f>VLOOKUP(B121,[1]BDD!A:BK,16,0)</f>
        <v>3948428</v>
      </c>
      <c r="O121" s="5" t="str">
        <f>VLOOKUP(B121,[1]BDD!A:BK,31,0)</f>
        <v>GRUPO DE PREDIOS</v>
      </c>
      <c r="P121" s="5">
        <f>VLOOKUP(B121,[1]BDD!A:BK,36,0)</f>
        <v>91</v>
      </c>
      <c r="R121" s="22" t="s">
        <v>41</v>
      </c>
      <c r="S121" s="20" t="s">
        <v>34</v>
      </c>
      <c r="T121" s="14" t="str">
        <f>VLOOKUP(B121,[1]BDD!A:BK,61,0)</f>
        <v>TERMINADO NORMALMENTE</v>
      </c>
      <c r="W121" s="15">
        <v>1</v>
      </c>
      <c r="X121" s="18">
        <v>44412</v>
      </c>
      <c r="Y121" s="28" t="s">
        <v>712</v>
      </c>
      <c r="Z121" t="str">
        <f t="shared" si="0"/>
        <v>EXAMENES_MED_CPS-117-2021-ANGIE NATALIA MORENO</v>
      </c>
    </row>
    <row r="122" spans="1:26" ht="12.75" x14ac:dyDescent="0.2">
      <c r="A122" s="5">
        <v>121</v>
      </c>
      <c r="B122" s="6" t="s">
        <v>718</v>
      </c>
      <c r="C122" s="15" t="s">
        <v>719</v>
      </c>
      <c r="D122" s="15" t="s">
        <v>720</v>
      </c>
      <c r="E122" s="8">
        <f>VLOOKUP(B122,[1]BDD!A:BK,21,0)</f>
        <v>1110495277</v>
      </c>
      <c r="F122" s="15" t="s">
        <v>51</v>
      </c>
      <c r="G122" s="25">
        <v>32940</v>
      </c>
      <c r="H122" s="22" t="s">
        <v>51</v>
      </c>
      <c r="I122" s="20" t="s">
        <v>38</v>
      </c>
      <c r="J122" s="20" t="s">
        <v>721</v>
      </c>
      <c r="K122" s="5" t="str">
        <f>VLOOKUP(B122,[1]BDD!A:BK,7,0)</f>
        <v>Prestar los servicios profesionales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
      <c r="L122" s="15" t="s">
        <v>722</v>
      </c>
      <c r="M122" s="15">
        <v>3204973628</v>
      </c>
      <c r="N122" s="12">
        <f>VLOOKUP(B122,[1]BDD!A:BK,16,0)</f>
        <v>6120628</v>
      </c>
      <c r="O122" s="5" t="str">
        <f>VLOOKUP(B122,[1]BDD!A:BK,31,0)</f>
        <v>GRUPO DE PREDIOS</v>
      </c>
      <c r="P122" s="5">
        <f>VLOOKUP(B122,[1]BDD!A:BK,36,0)</f>
        <v>270</v>
      </c>
      <c r="R122" s="22" t="s">
        <v>41</v>
      </c>
      <c r="S122" s="20" t="s">
        <v>723</v>
      </c>
      <c r="T122" s="14" t="str">
        <f>VLOOKUP(B122,[1]BDD!A:BK,61,0)</f>
        <v>CEDIDO</v>
      </c>
      <c r="W122" s="15" t="s">
        <v>724</v>
      </c>
      <c r="X122" s="18">
        <v>44245</v>
      </c>
      <c r="Y122" s="28" t="str">
        <f>VLOOKUP(B122,[1]BDD!A:BK,63,0)</f>
        <v xml:space="preserve">https://community.secop.gov.co/Public/Tendering/OpportunityDetail/Index?noticeUID=CO1.NTC.1782589&amp;isFromPublicArea=True&amp;isModal=False
</v>
      </c>
      <c r="Z122" t="str">
        <f t="shared" si="0"/>
        <v>EXAMENES_MED_CPS-118C-2021-SILVIA ALEJANDRA PADILLA QUINTERO</v>
      </c>
    </row>
    <row r="123" spans="1:26" ht="12.75" x14ac:dyDescent="0.2">
      <c r="A123" s="5">
        <v>122</v>
      </c>
      <c r="B123" s="6" t="s">
        <v>725</v>
      </c>
      <c r="C123" s="15" t="s">
        <v>708</v>
      </c>
      <c r="D123" s="15" t="s">
        <v>709</v>
      </c>
      <c r="E123" s="8">
        <f>VLOOKUP(B123,[1]BDD!A:BK,21,0)</f>
        <v>1085272006</v>
      </c>
      <c r="F123" s="15" t="s">
        <v>314</v>
      </c>
      <c r="G123" s="25">
        <v>32557</v>
      </c>
      <c r="H123" s="22" t="s">
        <v>314</v>
      </c>
      <c r="I123" s="20" t="s">
        <v>52</v>
      </c>
      <c r="J123" s="20" t="s">
        <v>710</v>
      </c>
      <c r="K123" s="5" t="str">
        <f>VLOOKUP(B123,[1]BDD!A:BK,7,0)</f>
        <v>Prestar los servicios profesionales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
      <c r="L123" s="15" t="s">
        <v>711</v>
      </c>
      <c r="M123" s="15">
        <v>3002542275</v>
      </c>
      <c r="N123" s="12">
        <f>VLOOKUP(B123,[1]BDD!A:BK,16,0)</f>
        <v>6120628</v>
      </c>
      <c r="O123" s="5" t="str">
        <f>VLOOKUP(B123,[1]BDD!A:BK,31,0)</f>
        <v>GRUPO DE PREDIOS</v>
      </c>
      <c r="P123" s="5">
        <f>VLOOKUP(B123,[1]BDD!A:BK,36,0)</f>
        <v>93</v>
      </c>
      <c r="R123" s="22" t="s">
        <v>41</v>
      </c>
      <c r="S123" s="20" t="s">
        <v>34</v>
      </c>
      <c r="T123" s="14" t="str">
        <f>VLOOKUP(B123,[1]BDD!A:BK,61,0)</f>
        <v>VIGENTE</v>
      </c>
      <c r="W123" s="15">
        <v>1</v>
      </c>
      <c r="X123" s="18">
        <v>44273</v>
      </c>
      <c r="Y123" s="28" t="str">
        <f>VLOOKUP(B123,[1]BDD!A:BK,63,0)</f>
        <v xml:space="preserve">https://community.secop.gov.co/Public/Tendering/OpportunityDetail/Index?noticeUID=CO1.NTC.1782589&amp;isFromPublicArea=True&amp;isModal=False
</v>
      </c>
      <c r="Z123" t="str">
        <f t="shared" si="0"/>
        <v>EXAMENES_MED_CPS-118-2021-CARLOS DANIEL MONCAYO SAMUDIO</v>
      </c>
    </row>
    <row r="124" spans="1:26" ht="12.75" x14ac:dyDescent="0.2">
      <c r="A124" s="5">
        <v>123</v>
      </c>
      <c r="B124" s="6" t="s">
        <v>726</v>
      </c>
      <c r="C124" s="15" t="s">
        <v>727</v>
      </c>
      <c r="D124" s="15" t="s">
        <v>728</v>
      </c>
      <c r="E124" s="8">
        <f>VLOOKUP(B124,[1]BDD!A:BK,21,0)</f>
        <v>1032436144</v>
      </c>
      <c r="F124" s="15" t="s">
        <v>29</v>
      </c>
      <c r="G124" s="25">
        <v>32971</v>
      </c>
      <c r="H124" s="22" t="s">
        <v>29</v>
      </c>
      <c r="I124" s="20" t="s">
        <v>52</v>
      </c>
      <c r="J124" s="20" t="s">
        <v>729</v>
      </c>
      <c r="K124" s="5" t="str">
        <f>VLOOKUP(B124,[1]BDD!A:BK,7,0)</f>
        <v>Prestar servicios profesionales para realizar el seguimiento a todas las etapas previstas para la implementación de los procesos aprobados en los Planes de Adquisición del Programa Áreas Protegidas y Diversidad Biológica cofinanciado por el Gobierno Alemán a través del KfW, en sus Fases I y II con enfoque al control de documentación, análisis de bases de datos y la estructuración y/o ajustes de procedimientos para la mejora continua.</v>
      </c>
      <c r="L124" s="15" t="s">
        <v>730</v>
      </c>
      <c r="M124" s="15">
        <v>3112702378</v>
      </c>
      <c r="N124" s="12">
        <f>VLOOKUP(B124,[1]BDD!A:BK,16,0)</f>
        <v>5532323</v>
      </c>
      <c r="O124" s="5" t="str">
        <f>VLOOKUP(B124,[1]BDD!A:BK,31,0)</f>
        <v>DIRECCIÓN GENERAL</v>
      </c>
      <c r="P124" s="5">
        <f>VLOOKUP(B124,[1]BDD!A:BK,36,0)</f>
        <v>240</v>
      </c>
      <c r="R124" s="22" t="s">
        <v>731</v>
      </c>
      <c r="S124" s="20" t="s">
        <v>34</v>
      </c>
      <c r="T124" s="14" t="str">
        <f>VLOOKUP(B124,[1]BDD!A:BK,61,0)</f>
        <v>VIGENTE</v>
      </c>
      <c r="W124" s="15">
        <v>1</v>
      </c>
      <c r="X124" s="18">
        <v>43739</v>
      </c>
      <c r="Y124" s="28" t="str">
        <f>VLOOKUP(B124,[1]BDD!A:BK,63,0)</f>
        <v xml:space="preserve">https://community.secop.gov.co/Public/Tendering/OpportunityDetail/Index?noticeUID=CO1.NTC.1782707&amp;isFromPublicArea=True&amp;isModal=False
</v>
      </c>
      <c r="Z124" t="str">
        <f t="shared" si="0"/>
        <v xml:space="preserve">EXAMENES_MED_CPS-119-2021-YURY NATALI SOTELO CRUZ </v>
      </c>
    </row>
    <row r="125" spans="1:26" ht="12.75" x14ac:dyDescent="0.2">
      <c r="A125" s="5">
        <v>124</v>
      </c>
      <c r="B125" s="6" t="s">
        <v>732</v>
      </c>
      <c r="C125" s="15" t="s">
        <v>733</v>
      </c>
      <c r="D125" s="15" t="s">
        <v>734</v>
      </c>
      <c r="E125" s="8">
        <f>VLOOKUP(B125,[1]BDD!A:BK,21,0)</f>
        <v>1018445964</v>
      </c>
      <c r="F125" s="15" t="s">
        <v>29</v>
      </c>
      <c r="G125" s="25">
        <v>33439</v>
      </c>
      <c r="H125" s="22" t="s">
        <v>29</v>
      </c>
      <c r="I125" s="20" t="s">
        <v>38</v>
      </c>
      <c r="J125" s="20" t="s">
        <v>735</v>
      </c>
      <c r="K125" s="5" t="str">
        <f>VLOOKUP(B125,[1]BDD!A:BK,7,0)</f>
        <v>Prestar los servicios profesionales al Grupo de Predios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
      <c r="L125" s="15" t="s">
        <v>736</v>
      </c>
      <c r="M125" s="15">
        <v>3005289910</v>
      </c>
      <c r="N125" s="12">
        <f>VLOOKUP(B125,[1]BDD!A:BK,16,0)</f>
        <v>6471348</v>
      </c>
      <c r="O125" s="5" t="str">
        <f>VLOOKUP(B125,[1]BDD!A:BK,31,0)</f>
        <v>GRUPO DE PREDIOS</v>
      </c>
      <c r="P125" s="5">
        <f>VLOOKUP(B125,[1]BDD!A:BK,36,0)</f>
        <v>270</v>
      </c>
      <c r="R125" s="22" t="s">
        <v>41</v>
      </c>
      <c r="S125" s="20" t="s">
        <v>34</v>
      </c>
      <c r="T125" s="14" t="str">
        <f>VLOOKUP(B125,[1]BDD!A:BK,61,0)</f>
        <v>CEDIDO</v>
      </c>
      <c r="W125" s="15">
        <v>1</v>
      </c>
      <c r="X125" s="18">
        <v>43845</v>
      </c>
      <c r="Y125" s="28" t="str">
        <f>VLOOKUP(B125,[1]BDD!A:BK,63,0)</f>
        <v xml:space="preserve">https://community.secop.gov.co/Public/Tendering/OpportunityDetail/Index?noticeUID=CO1.NTC.1782272&amp;isFromPublicArea=True&amp;isModal=False
</v>
      </c>
      <c r="Z125" t="str">
        <f t="shared" si="0"/>
        <v>EXAMENES_MED_CPS-120C-2021-CINDY LORENA VELASCO ULLOA</v>
      </c>
    </row>
    <row r="126" spans="1:26" ht="12.75" x14ac:dyDescent="0.2">
      <c r="A126" s="5">
        <v>125</v>
      </c>
      <c r="B126" s="6" t="s">
        <v>737</v>
      </c>
      <c r="C126" s="15" t="s">
        <v>738</v>
      </c>
      <c r="D126" s="15" t="s">
        <v>739</v>
      </c>
      <c r="E126" s="8">
        <f>VLOOKUP(B126,[1]BDD!A:BK,21,0)</f>
        <v>53114462</v>
      </c>
      <c r="F126" s="15" t="s">
        <v>29</v>
      </c>
      <c r="G126" s="25">
        <v>30819</v>
      </c>
      <c r="H126" s="22" t="s">
        <v>29</v>
      </c>
      <c r="I126" s="20" t="s">
        <v>38</v>
      </c>
      <c r="J126" s="20" t="s">
        <v>740</v>
      </c>
      <c r="K126" s="5" t="str">
        <f>VLOOKUP(B126,[1]BDD!A:BK,7,0)</f>
        <v>Prestar los servicios profesionales al Grupo de Predios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v>
      </c>
      <c r="L126" s="15" t="s">
        <v>741</v>
      </c>
      <c r="M126" s="15">
        <v>3103322120</v>
      </c>
      <c r="N126" s="12">
        <f>VLOOKUP(B126,[1]BDD!A:BK,16,0)</f>
        <v>6471348</v>
      </c>
      <c r="O126" s="5" t="str">
        <f>VLOOKUP(B126,[1]BDD!A:BK,31,0)</f>
        <v>GRUPO DE PREDIOS</v>
      </c>
      <c r="P126" s="5">
        <f>VLOOKUP(B126,[1]BDD!A:BK,36,0)</f>
        <v>233</v>
      </c>
      <c r="R126" s="22" t="s">
        <v>41</v>
      </c>
      <c r="S126" s="20" t="s">
        <v>353</v>
      </c>
      <c r="T126" s="14" t="str">
        <f>VLOOKUP(B126,[1]BDD!A:BK,61,0)</f>
        <v>VIGENTE</v>
      </c>
      <c r="W126" s="15"/>
      <c r="X126" s="18">
        <v>44280</v>
      </c>
      <c r="Y126" s="28" t="str">
        <f>VLOOKUP(B126,[1]BDD!A:BK,63,0)</f>
        <v xml:space="preserve">https://community.secop.gov.co/Public/Tendering/OpportunityDetail/Index?noticeUID=CO1.NTC.1782272&amp;isFromPublicArea=True&amp;isModal=False
</v>
      </c>
      <c r="Z126" t="str">
        <f t="shared" si="0"/>
        <v>EXAMENES_MED_CPS-120-2021-YENNY KARINA VALENZUELA BELTRAN</v>
      </c>
    </row>
    <row r="127" spans="1:26" ht="12.75" x14ac:dyDescent="0.2">
      <c r="A127" s="5">
        <v>126</v>
      </c>
      <c r="B127" s="6" t="s">
        <v>742</v>
      </c>
      <c r="C127" s="15" t="s">
        <v>743</v>
      </c>
      <c r="D127" s="15" t="s">
        <v>744</v>
      </c>
      <c r="E127" s="8">
        <f>VLOOKUP(B127,[1]BDD!A:BK,21,0)</f>
        <v>37899919</v>
      </c>
      <c r="F127" s="15" t="s">
        <v>745</v>
      </c>
      <c r="G127" s="25">
        <v>30055</v>
      </c>
      <c r="H127" s="22" t="s">
        <v>746</v>
      </c>
      <c r="I127" s="20" t="s">
        <v>38</v>
      </c>
      <c r="J127" s="20" t="s">
        <v>747</v>
      </c>
      <c r="K127" s="5" t="str">
        <f>VLOOKUP(B127,[1]BDD!A:BK,7,0)</f>
        <v>Prestación de servicios profesionales para la interpretación y el análisis de las coberturas identificadas en las áreas protegidas, así como la validación en campo de las tecnologías de implementadas en Parques Nacionales Naturales.</v>
      </c>
      <c r="L127" s="15" t="s">
        <v>748</v>
      </c>
      <c r="M127" s="15">
        <v>3012432458</v>
      </c>
      <c r="N127" s="12">
        <f>VLOOKUP(B127,[1]BDD!A:BK,16,0)</f>
        <v>5532323</v>
      </c>
      <c r="O127" s="5" t="str">
        <f>VLOOKUP(B127,[1]BDD!A:BK,31,0)</f>
        <v>GRUPO SISTEMAS DE INFORMACIÓN Y RADIOCOMUNICACIONES</v>
      </c>
      <c r="P127" s="5">
        <f>VLOOKUP(B127,[1]BDD!A:BK,36,0)</f>
        <v>313</v>
      </c>
      <c r="R127" s="22" t="s">
        <v>281</v>
      </c>
      <c r="S127" s="20" t="s">
        <v>34</v>
      </c>
      <c r="T127" s="14" t="str">
        <f>VLOOKUP(B127,[1]BDD!A:BK,61,0)</f>
        <v>VIGENTE</v>
      </c>
      <c r="W127" s="15">
        <v>1</v>
      </c>
      <c r="X127" s="18">
        <v>44233</v>
      </c>
      <c r="Y127" s="28" t="str">
        <f>VLOOKUP(B127,[1]BDD!A:BK,63,0)</f>
        <v xml:space="preserve">https://community.secop.gov.co/Public/Tendering/OpportunityDetail/Index?noticeUID=CO1.NTC.1781507&amp;isFromPublicArea=True&amp;isModal=False
</v>
      </c>
      <c r="Z127" t="str">
        <f t="shared" si="0"/>
        <v>EXAMENES_MED_CPS-121-2021-ALBA LILIANA GUALDRON DIAZ</v>
      </c>
    </row>
    <row r="128" spans="1:26" ht="12.75" x14ac:dyDescent="0.2">
      <c r="A128" s="5">
        <v>127</v>
      </c>
      <c r="B128" s="6" t="s">
        <v>749</v>
      </c>
      <c r="C128" s="15" t="s">
        <v>750</v>
      </c>
      <c r="D128" s="15" t="s">
        <v>751</v>
      </c>
      <c r="E128" s="8">
        <f>VLOOKUP(B128,[1]BDD!A:BK,21,0)</f>
        <v>1022366734</v>
      </c>
      <c r="F128" s="15" t="s">
        <v>29</v>
      </c>
      <c r="G128" s="26">
        <v>33157</v>
      </c>
      <c r="H128" s="22" t="s">
        <v>29</v>
      </c>
      <c r="I128" s="20" t="s">
        <v>38</v>
      </c>
      <c r="J128" s="20" t="s">
        <v>752</v>
      </c>
      <c r="K128" s="5" t="str">
        <f>VLOOKUP(B128,[1]BDD!A:BK,7,0)</f>
        <v>Prestación de servicios profesionales, en los servicios cartográficos que requiera la Entidad, como insumo para todos los procesos o líneas temáticas requeridos por el Sistema Nacional de Áreas Protegidas.</v>
      </c>
      <c r="L128" s="15" t="s">
        <v>753</v>
      </c>
      <c r="M128" s="15">
        <v>3214148834</v>
      </c>
      <c r="N128" s="12">
        <f>VLOOKUP(B128,[1]BDD!A:BK,16,0)</f>
        <v>3654275</v>
      </c>
      <c r="O128" s="5" t="str">
        <f>VLOOKUP(B128,[1]BDD!A:BK,31,0)</f>
        <v>GRUPO SISTEMAS DE INFORMACIÓN Y RADIOCOMUNICACIONES</v>
      </c>
      <c r="P128" s="5">
        <f>VLOOKUP(B128,[1]BDD!A:BK,36,0)</f>
        <v>312</v>
      </c>
      <c r="R128" s="22" t="s">
        <v>298</v>
      </c>
      <c r="S128" s="20" t="s">
        <v>34</v>
      </c>
      <c r="T128" s="14" t="str">
        <f>VLOOKUP(B128,[1]BDD!A:BK,61,0)</f>
        <v>VIGENTE</v>
      </c>
      <c r="W128" s="15">
        <v>1</v>
      </c>
      <c r="X128" s="18">
        <v>44236</v>
      </c>
      <c r="Y128" s="28" t="str">
        <f>VLOOKUP(B128,[1]BDD!A:BK,63,0)</f>
        <v xml:space="preserve">https://community.secop.gov.co/Public/Tendering/OpportunityDetail/Index?noticeUID=CO1.NTC.1783819&amp;isFromPublicArea=True&amp;isModal=False
</v>
      </c>
      <c r="Z128" t="str">
        <f t="shared" si="0"/>
        <v>EXAMENES_MED_CPS-122-2021-SANDRA MILENA DIAZ GOMEZ</v>
      </c>
    </row>
    <row r="129" spans="1:26" ht="12.75" x14ac:dyDescent="0.2">
      <c r="A129" s="5">
        <v>128</v>
      </c>
      <c r="B129" s="6" t="s">
        <v>754</v>
      </c>
      <c r="C129" s="15" t="s">
        <v>755</v>
      </c>
      <c r="D129" s="15" t="s">
        <v>756</v>
      </c>
      <c r="E129" s="8">
        <f>VLOOKUP(B129,[1]BDD!A:BK,21,0)</f>
        <v>80002671</v>
      </c>
      <c r="F129" s="15" t="s">
        <v>29</v>
      </c>
      <c r="G129" s="25">
        <v>27901</v>
      </c>
      <c r="H129" s="22" t="s">
        <v>29</v>
      </c>
      <c r="I129" s="20" t="s">
        <v>38</v>
      </c>
      <c r="J129" s="20" t="s">
        <v>757</v>
      </c>
      <c r="K129" s="5" t="str">
        <f>VLOOKUP(B129,[1]BDD!A:BK,7,0)</f>
        <v>Prestación de servicios profesionales, en la delimitación geográfica, generación de lineamientos técnicos, verificación en campo para el Sistema Nacional de Parques Nacionales</v>
      </c>
      <c r="L129" s="15" t="s">
        <v>758</v>
      </c>
      <c r="M129" s="15">
        <v>3115829888</v>
      </c>
      <c r="N129" s="12">
        <f>VLOOKUP(B129,[1]BDD!A:BK,16,0)</f>
        <v>5532323</v>
      </c>
      <c r="O129" s="5" t="str">
        <f>VLOOKUP(B129,[1]BDD!A:BK,31,0)</f>
        <v>GRUPO SISTEMAS DE INFORMACIÓN Y RADIOCOMUNICACIONES</v>
      </c>
      <c r="P129" s="5">
        <f>VLOOKUP(B129,[1]BDD!A:BK,36,0)</f>
        <v>309</v>
      </c>
      <c r="R129" s="22" t="s">
        <v>759</v>
      </c>
      <c r="S129" s="20" t="s">
        <v>34</v>
      </c>
      <c r="T129" s="14" t="str">
        <f>VLOOKUP(B129,[1]BDD!A:BK,61,0)</f>
        <v>VIGENTE</v>
      </c>
      <c r="W129" s="15">
        <v>1</v>
      </c>
      <c r="X129" s="18">
        <v>44235</v>
      </c>
      <c r="Y129" s="28" t="str">
        <f>VLOOKUP(B129,[1]BDD!A:BK,63,0)</f>
        <v xml:space="preserve">https://community.secop.gov.co/Public/Tendering/OpportunityDetail/Index?noticeUID=CO1.NTC.1788260&amp;isFromPublicArea=True&amp;isModal=False
</v>
      </c>
      <c r="Z129" t="str">
        <f t="shared" si="0"/>
        <v>EXAMENES_MED_CPS-123-2021-DIEGO ALEXANDER ARIAS VARGAS</v>
      </c>
    </row>
    <row r="130" spans="1:26" ht="12.75" x14ac:dyDescent="0.2">
      <c r="A130" s="5">
        <v>129</v>
      </c>
      <c r="B130" s="6" t="s">
        <v>760</v>
      </c>
      <c r="C130" s="15" t="s">
        <v>761</v>
      </c>
      <c r="D130" s="15" t="s">
        <v>751</v>
      </c>
      <c r="E130" s="8">
        <f>VLOOKUP(B130,[1]BDD!A:BK,21,0)</f>
        <v>52158357</v>
      </c>
      <c r="F130" s="15" t="s">
        <v>29</v>
      </c>
      <c r="G130" s="25">
        <v>27600</v>
      </c>
      <c r="H130" s="22" t="s">
        <v>29</v>
      </c>
      <c r="I130" s="20" t="s">
        <v>38</v>
      </c>
      <c r="J130" s="20" t="s">
        <v>762</v>
      </c>
      <c r="K130" s="5" t="str">
        <f>VLOOKUP(B130,[1]BDD!A:BK,7,0)</f>
        <v>Prestación de servicios profesionales, para apoyar el cumplimiento a la documentación y reportes del GSIR ante el Sistema de Gestión Integrado de PNNC.</v>
      </c>
      <c r="L130" s="15" t="s">
        <v>763</v>
      </c>
      <c r="M130" s="15">
        <v>3144844331</v>
      </c>
      <c r="N130" s="12">
        <f>VLOOKUP(B130,[1]BDD!A:BK,16,0)</f>
        <v>3235673</v>
      </c>
      <c r="O130" s="5" t="str">
        <f>VLOOKUP(B130,[1]BDD!A:BK,31,0)</f>
        <v>GRUPO SISTEMAS DE INFORMACIÓN Y RADIOCOMUNICACIONES</v>
      </c>
      <c r="P130" s="5">
        <f>VLOOKUP(B130,[1]BDD!A:BK,36,0)</f>
        <v>309</v>
      </c>
      <c r="R130" s="22" t="s">
        <v>201</v>
      </c>
      <c r="S130" s="20" t="s">
        <v>34</v>
      </c>
      <c r="T130" s="14" t="str">
        <f>VLOOKUP(B130,[1]BDD!A:BK,61,0)</f>
        <v>VIGENTE</v>
      </c>
      <c r="W130" s="15">
        <v>1</v>
      </c>
      <c r="X130" s="18">
        <v>44357</v>
      </c>
      <c r="Y130" s="28" t="str">
        <f>VLOOKUP(B130,[1]BDD!A:BK,63,0)</f>
        <v xml:space="preserve">https://community.secop.gov.co/Public/Tendering/OpportunityDetail/Index?noticeUID=CO1.NTC.1788359&amp;isFromPublicArea=True&amp;isModal=False
</v>
      </c>
      <c r="Z130" t="str">
        <f t="shared" si="0"/>
        <v>EXAMENES_MED_CPS-124-2021-SANDRA MILENA GOMEZ</v>
      </c>
    </row>
    <row r="131" spans="1:26" ht="12.75" x14ac:dyDescent="0.2">
      <c r="A131" s="5">
        <v>130</v>
      </c>
      <c r="B131" s="6" t="s">
        <v>764</v>
      </c>
      <c r="C131" s="15" t="s">
        <v>765</v>
      </c>
      <c r="D131" s="15" t="s">
        <v>766</v>
      </c>
      <c r="E131" s="8">
        <f>VLOOKUP(B131,[1]BDD!A:BK,21,0)</f>
        <v>1018408126</v>
      </c>
      <c r="F131" s="15" t="s">
        <v>29</v>
      </c>
      <c r="G131" s="26">
        <v>31773</v>
      </c>
      <c r="H131" s="22" t="s">
        <v>29</v>
      </c>
      <c r="I131" s="20" t="s">
        <v>52</v>
      </c>
      <c r="J131" s="20" t="s">
        <v>767</v>
      </c>
      <c r="K131" s="5" t="str">
        <f>VLOOKUP(B131,[1]BDD!A:BK,7,0)</f>
        <v>Prestación de servicios profesionales para gestionar el trámite de Registro de Reservas Naturales de la Sociedad Civil, generando los insumos técnicos necesarios dentro del procedimiento establecido para tal fin por la Subdirección de Gestión y Manejo de Áreas Protegidas, en el marco del proceso de Coordinación del SINAP.</v>
      </c>
      <c r="L131" s="22" t="s">
        <v>768</v>
      </c>
      <c r="M131" s="15">
        <v>3164159703</v>
      </c>
      <c r="N131" s="12">
        <f>VLOOKUP(B131,[1]BDD!A:BK,16,0)</f>
        <v>3654275</v>
      </c>
      <c r="O131" s="5" t="str">
        <f>VLOOKUP(B131,[1]BDD!A:BK,31,0)</f>
        <v>GRUPO DE TRÁMITES Y EVALUACIÓN AMBIENTAL</v>
      </c>
      <c r="P131" s="5">
        <f>VLOOKUP(B131,[1]BDD!A:BK,36,0)</f>
        <v>309</v>
      </c>
      <c r="R131" s="22" t="s">
        <v>769</v>
      </c>
      <c r="S131" s="20" t="s">
        <v>34</v>
      </c>
      <c r="T131" s="14" t="str">
        <f>VLOOKUP(B131,[1]BDD!A:BK,61,0)</f>
        <v>VIGENTE</v>
      </c>
      <c r="W131" s="15">
        <v>1</v>
      </c>
      <c r="X131" s="30">
        <v>44544</v>
      </c>
      <c r="Y131" s="28" t="str">
        <f>VLOOKUP(B131,[1]BDD!A:BK,63,0)</f>
        <v>https://community.secop.gov.co/Public/Tendering/OpportunityDetail/Index?noticeUID=CO1.NTC.1789447&amp;isFromPublicArea=True&amp;isModal=False</v>
      </c>
      <c r="Z131" t="str">
        <f t="shared" si="0"/>
        <v>EXAMENES_MED_CPS-125-2021-STEFANIA PINEDA CASTRO</v>
      </c>
    </row>
    <row r="132" spans="1:26" ht="12.75" x14ac:dyDescent="0.2">
      <c r="A132" s="5">
        <v>131</v>
      </c>
      <c r="B132" s="6" t="s">
        <v>770</v>
      </c>
      <c r="C132" s="15" t="s">
        <v>771</v>
      </c>
      <c r="D132" s="15" t="s">
        <v>772</v>
      </c>
      <c r="E132" s="8">
        <f>VLOOKUP(B132,[1]BDD!A:BK,21,0)</f>
        <v>80772650</v>
      </c>
      <c r="F132" s="15" t="s">
        <v>29</v>
      </c>
      <c r="G132" s="25">
        <v>31113</v>
      </c>
      <c r="H132" s="22" t="s">
        <v>29</v>
      </c>
      <c r="I132" s="20" t="s">
        <v>38</v>
      </c>
      <c r="J132" s="20" t="s">
        <v>773</v>
      </c>
      <c r="K132" s="5" t="str">
        <f>VLOOKUP(B132,[1]BDD!A:BK,7,0)</f>
        <v>Prestación de servicios profesionales para actualizar, implementar y documentar el Sistema de Gestión de Seguridad y Salud en el Trabajo (SG-SST) para la vigencia 2021 de Parques Nacionales Naturales de Colombia, conforme la normatividad vigente, en articulación con las Direcciones Territoriales y sus áreas adscritas.</v>
      </c>
      <c r="L132" s="15" t="s">
        <v>774</v>
      </c>
      <c r="M132" s="15">
        <v>2660793</v>
      </c>
      <c r="N132" s="12">
        <f>VLOOKUP(B132,[1]BDD!A:BK,16,0)</f>
        <v>5532323</v>
      </c>
      <c r="O132" s="5" t="str">
        <f>VLOOKUP(B132,[1]BDD!A:BK,31,0)</f>
        <v>GRUPO DE GESTIÓN HUMANA</v>
      </c>
      <c r="P132" s="5">
        <f>VLOOKUP(B132,[1]BDD!A:BK,36,0)</f>
        <v>300</v>
      </c>
      <c r="R132" s="22" t="s">
        <v>65</v>
      </c>
      <c r="S132" s="20" t="s">
        <v>34</v>
      </c>
      <c r="T132" s="14" t="str">
        <f>VLOOKUP(B132,[1]BDD!A:BK,61,0)</f>
        <v>VIGENTE</v>
      </c>
      <c r="W132" s="15">
        <v>1</v>
      </c>
      <c r="X132" s="18">
        <v>43973</v>
      </c>
      <c r="Y132" s="28" t="str">
        <f>VLOOKUP(B132,[1]BDD!A:BK,63,0)</f>
        <v>https://community.secop.gov.co/Public/Tendering/OpportunityDetail/Index?noticeUID=CO1.NTC.1790657&amp;isFromPublicArea=True&amp;isModal=False</v>
      </c>
      <c r="Z132" t="str">
        <f t="shared" si="0"/>
        <v>EXAMENES_MED_CPS-126-2021-OSCAR ALEJANDRO BARRERA GRANADOS</v>
      </c>
    </row>
    <row r="133" spans="1:26" ht="12.75" x14ac:dyDescent="0.2">
      <c r="A133" s="5">
        <v>132</v>
      </c>
      <c r="B133" s="6" t="s">
        <v>775</v>
      </c>
      <c r="C133" s="15" t="s">
        <v>776</v>
      </c>
      <c r="D133" s="15" t="s">
        <v>777</v>
      </c>
      <c r="E133" s="8">
        <f>VLOOKUP(B133,[1]BDD!A:BK,21,0)</f>
        <v>28049312</v>
      </c>
      <c r="F133" s="15" t="s">
        <v>778</v>
      </c>
      <c r="G133" s="25">
        <v>29233</v>
      </c>
      <c r="H133" s="22" t="s">
        <v>779</v>
      </c>
      <c r="I133" s="20" t="s">
        <v>38</v>
      </c>
      <c r="J133" s="20" t="s">
        <v>780</v>
      </c>
      <c r="K133" s="5" t="str">
        <f>VLOOKUP(B133,[1]BDD!A:BK,7,0)</f>
        <v>Prestar servicios profesionales en la implementación de los lineamientos de investigación y monitoreo así como la orientación técnica en la aplicación de la metodología de integridad en las áreas administradas por PNN</v>
      </c>
      <c r="L133" s="7" t="s">
        <v>781</v>
      </c>
      <c r="M133" s="15">
        <v>3125766242</v>
      </c>
      <c r="N133" s="12">
        <f>VLOOKUP(B133,[1]BDD!A:BK,16,0)</f>
        <v>5532323</v>
      </c>
      <c r="O133" s="5" t="str">
        <f>VLOOKUP(B133,[1]BDD!A:BK,31,0)</f>
        <v>GRUPO DE PLANEACIÓN Y MANEJO</v>
      </c>
      <c r="P133" s="5">
        <f>VLOOKUP(B133,[1]BDD!A:BK,36,0)</f>
        <v>308</v>
      </c>
      <c r="R133" s="22" t="s">
        <v>218</v>
      </c>
      <c r="S133" s="20" t="s">
        <v>34</v>
      </c>
      <c r="T133" s="14" t="str">
        <f>VLOOKUP(B133,[1]BDD!A:BK,61,0)</f>
        <v>VIGENTE</v>
      </c>
      <c r="W133" s="15">
        <v>1</v>
      </c>
      <c r="X133" s="18">
        <v>44236</v>
      </c>
      <c r="Y133" s="28" t="str">
        <f>VLOOKUP(B133,[1]BDD!A:BK,63,0)</f>
        <v>https://community.secop.gov.co/Public/Tendering/OpportunityDetail/Index?noticeUID=CO1.NTC.1791762&amp;isFromPublicArea=True&amp;isModal=False</v>
      </c>
      <c r="Z133" t="str">
        <f t="shared" si="0"/>
        <v>EXAMENES_MED_CPS-127-2021-BETSY VIVIANA RODRIGUEZ CABEZA</v>
      </c>
    </row>
    <row r="134" spans="1:26" ht="12.75" x14ac:dyDescent="0.2">
      <c r="A134" s="5">
        <v>133</v>
      </c>
      <c r="B134" s="6" t="s">
        <v>782</v>
      </c>
      <c r="C134" s="15" t="s">
        <v>783</v>
      </c>
      <c r="D134" s="15" t="s">
        <v>784</v>
      </c>
      <c r="E134" s="8">
        <f>VLOOKUP(B134,[1]BDD!A:BK,21,0)</f>
        <v>57462775</v>
      </c>
      <c r="F134" s="15" t="s">
        <v>785</v>
      </c>
      <c r="G134" s="26">
        <v>30969</v>
      </c>
      <c r="H134" s="22" t="s">
        <v>786</v>
      </c>
      <c r="I134" s="20" t="s">
        <v>52</v>
      </c>
      <c r="J134" s="20" t="s">
        <v>787</v>
      </c>
      <c r="K134" s="5" t="str">
        <f>VLOOKUP(B134,[1]BDD!A:BK,7,0)</f>
        <v>Prestar servicios profesionales para posicionar a Parques Nacionales Naturales de Colombia a través de la implementación del Mecanismo de Acción Procesos Educativos y el trabajo con jóvenes en el marco de la Estrategia de Comunicación y Educación para la Conservación, en articulación con las Direcciones Territoriales y áreas protegidas, de manera que se vinculen los niveles nacionales, regionales y locales.</v>
      </c>
      <c r="L134" s="15" t="s">
        <v>788</v>
      </c>
      <c r="M134" s="15">
        <v>3177887358</v>
      </c>
      <c r="N134" s="12">
        <f>VLOOKUP(B134,[1]BDD!A:BK,16,0)</f>
        <v>4944018</v>
      </c>
      <c r="O134" s="5" t="str">
        <f>VLOOKUP(B134,[1]BDD!A:BK,31,0)</f>
        <v>GRUPO DE COMUNICACIONES Y EDUCACION AMBIENTAL</v>
      </c>
      <c r="P134" s="5">
        <f>VLOOKUP(B134,[1]BDD!A:BK,36,0)</f>
        <v>300</v>
      </c>
      <c r="R134" s="22" t="s">
        <v>789</v>
      </c>
      <c r="S134" s="20" t="s">
        <v>34</v>
      </c>
      <c r="T134" s="14" t="str">
        <f>VLOOKUP(B134,[1]BDD!A:BK,61,0)</f>
        <v>VIGENTE</v>
      </c>
      <c r="W134" s="15">
        <v>1</v>
      </c>
      <c r="X134" s="18">
        <v>44246</v>
      </c>
      <c r="Y134" s="28" t="str">
        <f>VLOOKUP(B134,[1]BDD!A:BK,63,0)</f>
        <v>https://community.secop.gov.co/Public/Tendering/OpportunityDetail/Index?noticeUID=CO1.NTC.1789867&amp;isFromPublicArea=True&amp;isModal=False</v>
      </c>
      <c r="Z134" t="str">
        <f t="shared" si="0"/>
        <v>EXAMENES_MED_CPS-128-2021-YIRA NATALY DIAZ MENDOZA</v>
      </c>
    </row>
    <row r="135" spans="1:26" ht="12.75" x14ac:dyDescent="0.2">
      <c r="A135" s="5">
        <v>134</v>
      </c>
      <c r="B135" s="6" t="s">
        <v>790</v>
      </c>
      <c r="C135" s="15" t="s">
        <v>791</v>
      </c>
      <c r="D135" s="15" t="s">
        <v>792</v>
      </c>
      <c r="E135" s="8">
        <f>VLOOKUP(B135,[1]BDD!A:BK,21,0)</f>
        <v>1037604238</v>
      </c>
      <c r="F135" s="15" t="s">
        <v>793</v>
      </c>
      <c r="G135" s="25">
        <v>32954</v>
      </c>
      <c r="H135" s="22" t="s">
        <v>794</v>
      </c>
      <c r="I135" s="20" t="s">
        <v>113</v>
      </c>
      <c r="J135" s="20" t="s">
        <v>795</v>
      </c>
      <c r="K135" s="5" t="str">
        <f>VLOOKUP(B135,[1]BDD!A:BK,7,0)</f>
        <v>Prestar servicios profesionales para la gestión integral del recurso hídrico en áreas protegidas administradas por Parques Nacionales Naturales.</v>
      </c>
      <c r="L135" s="15" t="s">
        <v>796</v>
      </c>
      <c r="M135" s="15">
        <v>3014727434</v>
      </c>
      <c r="N135" s="12">
        <f>VLOOKUP(B135,[1]BDD!A:BK,16,0)</f>
        <v>5532323</v>
      </c>
      <c r="O135" s="5" t="str">
        <f>VLOOKUP(B135,[1]BDD!A:BK,31,0)</f>
        <v>GRUPO DE PLANEACIÓN Y MANEJO</v>
      </c>
      <c r="P135" s="5">
        <f>VLOOKUP(B135,[1]BDD!A:BK,36,0)</f>
        <v>308</v>
      </c>
      <c r="R135" s="22" t="s">
        <v>578</v>
      </c>
      <c r="S135" s="20" t="s">
        <v>34</v>
      </c>
      <c r="T135" s="14" t="str">
        <f>VLOOKUP(B135,[1]BDD!A:BK,61,0)</f>
        <v>VIGENTE</v>
      </c>
      <c r="W135" s="15">
        <v>1</v>
      </c>
      <c r="X135" s="18">
        <v>44234</v>
      </c>
      <c r="Y135" s="28" t="str">
        <f>VLOOKUP(B135,[1]BDD!A:BK,63,0)</f>
        <v>https://community.secop.gov.co/Public/Tendering/OpportunityDetail/Index?noticeUID=CO1.NTC.1792304&amp;isFromPublicArea=True&amp;isModal=False</v>
      </c>
      <c r="Z135" t="str">
        <f t="shared" si="0"/>
        <v>EXAMENES_MED_CPS-129-2021-VIVIANA URREA MINOTA</v>
      </c>
    </row>
    <row r="136" spans="1:26" ht="12.75" x14ac:dyDescent="0.2">
      <c r="A136" s="5">
        <v>135</v>
      </c>
      <c r="B136" s="6" t="s">
        <v>797</v>
      </c>
      <c r="C136" s="15" t="s">
        <v>798</v>
      </c>
      <c r="D136" s="15" t="s">
        <v>799</v>
      </c>
      <c r="E136" s="8">
        <f>VLOOKUP(B136,[1]BDD!A:BK,21,0)</f>
        <v>16936850</v>
      </c>
      <c r="F136" s="15" t="s">
        <v>368</v>
      </c>
      <c r="G136" s="16">
        <v>29936</v>
      </c>
      <c r="H136" s="22" t="s">
        <v>399</v>
      </c>
      <c r="I136" s="10" t="s">
        <v>30</v>
      </c>
      <c r="J136" s="20" t="s">
        <v>31</v>
      </c>
      <c r="K136" s="5" t="str">
        <f>VLOOKUP(B136,[1]BDD!A:BK,7,0)</f>
        <v xml:space="preserve">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 </v>
      </c>
      <c r="L136" s="15" t="s">
        <v>800</v>
      </c>
      <c r="M136" s="15">
        <v>3117484895</v>
      </c>
      <c r="N136" s="12">
        <f>VLOOKUP(B136,[1]BDD!A:BK,16,0)</f>
        <v>2730447</v>
      </c>
      <c r="O136" s="5" t="str">
        <f>VLOOKUP(B136,[1]BDD!A:BK,31,0)</f>
        <v>GRUPO DE COMUNICACIONES Y EDUCACION AMBIENTAL</v>
      </c>
      <c r="P136" s="5">
        <f>VLOOKUP(B136,[1]BDD!A:BK,36,0)</f>
        <v>300</v>
      </c>
      <c r="R136" s="22" t="s">
        <v>801</v>
      </c>
      <c r="S136" s="20" t="s">
        <v>34</v>
      </c>
      <c r="T136" s="14" t="str">
        <f>VLOOKUP(B136,[1]BDD!A:BK,61,0)</f>
        <v>VIGENTE</v>
      </c>
      <c r="W136" s="15">
        <v>1</v>
      </c>
      <c r="X136" s="18">
        <v>44244</v>
      </c>
      <c r="Y136" s="28" t="str">
        <f>VLOOKUP(B136,[1]BDD!A:BK,63,0)</f>
        <v>https://community.secop.gov.co/Public/Tendering/OpportunityDetail/Index?noticeUID=CO1.NTC.1781527&amp;isFromPublicArea=True&amp;isModal=False</v>
      </c>
      <c r="Z136" t="str">
        <f t="shared" si="0"/>
        <v>EXAMENES_MED_CPS-130-2021-FRANCISCO ANDRES CEDIEL PEDRAZA</v>
      </c>
    </row>
    <row r="137" spans="1:26" ht="12.75" x14ac:dyDescent="0.2">
      <c r="A137" s="5">
        <v>136</v>
      </c>
      <c r="B137" s="6" t="s">
        <v>802</v>
      </c>
      <c r="C137" s="15" t="s">
        <v>803</v>
      </c>
      <c r="D137" s="15" t="s">
        <v>804</v>
      </c>
      <c r="E137" s="8">
        <f>VLOOKUP(B137,[1]BDD!A:BK,21,0)</f>
        <v>1010214918</v>
      </c>
      <c r="F137" s="15" t="s">
        <v>29</v>
      </c>
      <c r="G137" s="25">
        <v>34422</v>
      </c>
      <c r="H137" s="22" t="s">
        <v>29</v>
      </c>
      <c r="I137" s="20" t="s">
        <v>38</v>
      </c>
      <c r="J137" s="20" t="s">
        <v>805</v>
      </c>
      <c r="K137" s="5" t="str">
        <f>VLOOKUP(B137,[1]BDD!A:BK,7,0)</f>
        <v>Prestación de servicios profesionales para evaluar y realizar seguimiento a trámites ambientales y proyectos en las áreas del Sistema de Parques Nacionales Naturales, de competencia de la Subdirección de Gestión y Manejo de Áreas Protegidas, con énfasis en aquellos relacionados con el recurso hídrico, en el marco del proceso de Autoridad Ambiental.</v>
      </c>
      <c r="L137" s="15" t="s">
        <v>806</v>
      </c>
      <c r="M137" s="15">
        <v>6616197</v>
      </c>
      <c r="N137" s="12">
        <f>VLOOKUP(B137,[1]BDD!A:BK,16,0)</f>
        <v>3654275</v>
      </c>
      <c r="O137" s="5" t="str">
        <f>VLOOKUP(B137,[1]BDD!A:BK,31,0)</f>
        <v>GRUPO DE TRÁMITES Y EVALUACIÓN AMBIENTAL</v>
      </c>
      <c r="P137" s="5">
        <f>VLOOKUP(B137,[1]BDD!A:BK,36,0)</f>
        <v>309</v>
      </c>
      <c r="R137" s="22" t="s">
        <v>298</v>
      </c>
      <c r="S137" s="20" t="s">
        <v>34</v>
      </c>
      <c r="T137" s="14" t="str">
        <f>VLOOKUP(B137,[1]BDD!A:BK,61,0)</f>
        <v>VIGENTE</v>
      </c>
      <c r="W137" s="15">
        <v>1</v>
      </c>
      <c r="X137" s="16">
        <v>44186</v>
      </c>
      <c r="Y137" s="28" t="str">
        <f>VLOOKUP(B137,[1]BDD!A:BK,63,0)</f>
        <v>https://community.secop.gov.co/Public/Tendering/OpportunityDetail/Index?noticeUID=CO1.NTC.1790672&amp;isFromPublicArea=True&amp;isModal=False</v>
      </c>
      <c r="Z137" t="str">
        <f t="shared" si="0"/>
        <v>EXAMENES_MED_CPS-131-2021-PAOLA ANDREA CUCUNUBA MORENO</v>
      </c>
    </row>
    <row r="138" spans="1:26" ht="12.75" x14ac:dyDescent="0.2">
      <c r="A138" s="5">
        <v>137</v>
      </c>
      <c r="B138" s="6" t="s">
        <v>807</v>
      </c>
      <c r="C138" s="15" t="s">
        <v>808</v>
      </c>
      <c r="D138" s="15" t="s">
        <v>809</v>
      </c>
      <c r="E138" s="8">
        <f>VLOOKUP(B138,[1]BDD!A:BK,21,0)</f>
        <v>1026257518</v>
      </c>
      <c r="F138" s="15" t="s">
        <v>29</v>
      </c>
      <c r="G138" s="26">
        <v>32072</v>
      </c>
      <c r="H138" s="22" t="s">
        <v>29</v>
      </c>
      <c r="I138" s="20" t="s">
        <v>38</v>
      </c>
      <c r="J138" s="20" t="s">
        <v>810</v>
      </c>
      <c r="K138" s="5" t="str">
        <f>VLOOKUP(B138,[1]BDD!A:BK,7,0)</f>
        <v>Prestación de servicios profesionales en la Subdirección de Gestión y Manejo de Áreas Protegidas, a fin de continuar con la aplicación de criterios socio - jurídicos y culturales que contribuyan al desarrollo e implementación de acuerdos con grupos de comunidades étnicas y campesinas principalmente, bajo un enfoque de derechos y principios de legitimidad y transparencia, desarrollados en el marco del diálogo social requerido en cada uno de los procesos de nuevas áreas y ampliaciones liderados por Parques Nacionales Naturales de Colombia</v>
      </c>
      <c r="L138" s="15" t="s">
        <v>811</v>
      </c>
      <c r="M138" s="15">
        <v>3114770741</v>
      </c>
      <c r="N138" s="12">
        <f>VLOOKUP(B138,[1]BDD!A:BK,16,0)</f>
        <v>6471348</v>
      </c>
      <c r="O138" s="5" t="str">
        <f>VLOOKUP(B138,[1]BDD!A:BK,31,0)</f>
        <v>GRUPO DE GESTIÓN E INTEGRACIÓN DEL SINAP</v>
      </c>
      <c r="P138" s="5">
        <f>VLOOKUP(B138,[1]BDD!A:BK,36,0)</f>
        <v>309</v>
      </c>
      <c r="R138" s="22" t="s">
        <v>47</v>
      </c>
      <c r="S138" s="20" t="s">
        <v>34</v>
      </c>
      <c r="T138" s="14" t="str">
        <f>VLOOKUP(B138,[1]BDD!A:BK,61,0)</f>
        <v>VIGENTE</v>
      </c>
      <c r="W138" s="15">
        <v>1</v>
      </c>
      <c r="X138" s="18">
        <v>43700</v>
      </c>
      <c r="Y138" s="28" t="str">
        <f>VLOOKUP(B138,[1]BDD!A:BK,63,0)</f>
        <v>https://community.secop.gov.co/Public/Tendering/OpportunityDetail/Index?noticeUID=CO1.NTC.1790230&amp;isFromPublicArea=True&amp;isModal=False</v>
      </c>
      <c r="Z138" t="str">
        <f t="shared" si="0"/>
        <v>EXAMENES_MED_CPS-132-2021-JOSE LUIS QUIROGA PACHECO</v>
      </c>
    </row>
    <row r="139" spans="1:26" ht="12.75" x14ac:dyDescent="0.2">
      <c r="A139" s="5">
        <v>138</v>
      </c>
      <c r="B139" s="6" t="s">
        <v>812</v>
      </c>
      <c r="C139" s="15" t="s">
        <v>813</v>
      </c>
      <c r="D139" s="15" t="s">
        <v>814</v>
      </c>
      <c r="E139" s="8">
        <f>VLOOKUP(B139,[1]BDD!A:BK,21,0)</f>
        <v>40445041</v>
      </c>
      <c r="F139" s="15" t="s">
        <v>307</v>
      </c>
      <c r="G139" s="25">
        <v>28344</v>
      </c>
      <c r="H139" s="15" t="s">
        <v>307</v>
      </c>
      <c r="I139" s="20" t="s">
        <v>38</v>
      </c>
      <c r="J139" s="20" t="s">
        <v>815</v>
      </c>
      <c r="K139" s="5" t="str">
        <f>VLOOKUP(B139,[1]BDD!A:BK,7,0)</f>
        <v>Prestación de servicios profesionales para el diseño, revisión y seguimiento técnico de programas y proyectos relacionados con la Sostenibilidad Financiera y los Negocios Ambientales de la Subdirección, para fortalecer el cumplimiento misional y los objetivos institucionales de la entidad</v>
      </c>
      <c r="L139" s="15" t="s">
        <v>816</v>
      </c>
      <c r="M139" s="15">
        <v>3213313409</v>
      </c>
      <c r="N139" s="12">
        <f>VLOOKUP(B139,[1]BDD!A:BK,16,0)</f>
        <v>7353804</v>
      </c>
      <c r="O139" s="5" t="str">
        <f>VLOOKUP(B139,[1]BDD!A:BK,31,0)</f>
        <v>SUBDIRECCIÓN DE SOSTENIBILIDAD Y NEGOCIOS AMBIENTALES</v>
      </c>
      <c r="P139" s="5">
        <f>VLOOKUP(B139,[1]BDD!A:BK,36,0)</f>
        <v>312</v>
      </c>
      <c r="R139" s="22" t="s">
        <v>82</v>
      </c>
      <c r="S139" s="20" t="s">
        <v>353</v>
      </c>
      <c r="T139" s="14" t="str">
        <f>VLOOKUP(B139,[1]BDD!A:BK,61,0)</f>
        <v>LIQUIDADO</v>
      </c>
      <c r="W139" s="15">
        <v>1</v>
      </c>
      <c r="X139" s="18">
        <v>44231</v>
      </c>
      <c r="Y139" s="28" t="str">
        <f>VLOOKUP(B139,[1]BDD!A:BK,63,0)</f>
        <v>https://community.secop.gov.co/Public/Tendering/OpportunityDetail/Index?noticeUID=CO1.NTC.1785095&amp;isFromPublicArea=True&amp;isModal=False</v>
      </c>
      <c r="Z139" t="str">
        <f t="shared" si="0"/>
        <v>EXAMENES_MED_CPS-133-2021-SUGEY PINZON ALONSO</v>
      </c>
    </row>
    <row r="140" spans="1:26" ht="12.75" x14ac:dyDescent="0.2">
      <c r="A140" s="5">
        <v>139</v>
      </c>
      <c r="B140" s="6" t="s">
        <v>817</v>
      </c>
      <c r="C140" s="15" t="s">
        <v>818</v>
      </c>
      <c r="D140" s="15" t="s">
        <v>819</v>
      </c>
      <c r="E140" s="8">
        <f>VLOOKUP(B140,[1]BDD!A:BK,21,0)</f>
        <v>1032406008</v>
      </c>
      <c r="F140" s="15" t="s">
        <v>29</v>
      </c>
      <c r="G140" s="25">
        <v>32183</v>
      </c>
      <c r="H140" s="22" t="s">
        <v>29</v>
      </c>
      <c r="I140" s="20" t="s">
        <v>38</v>
      </c>
      <c r="J140" s="20" t="s">
        <v>820</v>
      </c>
      <c r="K140" s="5" t="str">
        <f>VLOOKUP(B140,[1]BDD!A:BK,7,0)</f>
        <v>Prestación de servicios profesionales, para el soporte y procesamiento de la información de la línea temática de Prevención Vigilancia, Control del SPNN</v>
      </c>
      <c r="L140" s="15" t="s">
        <v>821</v>
      </c>
      <c r="M140" s="15">
        <v>3013589964</v>
      </c>
      <c r="N140" s="12">
        <f>VLOOKUP(B140,[1]BDD!A:BK,16,0)</f>
        <v>6120628</v>
      </c>
      <c r="O140" s="5" t="str">
        <f>VLOOKUP(B140,[1]BDD!A:BK,31,0)</f>
        <v>GRUPO SISTEMAS DE INFORMACIÓN Y RADIOCOMUNICACIONES</v>
      </c>
      <c r="P140" s="5">
        <f>VLOOKUP(B140,[1]BDD!A:BK,36,0)</f>
        <v>309</v>
      </c>
      <c r="R140" s="22" t="s">
        <v>759</v>
      </c>
      <c r="S140" s="20" t="s">
        <v>34</v>
      </c>
      <c r="T140" s="14" t="str">
        <f>VLOOKUP(B140,[1]BDD!A:BK,61,0)</f>
        <v>VIGENTE</v>
      </c>
      <c r="W140" s="15">
        <v>1</v>
      </c>
      <c r="X140" s="18">
        <v>43471</v>
      </c>
      <c r="Y140" s="28" t="str">
        <f>VLOOKUP(B140,[1]BDD!A:BK,63,0)</f>
        <v xml:space="preserve">https://community.secop.gov.co/Public/Tendering/OpportunityDetail/Index?noticeUID=CO1.NTC.1789709&amp;isFromPublicArea=True&amp;isModal=False
</v>
      </c>
      <c r="Z140" t="str">
        <f t="shared" si="0"/>
        <v>EXAMENES_MED_CPS-134-2021-JORGE ANDRES DUARTE TORRES</v>
      </c>
    </row>
    <row r="141" spans="1:26" ht="12.75" x14ac:dyDescent="0.2">
      <c r="A141" s="5">
        <v>140</v>
      </c>
      <c r="B141" s="6" t="s">
        <v>822</v>
      </c>
      <c r="C141" s="15" t="s">
        <v>823</v>
      </c>
      <c r="D141" s="15" t="s">
        <v>824</v>
      </c>
      <c r="E141" s="8">
        <f>VLOOKUP(B141,[1]BDD!A:BK,21,0)</f>
        <v>13544993</v>
      </c>
      <c r="F141" s="15" t="s">
        <v>399</v>
      </c>
      <c r="G141" s="25">
        <v>28763</v>
      </c>
      <c r="H141" s="22" t="s">
        <v>825</v>
      </c>
      <c r="I141" s="20" t="s">
        <v>113</v>
      </c>
      <c r="J141" s="20" t="s">
        <v>826</v>
      </c>
      <c r="K141" s="5" t="str">
        <f>VLOOKUP(B141,[1]BDD!A:BK,7,0)</f>
        <v xml:space="preserve">Prestación de servicios profesionales en el tratamiento e interpretación de sensores remotos para el monitoreo de coberturas de la tierra al interior de las áreas protegidas </v>
      </c>
      <c r="L141" s="15" t="s">
        <v>827</v>
      </c>
      <c r="M141" s="15">
        <v>3114535917</v>
      </c>
      <c r="N141" s="12">
        <f>VLOOKUP(B141,[1]BDD!A:BK,16,0)</f>
        <v>4536731</v>
      </c>
      <c r="O141" s="5" t="str">
        <f>VLOOKUP(B141,[1]BDD!A:BK,31,0)</f>
        <v>GRUPO SISTEMAS DE INFORMACIÓN Y RADIOCOMUNICACIONES</v>
      </c>
      <c r="P141" s="5">
        <f>VLOOKUP(B141,[1]BDD!A:BK,36,0)</f>
        <v>309</v>
      </c>
      <c r="R141" s="22" t="s">
        <v>287</v>
      </c>
      <c r="S141" s="20" t="s">
        <v>353</v>
      </c>
      <c r="T141" s="14" t="str">
        <f>VLOOKUP(B141,[1]BDD!A:BK,61,0)</f>
        <v>VIGENTE</v>
      </c>
      <c r="W141" s="15">
        <v>1</v>
      </c>
      <c r="X141" s="18">
        <v>43518</v>
      </c>
      <c r="Y141" s="28" t="str">
        <f>VLOOKUP(B141,[1]BDD!A:BK,63,0)</f>
        <v>https://community.secop.gov.co/Public/Tendering/OpportunityDetail/Index?noticeUID=CO1.NTC.1790648&amp;isFromPublicArea=True&amp;isModal=False</v>
      </c>
      <c r="Z141" t="str">
        <f t="shared" si="0"/>
        <v>EXAMENES_MED_CPS-135-2021-HENRY OMAR CASTELLANOS QUIROZ</v>
      </c>
    </row>
    <row r="142" spans="1:26" ht="12.75" x14ac:dyDescent="0.2">
      <c r="A142" s="5">
        <v>141</v>
      </c>
      <c r="B142" s="6" t="s">
        <v>828</v>
      </c>
      <c r="C142" s="15" t="s">
        <v>829</v>
      </c>
      <c r="D142" s="15" t="s">
        <v>830</v>
      </c>
      <c r="E142" s="8">
        <f>VLOOKUP(B142,[1]BDD!A:BK,21,0)</f>
        <v>79757957</v>
      </c>
      <c r="F142" s="15" t="s">
        <v>29</v>
      </c>
      <c r="G142" s="26">
        <v>27688</v>
      </c>
      <c r="H142" s="22" t="s">
        <v>29</v>
      </c>
      <c r="I142" s="20" t="s">
        <v>113</v>
      </c>
      <c r="J142" s="20" t="s">
        <v>831</v>
      </c>
      <c r="K142" s="5" t="str">
        <f>VLOOKUP(B142,[1]BDD!A:BK,7,0)</f>
        <v>Prestar los Servicios Profesionales en el Grupo de Comunicación y Educación Ambiental para el desarrollo conceptual, planeación, grabación en campo, realización, edición y archivo de los productos audiovisuales requeridos para la implementación de la estrategia de comunicación de Parques Nacionales Naturales de Colombia.</v>
      </c>
      <c r="L142" s="15" t="s">
        <v>832</v>
      </c>
      <c r="M142" s="15">
        <v>3103238107</v>
      </c>
      <c r="N142" s="12">
        <f>VLOOKUP(B142,[1]BDD!A:BK,16,0)</f>
        <v>9311047</v>
      </c>
      <c r="O142" s="5" t="str">
        <f>VLOOKUP(B142,[1]BDD!A:BK,31,0)</f>
        <v>GRUPO DE COMUNICACIONES Y EDUCACION AMBIENTAL</v>
      </c>
      <c r="P142" s="5">
        <f>VLOOKUP(B142,[1]BDD!A:BK,36,0)</f>
        <v>300</v>
      </c>
      <c r="R142" s="22" t="s">
        <v>382</v>
      </c>
      <c r="S142" s="20" t="s">
        <v>34</v>
      </c>
      <c r="T142" s="14" t="str">
        <f>VLOOKUP(B142,[1]BDD!A:BK,61,0)</f>
        <v>VIGENTE</v>
      </c>
      <c r="W142" s="15">
        <v>1</v>
      </c>
      <c r="X142" s="18">
        <v>44251</v>
      </c>
      <c r="Y142" s="28" t="str">
        <f>VLOOKUP(B142,[1]BDD!A:BK,63,0)</f>
        <v xml:space="preserve">https://community.secop.gov.co/Public/Tendering/OpportunityDetail/Index?noticeUID=CO1.NTC.1782293&amp;isFromPublicArea=True&amp;isModal=False
</v>
      </c>
      <c r="Z142" t="str">
        <f t="shared" si="0"/>
        <v>EXAMENES_MED_CPS-136-2021-MARTIN DE JESUS CICUAMIA SUAREZ</v>
      </c>
    </row>
    <row r="143" spans="1:26" ht="12.75" x14ac:dyDescent="0.2">
      <c r="A143" s="5">
        <v>142</v>
      </c>
      <c r="B143" s="6" t="s">
        <v>833</v>
      </c>
      <c r="C143" s="15" t="s">
        <v>834</v>
      </c>
      <c r="D143" s="15" t="s">
        <v>792</v>
      </c>
      <c r="E143" s="8">
        <f>VLOOKUP(B143,[1]BDD!A:BK,21,0)</f>
        <v>34321413</v>
      </c>
      <c r="F143" s="15" t="s">
        <v>835</v>
      </c>
      <c r="G143" s="25">
        <v>30452</v>
      </c>
      <c r="H143" s="22" t="s">
        <v>368</v>
      </c>
      <c r="I143" s="20" t="s">
        <v>38</v>
      </c>
      <c r="J143" s="20" t="s">
        <v>836</v>
      </c>
      <c r="K143" s="5" t="str">
        <f>VLOOKUP(B143,[1]BDD!A:BK,7,0)</f>
        <v>Prestar servicios profesionales para acompañar el ajuste y seguimiento a la implementación de los instrumentos de planificación.</v>
      </c>
      <c r="L143" s="15" t="s">
        <v>837</v>
      </c>
      <c r="M143" s="15">
        <v>3117297823</v>
      </c>
      <c r="N143" s="12">
        <f>VLOOKUP(B143,[1]BDD!A:BK,16,0)</f>
        <v>5532323</v>
      </c>
      <c r="O143" s="5" t="str">
        <f>VLOOKUP(B143,[1]BDD!A:BK,31,0)</f>
        <v>GRUPO DE PLANEACIÓN Y MANEJO</v>
      </c>
      <c r="P143" s="5">
        <f>VLOOKUP(B143,[1]BDD!A:BK,36,0)</f>
        <v>307</v>
      </c>
      <c r="R143" s="22" t="s">
        <v>218</v>
      </c>
      <c r="S143" s="20" t="s">
        <v>34</v>
      </c>
      <c r="T143" s="14" t="str">
        <f>VLOOKUP(B143,[1]BDD!A:BK,61,0)</f>
        <v>VIGENTE</v>
      </c>
      <c r="W143" s="15">
        <v>1</v>
      </c>
      <c r="X143" s="18">
        <v>43510</v>
      </c>
      <c r="Y143" s="28" t="str">
        <f>VLOOKUP(B143,[1]BDD!A:BK,63,0)</f>
        <v xml:space="preserve">https://community.secop.gov.co/Public/Tendering/OpportunityDetail/Index?noticeUID=CO1.NTC.1794963&amp;isFromPublicArea=True&amp;isModal=False
</v>
      </c>
      <c r="Z143" t="str">
        <f t="shared" si="0"/>
        <v>EXAMENES_MED_CPS-137-2021-VIVIANA MORENO QUINTERO</v>
      </c>
    </row>
    <row r="144" spans="1:26" ht="12.75" x14ac:dyDescent="0.2">
      <c r="A144" s="5">
        <v>143</v>
      </c>
      <c r="B144" s="6" t="s">
        <v>838</v>
      </c>
      <c r="C144" s="15" t="s">
        <v>839</v>
      </c>
      <c r="D144" s="15" t="s">
        <v>840</v>
      </c>
      <c r="E144" s="8">
        <f>VLOOKUP(B144,[1]BDD!A:BK,21,0)</f>
        <v>52347683</v>
      </c>
      <c r="F144" s="15" t="s">
        <v>29</v>
      </c>
      <c r="G144" s="26">
        <v>28155</v>
      </c>
      <c r="H144" s="22" t="s">
        <v>29</v>
      </c>
      <c r="I144" s="20" t="s">
        <v>52</v>
      </c>
      <c r="J144" s="20" t="s">
        <v>841</v>
      </c>
      <c r="K144" s="5" t="str">
        <f>VLOOKUP(B144,[1]BDD!A:BK,7,0)</f>
        <v xml:space="preserve">Prestar servicios profesionales para la implementación de acciones relacionadas con la temática de recurso hidrobiológico y pesquero en las áreas administradas por PNN. </v>
      </c>
      <c r="L144" s="15" t="s">
        <v>842</v>
      </c>
      <c r="M144" s="15">
        <v>3164695088</v>
      </c>
      <c r="N144" s="12">
        <f>VLOOKUP(B144,[1]BDD!A:BK,16,0)</f>
        <v>6120628</v>
      </c>
      <c r="O144" s="5" t="str">
        <f>VLOOKUP(B144,[1]BDD!A:BK,31,0)</f>
        <v>GRUPO DE PLANEACIÓN Y MANEJO</v>
      </c>
      <c r="P144" s="5">
        <f>VLOOKUP(B144,[1]BDD!A:BK,36,0)</f>
        <v>308</v>
      </c>
      <c r="R144" s="22" t="s">
        <v>843</v>
      </c>
      <c r="S144" s="20" t="s">
        <v>34</v>
      </c>
      <c r="T144" s="14" t="str">
        <f>VLOOKUP(B144,[1]BDD!A:BK,61,0)</f>
        <v>VIGENTE</v>
      </c>
      <c r="W144" s="15">
        <v>1</v>
      </c>
      <c r="X144" s="18">
        <v>43512</v>
      </c>
      <c r="Y144" s="28" t="str">
        <f>VLOOKUP(B144,[1]BDD!A:BK,63,0)</f>
        <v xml:space="preserve">https://community.secop.gov.co/Public/Tendering/OpportunityDetail/Index?noticeUID=CO1.NTC.1791470&amp;isFromPublicArea=True&amp;isModal=False
</v>
      </c>
      <c r="Z144" t="str">
        <f t="shared" si="0"/>
        <v>EXAMENES_MED_CPS-138-2021-LUISA FERNANDA MALDONADO MORALES</v>
      </c>
    </row>
    <row r="145" spans="1:26" ht="12.75" x14ac:dyDescent="0.2">
      <c r="A145" s="5">
        <v>144</v>
      </c>
      <c r="B145" s="6" t="s">
        <v>844</v>
      </c>
      <c r="C145" s="15" t="s">
        <v>845</v>
      </c>
      <c r="D145" s="15" t="s">
        <v>846</v>
      </c>
      <c r="E145" s="8">
        <f>VLOOKUP(B145,[1]BDD!A:BK,21,0)</f>
        <v>79139548</v>
      </c>
      <c r="F145" s="15" t="s">
        <v>847</v>
      </c>
      <c r="G145" s="26">
        <v>26582</v>
      </c>
      <c r="H145" s="22" t="s">
        <v>29</v>
      </c>
      <c r="I145" s="20" t="s">
        <v>52</v>
      </c>
      <c r="J145" s="20" t="s">
        <v>848</v>
      </c>
      <c r="K145" s="5" t="str">
        <f>VLOOKUP(B145,[1]BDD!A:BK,7,0)</f>
        <v xml:space="preserve">Prestación de servicios profesionales en la Subdirección de Gestión y Manejo de Áreas Protegidas, a fin de mantener el desarrollo de estrategias de información, educación y comunicación, como soporte para la construcción colectiva de territorio con los diferentes actores vinculados a cada uno de los procesos de nuevas áreas y ampliaciones liderados por Parques Nacionales Naturales de Colombia. </v>
      </c>
      <c r="L145" s="15" t="s">
        <v>849</v>
      </c>
      <c r="M145" s="15">
        <v>3112364765</v>
      </c>
      <c r="N145" s="12">
        <f>VLOOKUP(B145,[1]BDD!A:BK,16,0)</f>
        <v>6120628</v>
      </c>
      <c r="O145" s="5" t="str">
        <f>VLOOKUP(B145,[1]BDD!A:BK,31,0)</f>
        <v>GRUPO DE COMUNICACIONES Y EDUCACION AMBIENTAL</v>
      </c>
      <c r="P145" s="5">
        <f>VLOOKUP(B145,[1]BDD!A:BK,36,0)</f>
        <v>307</v>
      </c>
      <c r="R145" s="22" t="s">
        <v>850</v>
      </c>
      <c r="S145" s="20" t="s">
        <v>34</v>
      </c>
      <c r="T145" s="14" t="str">
        <f>VLOOKUP(B145,[1]BDD!A:BK,61,0)</f>
        <v>VIGENTE</v>
      </c>
      <c r="W145" s="15">
        <v>1</v>
      </c>
      <c r="X145" s="18">
        <v>43360</v>
      </c>
      <c r="Y145" s="28" t="str">
        <f>VLOOKUP(B145,[1]BDD!A:BK,63,0)</f>
        <v xml:space="preserve">https://community.secop.gov.co/Public/Tendering/OpportunityDetail/Index?noticeUID=CO1.NTC.1796330&amp;isFromPublicArea=True&amp;isModal=False
</v>
      </c>
      <c r="Z145" t="str">
        <f t="shared" si="0"/>
        <v>EXAMENES_MED_CPS-139-2021-RODRIGO ALEJANDRO DURAN BAHAMON</v>
      </c>
    </row>
    <row r="146" spans="1:26" ht="12.75" x14ac:dyDescent="0.2">
      <c r="A146" s="5">
        <v>145</v>
      </c>
      <c r="B146" s="6" t="s">
        <v>851</v>
      </c>
      <c r="C146" s="15" t="s">
        <v>852</v>
      </c>
      <c r="D146" s="15" t="s">
        <v>853</v>
      </c>
      <c r="E146" s="8">
        <f>VLOOKUP(B146,[1]BDD!A:BK,21,0)</f>
        <v>79626062</v>
      </c>
      <c r="F146" s="15" t="s">
        <v>29</v>
      </c>
      <c r="G146" s="25">
        <v>26925</v>
      </c>
      <c r="H146" s="15" t="s">
        <v>29</v>
      </c>
      <c r="I146" s="20" t="s">
        <v>38</v>
      </c>
      <c r="J146" s="20" t="s">
        <v>854</v>
      </c>
      <c r="K146" s="5" t="str">
        <f>VLOOKUP(B146,[1]BDD!A:BK,7,0)</f>
        <v>Prestar servicios profesionales en la implementación del Programa Áreas Protegidas y Diversidad Biológica cofinanciado por el gobierno alemán a través del KfW, en los componentes administrativos y financieros de las Fases I y II.</v>
      </c>
      <c r="L146" s="15" t="s">
        <v>855</v>
      </c>
      <c r="M146" s="15">
        <v>3157842346</v>
      </c>
      <c r="N146" s="12">
        <f>VLOOKUP(B146,[1]BDD!A:BK,16,0)</f>
        <v>5532323</v>
      </c>
      <c r="O146" s="5" t="str">
        <f>VLOOKUP(B146,[1]BDD!A:BK,31,0)</f>
        <v>DIRECCIÓN GENERAL</v>
      </c>
      <c r="P146" s="5">
        <f>VLOOKUP(B146,[1]BDD!A:BK,36,0)</f>
        <v>240</v>
      </c>
      <c r="R146" s="22" t="s">
        <v>170</v>
      </c>
      <c r="S146" s="20" t="s">
        <v>34</v>
      </c>
      <c r="T146" s="14" t="str">
        <f>VLOOKUP(B146,[1]BDD!A:BK,61,0)</f>
        <v>VIGENTE</v>
      </c>
      <c r="W146" s="15">
        <v>1</v>
      </c>
      <c r="X146" s="18">
        <v>44217</v>
      </c>
      <c r="Y146" s="28" t="str">
        <f>VLOOKUP(B146,[1]BDD!A:BK,63,0)</f>
        <v>https://community.secop.gov.co/Public/Tendering/OpportunityDetail/Index?noticeUID=CO1.NTC.1791495&amp;isFromPublicArea=True&amp;isModal=False</v>
      </c>
      <c r="Z146" t="str">
        <f t="shared" si="0"/>
        <v>EXAMENES_MED_CPS-140-2021-DANIEL HERNANDO GOMEZ FORERO</v>
      </c>
    </row>
    <row r="147" spans="1:26" ht="12.75" x14ac:dyDescent="0.2">
      <c r="A147" s="5">
        <v>146</v>
      </c>
      <c r="B147" s="6" t="s">
        <v>856</v>
      </c>
      <c r="C147" s="15" t="s">
        <v>857</v>
      </c>
      <c r="D147" s="15" t="s">
        <v>325</v>
      </c>
      <c r="E147" s="8">
        <f>VLOOKUP(B147,[1]BDD!A:BK,21,0)</f>
        <v>79590259</v>
      </c>
      <c r="F147" s="15" t="s">
        <v>29</v>
      </c>
      <c r="G147" s="26">
        <v>26283</v>
      </c>
      <c r="H147" s="15" t="s">
        <v>29</v>
      </c>
      <c r="I147" s="20" t="s">
        <v>52</v>
      </c>
      <c r="J147" s="20" t="s">
        <v>858</v>
      </c>
      <c r="K147" s="5" t="str">
        <f>VLOOKUP(B147,[1]BDD!A:BK,7,0)</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 a la producción de objetos y herramientas lúdicas y el montaje de eventos para educación e interpretación ambiental.</v>
      </c>
      <c r="L147" s="15" t="s">
        <v>859</v>
      </c>
      <c r="M147" s="15">
        <v>3115426865</v>
      </c>
      <c r="N147" s="12">
        <f>VLOOKUP(B147,[1]BDD!A:BK,16,0)</f>
        <v>6471348</v>
      </c>
      <c r="O147" s="5" t="str">
        <f>VLOOKUP(B147,[1]BDD!A:BK,31,0)</f>
        <v>GRUPO DE COMUNICACIONES Y EDUCACION AMBIENTAL</v>
      </c>
      <c r="P147" s="5">
        <f>VLOOKUP(B147,[1]BDD!A:BK,36,0)</f>
        <v>300</v>
      </c>
      <c r="R147" s="22" t="s">
        <v>860</v>
      </c>
      <c r="S147" s="20" t="s">
        <v>34</v>
      </c>
      <c r="T147" s="14" t="str">
        <f>VLOOKUP(B147,[1]BDD!A:BK,61,0)</f>
        <v>VIGENTE</v>
      </c>
      <c r="W147" s="15">
        <v>1</v>
      </c>
      <c r="X147" s="18">
        <v>44251</v>
      </c>
      <c r="Y147" s="28" t="str">
        <f>VLOOKUP(B147,[1]BDD!A:BK,63,0)</f>
        <v xml:space="preserve">https://community.secop.gov.co/Public/Tendering/OpportunityDetail/Index?noticeUID=CO1.NTC.1794949&amp;isFromPublicArea=True&amp;isModal=False
</v>
      </c>
      <c r="Z147" t="str">
        <f t="shared" si="0"/>
        <v>EXAMENES_MED_CPS-141-2021-JUAN CARLOS CUERVO LEON</v>
      </c>
    </row>
    <row r="148" spans="1:26" ht="12.75" x14ac:dyDescent="0.2">
      <c r="A148" s="5">
        <v>147</v>
      </c>
      <c r="B148" s="6" t="s">
        <v>861</v>
      </c>
      <c r="C148" s="15" t="s">
        <v>862</v>
      </c>
      <c r="D148" s="15" t="s">
        <v>863</v>
      </c>
      <c r="E148" s="8">
        <f>VLOOKUP(B148,[1]BDD!A:BK,21,0)</f>
        <v>34066254</v>
      </c>
      <c r="F148" s="15" t="s">
        <v>864</v>
      </c>
      <c r="G148" s="25">
        <v>31214</v>
      </c>
      <c r="H148" s="15" t="s">
        <v>864</v>
      </c>
      <c r="I148" s="20" t="s">
        <v>52</v>
      </c>
      <c r="J148" s="20" t="s">
        <v>338</v>
      </c>
      <c r="K148" s="5" t="str">
        <f>VLOOKUP(B148,[1]BDD!A:BK,7,0)</f>
        <v>Prestar servicios profesionales para orientar técnicamente en planificación ecoturística a las áreas protegidas administradas por Parques Nacionales.</v>
      </c>
      <c r="L148" s="15" t="s">
        <v>865</v>
      </c>
      <c r="M148" s="15">
        <v>3146304994</v>
      </c>
      <c r="N148" s="12">
        <f>VLOOKUP(B148,[1]BDD!A:BK,16,0)</f>
        <v>6120628</v>
      </c>
      <c r="O148" s="5" t="str">
        <f>VLOOKUP(B148,[1]BDD!A:BK,31,0)</f>
        <v>GRUPO DE PLANEACIÓN Y MANEJO</v>
      </c>
      <c r="P148" s="5">
        <f>VLOOKUP(B148,[1]BDD!A:BK,36,0)</f>
        <v>307</v>
      </c>
      <c r="R148" s="22" t="s">
        <v>340</v>
      </c>
      <c r="S148" s="20" t="s">
        <v>34</v>
      </c>
      <c r="T148" s="14" t="str">
        <f>VLOOKUP(B148,[1]BDD!A:BK,61,0)</f>
        <v>VIGENTE</v>
      </c>
      <c r="W148" s="15">
        <v>1</v>
      </c>
      <c r="X148" s="18">
        <v>44204</v>
      </c>
      <c r="Y148" s="28" t="str">
        <f>VLOOKUP(B148,[1]BDD!A:BK,63,0)</f>
        <v xml:space="preserve">https://community.secop.gov.co/Public/Tendering/OpportunityDetail/Index?noticeUID=CO1.NTC.1796319&amp;isFromPublicArea=True&amp;isModal=False
</v>
      </c>
      <c r="Z148" t="str">
        <f t="shared" si="0"/>
        <v>EXAMENES_MED_CPS-142-2021-LILIANA  QUIROGA VILLADA</v>
      </c>
    </row>
    <row r="149" spans="1:26" ht="12.75" x14ac:dyDescent="0.2">
      <c r="A149" s="5">
        <v>148</v>
      </c>
      <c r="B149" s="6" t="s">
        <v>866</v>
      </c>
      <c r="C149" s="15" t="s">
        <v>867</v>
      </c>
      <c r="D149" s="15" t="s">
        <v>295</v>
      </c>
      <c r="E149" s="8">
        <f>VLOOKUP(B149,[1]BDD!A:BK,21,0)</f>
        <v>1010211180</v>
      </c>
      <c r="F149" s="15" t="s">
        <v>29</v>
      </c>
      <c r="G149" s="26">
        <v>34264</v>
      </c>
      <c r="H149" s="15" t="s">
        <v>29</v>
      </c>
      <c r="I149" s="20" t="s">
        <v>38</v>
      </c>
      <c r="J149" s="20" t="s">
        <v>868</v>
      </c>
      <c r="K149" s="5" t="str">
        <f>VLOOKUP(B149,[1]BDD!A:BK,7,0)</f>
        <v>Prestación de servicios profesionales en el campo de las ciencias naturales, para apoyar técnicamente los trámites de Registro de Reservas Naturales de la Sociedad Civil, en el marco del proceso de Coordinación del SINAP.</v>
      </c>
      <c r="L149" s="15" t="s">
        <v>869</v>
      </c>
      <c r="M149" s="15">
        <v>3046640253</v>
      </c>
      <c r="N149" s="12">
        <f>VLOOKUP(B149,[1]BDD!A:BK,16,0)</f>
        <v>3235673</v>
      </c>
      <c r="O149" s="5" t="str">
        <f>VLOOKUP(B149,[1]BDD!A:BK,31,0)</f>
        <v>GRUPO DE TRÁMITES Y EVALUACIÓN AMBIENTAL</v>
      </c>
      <c r="P149" s="5">
        <f>VLOOKUP(B149,[1]BDD!A:BK,36,0)</f>
        <v>306</v>
      </c>
      <c r="R149" s="22" t="s">
        <v>340</v>
      </c>
      <c r="S149" s="20" t="s">
        <v>34</v>
      </c>
      <c r="T149" s="14" t="str">
        <f>VLOOKUP(B149,[1]BDD!A:BK,61,0)</f>
        <v>VIGENTE</v>
      </c>
      <c r="X149" s="18">
        <v>44242</v>
      </c>
      <c r="Y149" s="28" t="str">
        <f>VLOOKUP(B149,[1]BDD!A:BK,63,0)</f>
        <v xml:space="preserve">https://community.secop.gov.co/Public/Tendering/OpportunityDetail/Index?noticeUID=CO1.NTC.1801462&amp;isFromPublicArea=True&amp;isModal=False
</v>
      </c>
      <c r="Z149" t="str">
        <f t="shared" si="0"/>
        <v>EXAMENES_MED_CPS-143-2021-NATALIA CABEZAS ALVIS</v>
      </c>
    </row>
    <row r="150" spans="1:26" ht="12.75" x14ac:dyDescent="0.2">
      <c r="A150" s="5">
        <v>149</v>
      </c>
      <c r="B150" s="6" t="s">
        <v>870</v>
      </c>
      <c r="C150" s="15" t="s">
        <v>871</v>
      </c>
      <c r="D150" s="15" t="s">
        <v>872</v>
      </c>
      <c r="E150" s="8">
        <f>VLOOKUP(B150,[1]BDD!A:BK,21,0)</f>
        <v>1020733112</v>
      </c>
      <c r="F150" s="15" t="s">
        <v>29</v>
      </c>
      <c r="G150" s="26">
        <v>32140</v>
      </c>
      <c r="H150" s="15" t="s">
        <v>29</v>
      </c>
      <c r="I150" s="20" t="s">
        <v>52</v>
      </c>
      <c r="J150" s="20" t="s">
        <v>873</v>
      </c>
      <c r="K150" s="5" t="str">
        <f>VLOOKUP(B150,[1]BDD!A:BK,7,0)</f>
        <v>Prestación de servicios profesionales para el diseño y desarrollo de productos gráficos de ilustración, diagramación y finalización de archivos de la herramienta “CNC” que contribuya en el fortalecimiento de la estrategia de comunicaciones y visibilidad de los procesos beneficiados por el apoyo Presupuestario para el Desarrollo Local Sostenible de Parques Nacionales financiado por la Unión Europea en la vigencia 2021.</v>
      </c>
      <c r="L150" s="15" t="s">
        <v>874</v>
      </c>
      <c r="M150" s="15">
        <v>3174384993</v>
      </c>
      <c r="N150" s="12">
        <f>VLOOKUP(B150,[1]BDD!A:BK,16,0)</f>
        <v>4944018</v>
      </c>
      <c r="O150" s="5" t="str">
        <f>VLOOKUP(B150,[1]BDD!A:BK,31,0)</f>
        <v>GRUPO DE COMUNICACIONES Y EDUCACION AMBIENTAL</v>
      </c>
      <c r="P150" s="5">
        <f>VLOOKUP(B150,[1]BDD!A:BK,36,0)</f>
        <v>307</v>
      </c>
      <c r="R150" s="22" t="s">
        <v>875</v>
      </c>
      <c r="S150" s="20" t="s">
        <v>34</v>
      </c>
      <c r="T150" s="14" t="str">
        <f>VLOOKUP(B150,[1]BDD!A:BK,61,0)</f>
        <v>VIGENTE</v>
      </c>
      <c r="W150" s="15">
        <v>1</v>
      </c>
      <c r="X150" s="18">
        <v>43971</v>
      </c>
      <c r="Y150" s="28" t="str">
        <f>VLOOKUP(B150,[1]BDD!A:BK,63,0)</f>
        <v xml:space="preserve">https://community.secop.gov.co/Public/Tendering/OpportunityDetail/Index?noticeUID=CO1.NTC.1797904&amp;isFromPublicArea=True&amp;isModal=False
</v>
      </c>
      <c r="Z150" t="str">
        <f t="shared" si="0"/>
        <v>EXAMENES_MED_CPS-144-2021-NATHALI CEDEÑO GRACIA</v>
      </c>
    </row>
    <row r="151" spans="1:26" ht="12.75" x14ac:dyDescent="0.2">
      <c r="A151" s="5">
        <v>150</v>
      </c>
      <c r="B151" s="6" t="s">
        <v>876</v>
      </c>
      <c r="C151" s="15" t="s">
        <v>877</v>
      </c>
      <c r="D151" s="15" t="s">
        <v>197</v>
      </c>
      <c r="E151" s="8">
        <f>VLOOKUP(B151,[1]BDD!A:BK,21,0)</f>
        <v>1015401742</v>
      </c>
      <c r="F151" s="15" t="s">
        <v>29</v>
      </c>
      <c r="G151" s="26">
        <v>32065</v>
      </c>
      <c r="H151" s="15" t="s">
        <v>29</v>
      </c>
      <c r="I151" s="20" t="s">
        <v>113</v>
      </c>
      <c r="J151" s="20" t="s">
        <v>878</v>
      </c>
      <c r="K151" s="5" t="str">
        <f>VLOOKUP(B151,[1]BDD!A:BK,7,0)</f>
        <v>Prestación de servicios profesionales en la Subdirección de Gestión y Manejo de Áreas Protegidas, a fin de continuar con la aplicación de criterios biofísicos, socioeconómicos y culturales que contribuyan al desarrollo e implementación de agendas de trabajo con diferentes actores, con especial énfasis en étnicos y campesinos, vinculando de manera efectiva la información técnica que respalde las decisiones requeridas en cada uno de los procesos de nuevas áreas y ampliación liderados por Parques Nacionales Naturales de Colombia.</v>
      </c>
      <c r="L151" s="15" t="s">
        <v>879</v>
      </c>
      <c r="M151" s="15">
        <v>3016657144</v>
      </c>
      <c r="N151" s="12">
        <f>VLOOKUP(B151,[1]BDD!A:BK,16,0)</f>
        <v>6120628</v>
      </c>
      <c r="O151" s="5" t="str">
        <f>VLOOKUP(B151,[1]BDD!A:BK,31,0)</f>
        <v>GRUPO DE GESTIÓN E INTEGRACIÓN DEL SINAP</v>
      </c>
      <c r="P151" s="5">
        <f>VLOOKUP(B151,[1]BDD!A:BK,36,0)</f>
        <v>306</v>
      </c>
      <c r="R151" s="22" t="s">
        <v>789</v>
      </c>
      <c r="S151" s="20" t="s">
        <v>34</v>
      </c>
      <c r="T151" s="14" t="str">
        <f>VLOOKUP(B151,[1]BDD!A:BK,61,0)</f>
        <v>VIGENTE</v>
      </c>
      <c r="W151" s="15">
        <v>1</v>
      </c>
      <c r="X151" s="18">
        <v>44250</v>
      </c>
      <c r="Y151" s="28" t="str">
        <f>VLOOKUP(B151,[1]BDD!A:BK,63,0)</f>
        <v xml:space="preserve">https://community.secop.gov.co/Public/Tendering/OpportunityDetail/Index?noticeUID=CO1.NTC.1801664&amp;isFromPublicArea=True&amp;isModal=False
</v>
      </c>
      <c r="Z151" t="str">
        <f t="shared" si="0"/>
        <v>EXAMENES_MED_CPS-145-2021-CLAUDIA PATRICIA GALINDO RODRIGUEZ</v>
      </c>
    </row>
    <row r="152" spans="1:26" ht="12.75" x14ac:dyDescent="0.2">
      <c r="A152" s="5">
        <v>151</v>
      </c>
      <c r="B152" s="6" t="s">
        <v>880</v>
      </c>
      <c r="C152" s="15" t="s">
        <v>881</v>
      </c>
      <c r="D152" s="15" t="s">
        <v>882</v>
      </c>
      <c r="E152" s="8">
        <f>VLOOKUP(B152,[1]BDD!A:BK,21,0)</f>
        <v>1012397612</v>
      </c>
      <c r="F152" s="15" t="s">
        <v>29</v>
      </c>
      <c r="G152" s="25">
        <v>34021</v>
      </c>
      <c r="H152" s="15" t="s">
        <v>29</v>
      </c>
      <c r="I152" s="20" t="s">
        <v>52</v>
      </c>
      <c r="J152" s="20" t="s">
        <v>31</v>
      </c>
      <c r="K152" s="5" t="str">
        <f>VLOOKUP(B152,[1]BDD!A:BK,7,0)</f>
        <v>Prestación de servicios profesionales en la Subdirección de Gestión y Manejo de Áreas Protegidas, Grupo de Gestión e Integración del SINAP, con el fin de coadyuvar en la recopilación, aplicación y análisis de información de criterios biofísicos que aporten a la sustentación técnica de los procesos de ampliación y declaración de nuevas áreas protegidas liderados por Parques Nacionales Naturales de Colombia.</v>
      </c>
      <c r="L152" s="15" t="s">
        <v>883</v>
      </c>
      <c r="M152" s="15">
        <v>3229047916</v>
      </c>
      <c r="N152" s="12">
        <f>VLOOKUP(B152,[1]BDD!A:BK,16,0)</f>
        <v>3235673</v>
      </c>
      <c r="O152" s="5" t="str">
        <f>VLOOKUP(B152,[1]BDD!A:BK,31,0)</f>
        <v>GRUPO DE GESTIÓN E INTEGRACIÓN DEL SINAP</v>
      </c>
      <c r="P152" s="5">
        <f>VLOOKUP(B152,[1]BDD!A:BK,36,0)</f>
        <v>307</v>
      </c>
      <c r="R152" s="22" t="s">
        <v>884</v>
      </c>
      <c r="S152" s="20" t="s">
        <v>34</v>
      </c>
      <c r="T152" s="14" t="str">
        <f>VLOOKUP(B152,[1]BDD!A:BK,61,0)</f>
        <v>VIGENTE</v>
      </c>
      <c r="W152" s="15">
        <v>1</v>
      </c>
      <c r="X152" s="18">
        <v>44247</v>
      </c>
      <c r="Y152" s="28" t="str">
        <f>VLOOKUP(B152,[1]BDD!A:BK,63,0)</f>
        <v xml:space="preserve">https://community.secop.gov.co/Public/Tendering/OpportunityDetail/Index?noticeUID=CO1.NTC.1797534&amp;isFromPublicArea=True&amp;isModal=False
</v>
      </c>
      <c r="Z152" t="str">
        <f t="shared" si="0"/>
        <v>EXAMENES_MED_CPS-146-2021-JUAN DAVID SANCHEZ ALVAREZ</v>
      </c>
    </row>
    <row r="153" spans="1:26" ht="12.75" x14ac:dyDescent="0.2">
      <c r="A153" s="5">
        <v>152</v>
      </c>
      <c r="B153" s="6" t="s">
        <v>885</v>
      </c>
      <c r="C153" s="15" t="s">
        <v>886</v>
      </c>
      <c r="D153" s="15" t="s">
        <v>887</v>
      </c>
      <c r="E153" s="8">
        <f>VLOOKUP(B153,[1]BDD!A:BK,21,0)</f>
        <v>1015399346</v>
      </c>
      <c r="F153" s="15" t="s">
        <v>29</v>
      </c>
      <c r="G153" s="25">
        <v>31900</v>
      </c>
      <c r="H153" s="15" t="s">
        <v>29</v>
      </c>
      <c r="I153" s="20" t="s">
        <v>113</v>
      </c>
      <c r="J153" s="20" t="s">
        <v>888</v>
      </c>
      <c r="K153" s="5" t="str">
        <f>VLOOKUP(B153,[1]BDD!A:BK,7,0)</f>
        <v>Prestación de servicios profesionales para la divulgación de acciones y resultados del Programa Desarrollo Local Sostenible fase 2 - financiado por la Unión Europea, en el marco de la Estrategia de Comunicación y Educación para la Conservación de Parques Nacionales Naturales de Colombia, en la vigencia 2021</v>
      </c>
      <c r="L153" s="15" t="s">
        <v>889</v>
      </c>
      <c r="M153" s="15">
        <v>3124271854</v>
      </c>
      <c r="N153" s="12">
        <f>VLOOKUP(B153,[1]BDD!A:BK,16,0)</f>
        <v>4944018</v>
      </c>
      <c r="O153" s="5" t="str">
        <f>VLOOKUP(B153,[1]BDD!A:BK,31,0)</f>
        <v>GRUPO DE COMUNICACIONES Y EDUCACION AMBIENTAL</v>
      </c>
      <c r="P153" s="5">
        <f>VLOOKUP(B153,[1]BDD!A:BK,36,0)</f>
        <v>307</v>
      </c>
      <c r="R153" s="22" t="s">
        <v>890</v>
      </c>
      <c r="S153" s="20" t="s">
        <v>34</v>
      </c>
      <c r="T153" s="14" t="str">
        <f>VLOOKUP(B153,[1]BDD!A:BK,61,0)</f>
        <v>VIGENTE</v>
      </c>
      <c r="W153" s="15">
        <v>1</v>
      </c>
      <c r="X153" s="18">
        <v>44217</v>
      </c>
      <c r="Y153" s="28" t="str">
        <f>VLOOKUP(B153,[1]BDD!A:BK,63,0)</f>
        <v xml:space="preserve">https://community.secop.gov.co/Public/Tendering/OpportunityDetail/Index?noticeUID=CO1.NTC.1797537&amp;isFromPublicArea=True&amp;isModal=False
</v>
      </c>
      <c r="Z153" t="str">
        <f t="shared" si="0"/>
        <v>EXAMENES_MED_CPS-147-2021-SERGIO HERNANDO OROZCO CHAPARRO</v>
      </c>
    </row>
    <row r="154" spans="1:26" ht="12.75" x14ac:dyDescent="0.2">
      <c r="A154" s="5">
        <v>153</v>
      </c>
      <c r="B154" s="6" t="s">
        <v>891</v>
      </c>
      <c r="C154" s="15" t="s">
        <v>892</v>
      </c>
      <c r="D154" s="15" t="s">
        <v>893</v>
      </c>
      <c r="E154" s="8">
        <f>VLOOKUP(B154,[1]BDD!A:BK,21,0)</f>
        <v>79918096</v>
      </c>
      <c r="F154" s="15" t="s">
        <v>29</v>
      </c>
      <c r="G154" s="25">
        <v>29350</v>
      </c>
      <c r="H154" s="15" t="s">
        <v>29</v>
      </c>
      <c r="I154" s="20" t="s">
        <v>113</v>
      </c>
      <c r="J154" s="20" t="s">
        <v>894</v>
      </c>
      <c r="K154" s="5" t="str">
        <f>VLOOKUP(B154,[1]BDD!A:BK,7,0)</f>
        <v>Prestar los servicios profesionales en el ámbito de la jurisdicción coactiva de la entidad en la revisión y sustanciación de los procesos de cobro persuasivo y coactivo de las obligaciones que consten en un acto administrativo que preste mérito ejecutivo a favor de la Entidad conforme a las disposiciones legales y reglamentarias, así como, apoyo en la representación judicial y extrajudicial de los procesos y asuntos en los cuales pueda llegar a ser parte la entidad.</v>
      </c>
      <c r="L154" s="15" t="s">
        <v>895</v>
      </c>
      <c r="M154" s="15">
        <v>4761833</v>
      </c>
      <c r="N154" s="12">
        <f>VLOOKUP(B154,[1]BDD!A:BK,16,0)</f>
        <v>5532323</v>
      </c>
      <c r="O154" s="5" t="str">
        <f>VLOOKUP(B154,[1]BDD!A:BK,31,0)</f>
        <v>OFICINA ASESORA JURIDICA</v>
      </c>
      <c r="P154" s="5">
        <f>VLOOKUP(B154,[1]BDD!A:BK,36,0)</f>
        <v>240</v>
      </c>
      <c r="R154" s="22" t="s">
        <v>47</v>
      </c>
      <c r="S154" s="20" t="s">
        <v>353</v>
      </c>
      <c r="T154" s="14" t="str">
        <f>VLOOKUP(B154,[1]BDD!A:BK,61,0)</f>
        <v>VIGENTE</v>
      </c>
      <c r="W154" s="15">
        <v>1</v>
      </c>
      <c r="X154" s="18">
        <v>44216</v>
      </c>
      <c r="Y154" s="28" t="str">
        <f>VLOOKUP(B154,[1]BDD!A:BK,63,0)</f>
        <v xml:space="preserve">https://community.secop.gov.co/Public/Tendering/OpportunityDetail/Index?noticeUID=CO1.NTC.1805603&amp;isFromPublicArea=True&amp;isModal=False
</v>
      </c>
      <c r="Z154" t="str">
        <f t="shared" si="0"/>
        <v>EXAMENES_MED_CPS-148-2021-WILLIAM GIOVANNY URRUTIA RAMIREZ</v>
      </c>
    </row>
    <row r="155" spans="1:26" ht="12.75" x14ac:dyDescent="0.2">
      <c r="A155" s="5">
        <v>154</v>
      </c>
      <c r="B155" s="6" t="s">
        <v>896</v>
      </c>
      <c r="C155" s="15" t="s">
        <v>897</v>
      </c>
      <c r="D155" s="15" t="s">
        <v>898</v>
      </c>
      <c r="E155" s="8">
        <f>VLOOKUP(B155,[1]BDD!A:BK,21,0)</f>
        <v>36862774</v>
      </c>
      <c r="F155" s="15" t="s">
        <v>693</v>
      </c>
      <c r="G155" s="25">
        <v>31430</v>
      </c>
      <c r="H155" s="22" t="s">
        <v>314</v>
      </c>
      <c r="I155" s="20" t="s">
        <v>38</v>
      </c>
      <c r="J155" s="20" t="s">
        <v>899</v>
      </c>
      <c r="K155" s="5" t="str">
        <f>VLOOKUP(B155,[1]BDD!A:BK,7,0)</f>
        <v>Prestar los servicios profesionales en la Oficina Asesora Jurídica de Parques Nacionales Naturales, para el desarrollo de diversos asuntos misionales, en especial, las acciones que se deban realizar en el marco de los procesos de relacionamiento con grupos étnicos adelantados por la Entidad, fallos judiciales o decisiones administrativas que involucren grupos étnicos en territorios traslapados con áreas del SPNN y el apoyo jurídico a los procesos misionales que se enmarcan dentro de la administración y el manejo de la Entidad.</v>
      </c>
      <c r="L155" s="15" t="s">
        <v>900</v>
      </c>
      <c r="M155" s="15">
        <v>3183427829</v>
      </c>
      <c r="N155" s="12">
        <f>VLOOKUP(B155,[1]BDD!A:BK,16,0)</f>
        <v>6471348</v>
      </c>
      <c r="O155" s="5" t="str">
        <f>VLOOKUP(B155,[1]BDD!A:BK,31,0)</f>
        <v>OFICINA ASESORA JURIDICA</v>
      </c>
      <c r="P155" s="5">
        <f>VLOOKUP(B155,[1]BDD!A:BK,36,0)</f>
        <v>240</v>
      </c>
      <c r="R155" s="22" t="s">
        <v>41</v>
      </c>
      <c r="S155" s="20" t="s">
        <v>34</v>
      </c>
      <c r="T155" s="14" t="str">
        <f>VLOOKUP(B155,[1]BDD!A:BK,61,0)</f>
        <v>TERMINADO NORMALMENTE</v>
      </c>
      <c r="W155" s="15">
        <v>1</v>
      </c>
      <c r="X155" s="18">
        <v>44242</v>
      </c>
      <c r="Y155" s="28" t="str">
        <f>VLOOKUP(B155,[1]BDD!A:BK,63,0)</f>
        <v>https://community.secop.gov.co/Public/Tendering/OpportunityDetail/Index?noticeUID=CO1.NTC.1805086&amp;isFromPublicArea=True&amp;isModal=False</v>
      </c>
      <c r="Z155" t="str">
        <f t="shared" si="0"/>
        <v>EXAMENES_MED_CPS-149-2021-AMELIA CAROLINA CHALAPUD NOGUERA</v>
      </c>
    </row>
    <row r="156" spans="1:26" ht="12.75" x14ac:dyDescent="0.2">
      <c r="A156" s="5">
        <v>155</v>
      </c>
      <c r="B156" s="6" t="s">
        <v>901</v>
      </c>
      <c r="C156" s="15" t="s">
        <v>902</v>
      </c>
      <c r="D156" s="15" t="s">
        <v>903</v>
      </c>
      <c r="E156" s="8">
        <f>VLOOKUP(B156,[1]BDD!A:BK,21,0)</f>
        <v>52152097</v>
      </c>
      <c r="F156" s="15" t="s">
        <v>29</v>
      </c>
      <c r="G156" s="25">
        <v>27461</v>
      </c>
      <c r="H156" s="22" t="s">
        <v>904</v>
      </c>
      <c r="I156" s="20" t="s">
        <v>38</v>
      </c>
      <c r="J156" s="20" t="s">
        <v>905</v>
      </c>
      <c r="K156" s="5" t="str">
        <f>VLOOKUP(B156,[1]BDD!A:BK,7,0)</f>
        <v>Prestar los servicios profesionales en la Oficina Asesora Jurídica, para el desarrollo de diversos asuntos misionales de la entidad, apoyando la revisión y validación financiera de los planes de manejo de las áreas protegidas, convenios, contratos, así como en asuntos relacionados con el Sistema Integrado de Gestión y Planeación, Plan Anual de Auditoria y planes de mejoramiento.</v>
      </c>
      <c r="L156" s="15" t="s">
        <v>906</v>
      </c>
      <c r="M156" s="15">
        <v>3153989851</v>
      </c>
      <c r="N156" s="12">
        <f>VLOOKUP(B156,[1]BDD!A:BK,16,0)</f>
        <v>6120628</v>
      </c>
      <c r="O156" s="5" t="str">
        <f>VLOOKUP(B156,[1]BDD!A:BK,31,0)</f>
        <v>OFICINA ASESORA JURIDICA</v>
      </c>
      <c r="P156" s="5">
        <f>VLOOKUP(B156,[1]BDD!A:BK,36,0)</f>
        <v>240</v>
      </c>
      <c r="R156" s="22" t="s">
        <v>82</v>
      </c>
      <c r="S156" s="20" t="s">
        <v>34</v>
      </c>
      <c r="T156" s="14" t="str">
        <f>VLOOKUP(B156,[1]BDD!A:BK,61,0)</f>
        <v>TERMINADO NORMALMENTE</v>
      </c>
      <c r="W156" s="15">
        <v>1</v>
      </c>
      <c r="X156" s="18">
        <v>44256</v>
      </c>
      <c r="Y156" s="28" t="str">
        <f>VLOOKUP(B156,[1]BDD!A:BK,63,0)</f>
        <v>https://community.secop.gov.co/Public/Tendering/OpportunityDetail/Index?noticeUID=CO1.NTC.1808228&amp;isFromPublicArea=True&amp;isModal=False</v>
      </c>
      <c r="Z156" t="str">
        <f t="shared" si="0"/>
        <v>EXAMENES_MED_CPS-150-2021-MARIA ANGEL GONZALEZ ROIS</v>
      </c>
    </row>
    <row r="157" spans="1:26" ht="12.75" x14ac:dyDescent="0.2">
      <c r="A157" s="5">
        <v>156</v>
      </c>
      <c r="B157" s="6" t="s">
        <v>907</v>
      </c>
      <c r="C157" s="15" t="s">
        <v>908</v>
      </c>
      <c r="D157" s="15" t="s">
        <v>909</v>
      </c>
      <c r="E157" s="8">
        <f>VLOOKUP(B157,[1]BDD!A:BK,21,0)</f>
        <v>79938170</v>
      </c>
      <c r="F157" s="15" t="s">
        <v>29</v>
      </c>
      <c r="G157" s="25">
        <v>28935</v>
      </c>
      <c r="H157" s="15" t="s">
        <v>29</v>
      </c>
      <c r="I157" s="20" t="s">
        <v>38</v>
      </c>
      <c r="J157" s="20" t="s">
        <v>910</v>
      </c>
      <c r="K157" s="5" t="str">
        <f>VLOOKUP(B157,[1]BDD!A:BK,7,0)</f>
        <v>Prestación de servicios profesionales para el mantenimiento y soporte de las aplicaciones Web, destinadas para el servicio del ciudadano, en el marco de la política vigente de gobierno digital.</v>
      </c>
      <c r="L157" s="15" t="s">
        <v>911</v>
      </c>
      <c r="M157" s="15">
        <v>3017545229</v>
      </c>
      <c r="N157" s="12">
        <f>VLOOKUP(B157,[1]BDD!A:BK,16,0)</f>
        <v>6120628</v>
      </c>
      <c r="O157" s="5" t="str">
        <f>VLOOKUP(B157,[1]BDD!A:BK,31,0)</f>
        <v>GRUPO SISTEMAS DE INFORMACIÓN Y RADIOCOMUNICACIONES</v>
      </c>
      <c r="P157" s="5">
        <f>VLOOKUP(B157,[1]BDD!A:BK,36,0)</f>
        <v>307</v>
      </c>
      <c r="R157" s="22" t="s">
        <v>152</v>
      </c>
      <c r="S157" s="20" t="s">
        <v>353</v>
      </c>
      <c r="T157" s="14" t="str">
        <f>VLOOKUP(B157,[1]BDD!A:BK,61,0)</f>
        <v>VIGENTE</v>
      </c>
      <c r="W157" s="15">
        <v>1</v>
      </c>
      <c r="X157" s="18">
        <v>44254</v>
      </c>
      <c r="Y157" s="28" t="str">
        <f>VLOOKUP(B157,[1]BDD!A:BK,63,0)</f>
        <v>https://community.secop.gov.co/Public/Tendering/OpportunityDetail/Index?noticeUID=CO1.NTC.1797986&amp;isFromPublicArea=True&amp;isModal=False</v>
      </c>
      <c r="Z157" t="str">
        <f t="shared" si="0"/>
        <v>EXAMENES_MED_CPS-151-2021-IVAN JAVIER MONROY JINETE</v>
      </c>
    </row>
    <row r="158" spans="1:26" ht="12.75" x14ac:dyDescent="0.2">
      <c r="A158" s="5">
        <v>157</v>
      </c>
      <c r="B158" s="6" t="s">
        <v>912</v>
      </c>
      <c r="C158" s="15" t="s">
        <v>913</v>
      </c>
      <c r="D158" s="15" t="s">
        <v>295</v>
      </c>
      <c r="E158" s="8">
        <f>VLOOKUP(B158,[1]BDD!A:BK,21,0)</f>
        <v>20401109</v>
      </c>
      <c r="F158" s="15" t="s">
        <v>914</v>
      </c>
      <c r="G158" s="25">
        <v>30562</v>
      </c>
      <c r="H158" s="15" t="s">
        <v>29</v>
      </c>
      <c r="I158" s="20" t="s">
        <v>52</v>
      </c>
      <c r="J158" s="20" t="s">
        <v>915</v>
      </c>
      <c r="K158" s="5" t="str">
        <f>VLOOKUP(B158,[1]BDD!A:BK,7,0)</f>
        <v>Prestar los servicios profesionales de abogado especializado, que apoye a la gestión de la Oficina Asesora Jurídica, en temas relacionados con la proyección de actos administrativos de competencia de la Dirección General, el seguimiento a los requerimientos judiciales en materia de Restitución de Tierras y Jurisdicción Especial para la Paz, y apoyo a elaboración de diagnóstico de necesidades normativas.</v>
      </c>
      <c r="L158" s="15" t="s">
        <v>916</v>
      </c>
      <c r="M158" s="15">
        <v>3045841930</v>
      </c>
      <c r="N158" s="12">
        <f>VLOOKUP(B158,[1]BDD!A:BK,16,0)</f>
        <v>5532323</v>
      </c>
      <c r="O158" s="5" t="str">
        <f>VLOOKUP(B158,[1]BDD!A:BK,31,0)</f>
        <v>OFICINA ASESORA JURIDICA</v>
      </c>
      <c r="P158" s="5">
        <f>VLOOKUP(B158,[1]BDD!A:BK,36,0)</f>
        <v>240</v>
      </c>
      <c r="R158" s="22" t="s">
        <v>41</v>
      </c>
      <c r="S158" s="20" t="s">
        <v>34</v>
      </c>
      <c r="T158" s="14" t="str">
        <f>VLOOKUP(B158,[1]BDD!A:BK,61,0)</f>
        <v>TERMINADO NORMALMENTE</v>
      </c>
      <c r="W158" s="15">
        <v>1</v>
      </c>
      <c r="X158" s="18">
        <v>43652</v>
      </c>
      <c r="Y158" s="28" t="str">
        <f>VLOOKUP(B158,[1]BDD!A:BK,63,0)</f>
        <v>https://community.secop.gov.co/Public/Tendering/OpportunityDetail/Index?noticeUID=CO1.NTC.1805096&amp;isFromPublicArea=True&amp;isModal=False</v>
      </c>
      <c r="Z158" t="str">
        <f t="shared" si="0"/>
        <v>EXAMENES_MED_CPS-152-2021-NATALIA JIMENEZ GALINDO</v>
      </c>
    </row>
    <row r="159" spans="1:26" ht="12.75" x14ac:dyDescent="0.2">
      <c r="A159" s="5">
        <v>158</v>
      </c>
      <c r="B159" s="6" t="s">
        <v>917</v>
      </c>
      <c r="C159" s="15" t="s">
        <v>918</v>
      </c>
      <c r="D159" s="15" t="s">
        <v>919</v>
      </c>
      <c r="E159" s="8">
        <f>VLOOKUP(B159,[1]BDD!A:BK,21,0)</f>
        <v>52583366</v>
      </c>
      <c r="F159" s="15" t="s">
        <v>29</v>
      </c>
      <c r="G159" s="9">
        <v>26052</v>
      </c>
      <c r="H159" s="22" t="s">
        <v>29</v>
      </c>
      <c r="I159" s="20" t="s">
        <v>38</v>
      </c>
      <c r="J159" s="20" t="s">
        <v>920</v>
      </c>
      <c r="K159" s="5" t="str">
        <f>VLOOKUP(B159,[1]BDD!A:BK,7,0)</f>
        <v>Prestar los servicios profesionales en la Oficina Asesora Jurídica de Parques Nacionales Naturales en los procesos y estrategias que se encuentre ejecutando y/o diseñe e implemente la entidad para el tratamiento y manejo de los conflictos socioambientales asociados al Uso Ocupación y Tenencia dentro de las áreas del SPNNC, así como la gestión para la elaboración del diagnóstico de necesidades normativas y su implementación.</v>
      </c>
      <c r="L159" s="15" t="s">
        <v>921</v>
      </c>
      <c r="M159" s="23">
        <v>3118718215</v>
      </c>
      <c r="N159" s="12">
        <f>VLOOKUP(B159,[1]BDD!A:BK,16,0)</f>
        <v>6471348</v>
      </c>
      <c r="O159" s="5" t="str">
        <f>VLOOKUP(B159,[1]BDD!A:BK,31,0)</f>
        <v>OFICINA ASESORA JURIDICA</v>
      </c>
      <c r="P159" s="5">
        <f>VLOOKUP(B159,[1]BDD!A:BK,36,0)</f>
        <v>240</v>
      </c>
      <c r="R159" s="22" t="s">
        <v>41</v>
      </c>
      <c r="S159" s="20" t="s">
        <v>34</v>
      </c>
      <c r="T159" s="14" t="str">
        <f>VLOOKUP(B159,[1]BDD!A:BK,61,0)</f>
        <v>TERMINADO NORMALMENTE</v>
      </c>
      <c r="W159" s="15">
        <v>1</v>
      </c>
      <c r="Y159" s="28" t="str">
        <f>VLOOKUP(B159,[1]BDD!A:BK,63,0)</f>
        <v xml:space="preserve">https://community.secop.gov.co/Public/Tendering/OpportunityDetail/Index?noticeUID=CO1.NTC.1809129&amp;isFromPublicArea=True&amp;isModal=False
</v>
      </c>
      <c r="Z159" t="str">
        <f t="shared" si="0"/>
        <v>EXAMENES_MED_CPS-153-2021-MARIA CAROLINA DUARTE TRIVIÑO</v>
      </c>
    </row>
    <row r="160" spans="1:26" ht="12.75" x14ac:dyDescent="0.2">
      <c r="A160" s="5">
        <v>159</v>
      </c>
      <c r="B160" s="6" t="s">
        <v>922</v>
      </c>
      <c r="C160" s="15" t="s">
        <v>923</v>
      </c>
      <c r="D160" s="15" t="s">
        <v>924</v>
      </c>
      <c r="E160" s="8">
        <f>VLOOKUP(B160,[1]BDD!A:BK,21,0)</f>
        <v>1136879550</v>
      </c>
      <c r="F160" s="15" t="s">
        <v>29</v>
      </c>
      <c r="G160" s="25">
        <v>32013</v>
      </c>
      <c r="H160" s="15" t="s">
        <v>29</v>
      </c>
      <c r="I160" s="20" t="s">
        <v>38</v>
      </c>
      <c r="J160" s="20" t="s">
        <v>925</v>
      </c>
      <c r="K160" s="5" t="str">
        <f>VLOOKUP(B160,[1]BDD!A:BK,7,0)</f>
        <v>Prestar los servicios profesionales en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lineamientos institucionales asociados al ecoturismo en el SPNN, así como la gestión para la elaboración del diagnóstico de necesidades normativas y su implementación.</v>
      </c>
      <c r="L160" s="15" t="s">
        <v>926</v>
      </c>
      <c r="M160" s="15">
        <v>3108049700</v>
      </c>
      <c r="N160" s="12">
        <f>VLOOKUP(B160,[1]BDD!A:BK,16,0)</f>
        <v>6471348</v>
      </c>
      <c r="O160" s="5" t="str">
        <f>VLOOKUP(B160,[1]BDD!A:BK,31,0)</f>
        <v>OFICINA ASESORA JURIDICA</v>
      </c>
      <c r="P160" s="5">
        <f>VLOOKUP(B160,[1]BDD!A:BK,36,0)</f>
        <v>240</v>
      </c>
      <c r="R160" s="22" t="s">
        <v>41</v>
      </c>
      <c r="S160" s="20" t="s">
        <v>353</v>
      </c>
      <c r="T160" s="14" t="str">
        <f>VLOOKUP(B160,[1]BDD!A:BK,61,0)</f>
        <v>TERMINADO NORMALMENTE</v>
      </c>
      <c r="W160" s="15">
        <v>1</v>
      </c>
      <c r="X160" s="18">
        <v>43504</v>
      </c>
      <c r="Y160" s="28" t="str">
        <f>VLOOKUP(B160,[1]BDD!A:BK,63,0)</f>
        <v xml:space="preserve">https://community.secop.gov.co/Public/Tendering/OpportunityDetail/Index?noticeUID=CO1.NTC.1806953&amp;isFromPublicArea=True&amp;isModal=False
</v>
      </c>
      <c r="Z160" t="str">
        <f t="shared" si="0"/>
        <v>EXAMENES_MED_CPS-154-2021-PAOLA CATALINA ISOZA VELASQUEZ</v>
      </c>
    </row>
    <row r="161" spans="1:26" ht="12.75" x14ac:dyDescent="0.2">
      <c r="A161" s="5">
        <v>160</v>
      </c>
      <c r="B161" s="6" t="s">
        <v>927</v>
      </c>
      <c r="C161" s="15" t="s">
        <v>928</v>
      </c>
      <c r="D161" s="15" t="s">
        <v>929</v>
      </c>
      <c r="E161" s="8">
        <f>VLOOKUP(B161,[1]BDD!A:BK,21,0)</f>
        <v>5661254</v>
      </c>
      <c r="F161" s="15" t="s">
        <v>930</v>
      </c>
      <c r="G161" s="26">
        <v>29871</v>
      </c>
      <c r="H161" s="22" t="s">
        <v>931</v>
      </c>
      <c r="I161" s="20" t="s">
        <v>113</v>
      </c>
      <c r="J161" s="20" t="s">
        <v>932</v>
      </c>
      <c r="K161" s="5" t="str">
        <f>VLOOKUP(B161,[1]BDD!A:BK,7,0)</f>
        <v>Prestar los servicios profesionales en la Oficina Asesora Jurídica de Parques Nacionales Naturales para el desarrollo de diversos asuntos misionales de la entidad, en especial el apoyo jurídico para el seguimiento de la agenda normativa de la Entidad, el apoyo en la proyección de conceptos, y respuestas a derechos de petición</v>
      </c>
      <c r="L161" s="15" t="s">
        <v>933</v>
      </c>
      <c r="M161" s="15">
        <v>3124031300</v>
      </c>
      <c r="N161" s="12">
        <f>VLOOKUP(B161,[1]BDD!A:BK,16,0)</f>
        <v>6471348</v>
      </c>
      <c r="O161" s="5" t="str">
        <f>VLOOKUP(B161,[1]BDD!A:BK,31,0)</f>
        <v>OFICINA ASESORA JURIDICA</v>
      </c>
      <c r="P161" s="5">
        <f>VLOOKUP(B161,[1]BDD!A:BK,36,0)</f>
        <v>240</v>
      </c>
      <c r="R161" s="22" t="s">
        <v>47</v>
      </c>
      <c r="S161" s="20" t="s">
        <v>353</v>
      </c>
      <c r="T161" s="14" t="str">
        <f>VLOOKUP(B161,[1]BDD!A:BK,61,0)</f>
        <v>TERMINADO NORMALMENTE</v>
      </c>
      <c r="W161" s="15">
        <v>1</v>
      </c>
      <c r="X161" s="18">
        <v>44253</v>
      </c>
      <c r="Y161" s="28" t="str">
        <f>VLOOKUP(B161,[1]BDD!A:BK,63,0)</f>
        <v xml:space="preserve">https://community.secop.gov.co/Public/Tendering/OpportunityDetail/Index?noticeUID=CO1.NTC.1805625&amp;isFromPublicArea=True&amp;isModal=False
</v>
      </c>
      <c r="Z161" t="str">
        <f t="shared" si="0"/>
        <v>EXAMENES_MED_CPS-155-2021-JUVENAL NIÑO LANDINEZ</v>
      </c>
    </row>
    <row r="162" spans="1:26" ht="12.75" x14ac:dyDescent="0.2">
      <c r="A162" s="5">
        <v>161</v>
      </c>
      <c r="B162" s="6" t="s">
        <v>934</v>
      </c>
      <c r="C162" s="15" t="s">
        <v>935</v>
      </c>
      <c r="D162" s="15" t="s">
        <v>936</v>
      </c>
      <c r="E162" s="8">
        <f>VLOOKUP(B162,[1]BDD!A:BK,21,0)</f>
        <v>1001090367</v>
      </c>
      <c r="F162" s="15" t="s">
        <v>937</v>
      </c>
      <c r="G162" s="25">
        <v>36695</v>
      </c>
      <c r="H162" s="15" t="s">
        <v>29</v>
      </c>
      <c r="I162" s="20" t="s">
        <v>418</v>
      </c>
      <c r="J162" s="20" t="s">
        <v>31</v>
      </c>
      <c r="K162" s="5" t="str">
        <f>VLOOKUP(B162,[1]BDD!A:BK,7,0)</f>
        <v>Prestar servicios asistenciales y de apoyo a la gestión en actividades inherentes a la elaboración y seguimiento de actas de comité interno del grupo de procesos corporativos, así como la elaboración de comunicaciones oficiales a los diferentes proveedores o contratistas en atención a requerimientos y/o reclamaciones a las que haya lugar, además del apoyo en la organización de archivos de gestión del Grupo.</v>
      </c>
      <c r="L162" s="15" t="s">
        <v>938</v>
      </c>
      <c r="M162" s="15">
        <v>3222221807</v>
      </c>
      <c r="N162" s="12">
        <f>VLOOKUP(B162,[1]BDD!A:BK,16,0)</f>
        <v>1370936</v>
      </c>
      <c r="O162" s="5" t="str">
        <f>VLOOKUP(B162,[1]BDD!A:BK,31,0)</f>
        <v>GRUPO DE PROCESOS CORPORATIVOS</v>
      </c>
      <c r="P162" s="5">
        <f>VLOOKUP(B162,[1]BDD!A:BK,36,0)</f>
        <v>305</v>
      </c>
      <c r="R162" s="22" t="s">
        <v>418</v>
      </c>
      <c r="S162" s="20" t="s">
        <v>34</v>
      </c>
      <c r="T162" s="14" t="str">
        <f>VLOOKUP(B162,[1]BDD!A:BK,61,0)</f>
        <v>LIQUIDADO</v>
      </c>
      <c r="W162" s="15">
        <v>1</v>
      </c>
      <c r="X162" s="18">
        <v>44245</v>
      </c>
      <c r="Y162" s="28" t="str">
        <f>VLOOKUP(B162,[1]BDD!A:BK,63,0)</f>
        <v xml:space="preserve">https://community.secop.gov.co/Public/Tendering/OpportunityDetail/Index?noticeUID=CO1.NTC.1801536&amp;isFromPublicArea=True&amp;isModal=False
</v>
      </c>
      <c r="Z162" t="str">
        <f t="shared" si="0"/>
        <v>EXAMENES_MED_CPS-156-2021-HANYI PAOLA NIÑO ROJAS</v>
      </c>
    </row>
    <row r="163" spans="1:26" ht="12.75" x14ac:dyDescent="0.2">
      <c r="A163" s="5">
        <v>162</v>
      </c>
      <c r="B163" s="6" t="s">
        <v>939</v>
      </c>
      <c r="C163" s="15" t="s">
        <v>940</v>
      </c>
      <c r="D163" s="15" t="s">
        <v>941</v>
      </c>
      <c r="E163" s="8">
        <f>VLOOKUP(B163,[1]BDD!A:BK,21,0)</f>
        <v>1018404898</v>
      </c>
      <c r="F163" s="15" t="s">
        <v>29</v>
      </c>
      <c r="G163" s="25">
        <v>31607</v>
      </c>
      <c r="H163" s="15" t="s">
        <v>29</v>
      </c>
      <c r="I163" s="20" t="s">
        <v>52</v>
      </c>
      <c r="J163" s="20" t="s">
        <v>942</v>
      </c>
      <c r="K163" s="5" t="str">
        <f>VLOOKUP(B163,[1]BDD!A:BK,7,0)</f>
        <v>Prestación de servicios profesionales para el ajuste, actualización, soporte y desarrollo de las aplicaciones y migración información a Smart Connect.</v>
      </c>
      <c r="L163" s="15" t="s">
        <v>943</v>
      </c>
      <c r="M163" s="15">
        <v>3014037968</v>
      </c>
      <c r="N163" s="12">
        <f>VLOOKUP(B163,[1]BDD!A:BK,16,0)</f>
        <v>3654275</v>
      </c>
      <c r="O163" s="5" t="str">
        <f>VLOOKUP(B163,[1]BDD!A:BK,31,0)</f>
        <v>GRUPO SISTEMAS DE INFORMACIÓN Y RADIOCOMUNICACIONES</v>
      </c>
      <c r="P163" s="5">
        <f>VLOOKUP(B163,[1]BDD!A:BK,36,0)</f>
        <v>300</v>
      </c>
      <c r="R163" s="22" t="s">
        <v>944</v>
      </c>
      <c r="S163" s="20" t="s">
        <v>34</v>
      </c>
      <c r="T163" s="14" t="str">
        <f>VLOOKUP(B163,[1]BDD!A:BK,61,0)</f>
        <v>VIGENTE</v>
      </c>
      <c r="W163" s="15">
        <v>1</v>
      </c>
      <c r="X163" s="18">
        <v>44238</v>
      </c>
      <c r="Y163" s="28" t="str">
        <f>VLOOKUP(B163,[1]BDD!A:BK,63,0)</f>
        <v>https://community.secop.gov.co/Public/Tendering/OpportunityDetail/Index?noticeUID=CO1.NTC.1809454&amp;isFromPublicArea=True&amp;isModal=False</v>
      </c>
      <c r="Z163" t="str">
        <f t="shared" si="0"/>
        <v>EXAMENES_MED_CPS-157-2021-DIEGO EFREM ROJAS CORTES</v>
      </c>
    </row>
    <row r="164" spans="1:26" ht="12.75" x14ac:dyDescent="0.2">
      <c r="A164" s="5">
        <v>163</v>
      </c>
      <c r="B164" s="6" t="s">
        <v>945</v>
      </c>
      <c r="C164" s="15" t="s">
        <v>946</v>
      </c>
      <c r="D164" s="15" t="s">
        <v>947</v>
      </c>
      <c r="E164" s="8">
        <f>VLOOKUP(B164,[1]BDD!A:BK,21,0)</f>
        <v>79881484</v>
      </c>
      <c r="F164" s="15" t="s">
        <v>29</v>
      </c>
      <c r="G164" s="26">
        <v>29199</v>
      </c>
      <c r="H164" s="22" t="s">
        <v>29</v>
      </c>
      <c r="I164" s="20" t="s">
        <v>52</v>
      </c>
      <c r="J164" s="20" t="s">
        <v>948</v>
      </c>
      <c r="K164" s="5" t="str">
        <f>VLOOKUP(B164,[1]BDD!A:BK,7,0)</f>
        <v>Prestación de servicios profesionales para desarrollar el procesamiento e interpretación de imágenes satelitales, para el monitoreo de coberturas de la tierra al interior de las áreas protegidas.</v>
      </c>
      <c r="L164" s="15" t="s">
        <v>949</v>
      </c>
      <c r="M164" s="15">
        <v>3006909776</v>
      </c>
      <c r="N164" s="12">
        <f>VLOOKUP(B164,[1]BDD!A:BK,16,0)</f>
        <v>4536731</v>
      </c>
      <c r="O164" s="5" t="str">
        <f>VLOOKUP(B164,[1]BDD!A:BK,31,0)</f>
        <v>GRUPO SISTEMAS DE INFORMACIÓN Y RADIOCOMUNICACIONES</v>
      </c>
      <c r="P164" s="5">
        <f>VLOOKUP(B164,[1]BDD!A:BK,36,0)</f>
        <v>300</v>
      </c>
      <c r="R164" s="22" t="s">
        <v>287</v>
      </c>
      <c r="S164" s="20" t="s">
        <v>34</v>
      </c>
      <c r="T164" s="14" t="str">
        <f>VLOOKUP(B164,[1]BDD!A:BK,61,0)</f>
        <v>VIGENTE</v>
      </c>
      <c r="W164" s="15">
        <v>1</v>
      </c>
      <c r="X164" s="18">
        <v>43872</v>
      </c>
      <c r="Y164" s="28" t="str">
        <f>VLOOKUP(B164,[1]BDD!A:BK,63,0)</f>
        <v xml:space="preserve">https://community.secop.gov.co/Public/Tendering/OpportunityDetail/Index?noticeUID=CO1.NTC.1810564&amp;isFromPublicArea=True&amp;isModal=False
</v>
      </c>
      <c r="Z164" t="str">
        <f t="shared" si="0"/>
        <v>EXAMENES_MED_CPS-158-2021-IVAN ANDRES POSADA CESPEDES</v>
      </c>
    </row>
    <row r="165" spans="1:26" ht="12.75" x14ac:dyDescent="0.2">
      <c r="A165" s="5">
        <v>164</v>
      </c>
      <c r="B165" s="6" t="s">
        <v>950</v>
      </c>
      <c r="C165" s="15" t="s">
        <v>951</v>
      </c>
      <c r="D165" s="15" t="s">
        <v>570</v>
      </c>
      <c r="E165" s="8">
        <f>VLOOKUP(B165,[1]BDD!A:BK,21,0)</f>
        <v>1020759512</v>
      </c>
      <c r="F165" s="15" t="s">
        <v>29</v>
      </c>
      <c r="G165" s="25">
        <v>33283</v>
      </c>
      <c r="H165" s="22" t="s">
        <v>399</v>
      </c>
      <c r="I165" s="20" t="s">
        <v>52</v>
      </c>
      <c r="J165" s="20" t="s">
        <v>952</v>
      </c>
      <c r="K165" s="5" t="str">
        <f>VLOOKUP(B165,[1]BDD!A:BK,7,0)</f>
        <v>Prestar los servicios profesionales en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además del apoyo en los trámites y actividades de carácter jurídico en el marco de los procesos de determinación de la situación jurídica predial y de saneamiento desde el punto de vista de la propiedad.</v>
      </c>
      <c r="L165" s="15" t="s">
        <v>953</v>
      </c>
      <c r="M165" s="15">
        <v>3163306728</v>
      </c>
      <c r="N165" s="12">
        <f>VLOOKUP(B165,[1]BDD!A:BK,16,0)</f>
        <v>6120628</v>
      </c>
      <c r="O165" s="5" t="str">
        <f>VLOOKUP(B165,[1]BDD!A:BK,31,0)</f>
        <v>OFICINA ASESORA JURIDICA</v>
      </c>
      <c r="P165" s="5">
        <f>VLOOKUP(B165,[1]BDD!A:BK,36,0)</f>
        <v>240</v>
      </c>
      <c r="R165" s="22" t="s">
        <v>41</v>
      </c>
      <c r="S165" s="20" t="s">
        <v>34</v>
      </c>
      <c r="T165" s="14" t="str">
        <f>VLOOKUP(B165,[1]BDD!A:BK,61,0)</f>
        <v>CEDIDO</v>
      </c>
      <c r="W165" s="15">
        <v>1</v>
      </c>
      <c r="X165" s="18">
        <v>44244</v>
      </c>
      <c r="Y165" s="28" t="str">
        <f>VLOOKUP(B165,[1]BDD!A:BK,63,0)</f>
        <v>https://community.secop.gov.co/Public/Tendering/OpportunityDetail/Index?noticeUID=CO1.NTC.1815544&amp;isFromPublicArea=True&amp;isModal=False</v>
      </c>
      <c r="Z165" t="str">
        <f t="shared" si="0"/>
        <v>EXAMENES_MED_CPS-159C-2021-MAYRA ALEJANDRA LUNA GELVEZ</v>
      </c>
    </row>
    <row r="166" spans="1:26" ht="12.75" x14ac:dyDescent="0.2">
      <c r="A166" s="5">
        <v>165</v>
      </c>
      <c r="B166" s="6" t="s">
        <v>954</v>
      </c>
      <c r="C166" s="15" t="s">
        <v>955</v>
      </c>
      <c r="D166" s="15" t="s">
        <v>956</v>
      </c>
      <c r="E166" s="8">
        <f>VLOOKUP(B166,[1]BDD!A:BK,21,0)</f>
        <v>1144051098</v>
      </c>
      <c r="F166" s="15" t="s">
        <v>368</v>
      </c>
      <c r="G166" s="25">
        <v>33646</v>
      </c>
      <c r="H166" s="22" t="s">
        <v>368</v>
      </c>
      <c r="I166" s="20" t="s">
        <v>113</v>
      </c>
      <c r="J166" s="20" t="s">
        <v>957</v>
      </c>
      <c r="K166" s="5" t="str">
        <f>VLOOKUP(B166,[1]BDD!A:BK,7,0)</f>
        <v>Prestar los servicios profesionales en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además del apoyo en los trámites y actividades de carácter jurídico en el marco de los procesos de determinación de la situación jurídica predial y de saneamiento desde el punto de vista de la propiedad.</v>
      </c>
      <c r="L166" s="15" t="s">
        <v>958</v>
      </c>
      <c r="M166" s="15">
        <v>3207162154</v>
      </c>
      <c r="N166" s="12">
        <f>VLOOKUP(B166,[1]BDD!A:BK,16,0)</f>
        <v>6120628</v>
      </c>
      <c r="O166" s="5" t="str">
        <f>VLOOKUP(B166,[1]BDD!A:BK,31,0)</f>
        <v>OFICINA ASESORA JURIDICA</v>
      </c>
      <c r="P166" s="5">
        <f>VLOOKUP(B166,[1]BDD!A:BK,36,0)</f>
        <v>38</v>
      </c>
      <c r="R166" s="22" t="s">
        <v>41</v>
      </c>
      <c r="S166" s="31"/>
      <c r="T166" s="14" t="str">
        <f>VLOOKUP(B166,[1]BDD!A:BK,61,0)</f>
        <v>TERMINADO NORMALMENTE</v>
      </c>
      <c r="W166" s="15">
        <v>1</v>
      </c>
      <c r="X166" s="18">
        <v>43664</v>
      </c>
      <c r="Y166" s="28" t="str">
        <f>VLOOKUP(B166,[1]BDD!A:BK,63,0)</f>
        <v>https://community.secop.gov.co/Public/Tendering/OpportunityDetail/Index?noticeUID=CO1.NTC.1815544&amp;isFromPublicArea=True&amp;isModal=False</v>
      </c>
      <c r="Z166" t="str">
        <f t="shared" si="0"/>
        <v xml:space="preserve">EXAMENES_MED_CPS-159-2021-ISABEL CRISTINA GARCIA BURBANO </v>
      </c>
    </row>
    <row r="167" spans="1:26" ht="12.75" x14ac:dyDescent="0.2">
      <c r="A167" s="5">
        <v>166</v>
      </c>
      <c r="B167" s="6" t="s">
        <v>959</v>
      </c>
      <c r="C167" s="15" t="s">
        <v>960</v>
      </c>
      <c r="D167" s="15" t="s">
        <v>961</v>
      </c>
      <c r="E167" s="8">
        <f>VLOOKUP(B167,[1]BDD!A:BK,21,0)</f>
        <v>1010199529</v>
      </c>
      <c r="F167" s="15" t="s">
        <v>29</v>
      </c>
      <c r="G167" s="25">
        <v>33477</v>
      </c>
      <c r="H167" s="22" t="s">
        <v>962</v>
      </c>
      <c r="I167" s="20" t="s">
        <v>38</v>
      </c>
      <c r="J167" s="20" t="s">
        <v>963</v>
      </c>
      <c r="K167" s="5" t="str">
        <f>VLOOKUP(B167,[1]BDD!A:BK,7,0)</f>
        <v>Prestación de servicios profesionales para brindar apoyo al seguimiento presupuestal de los proyectos de inversión y cooperación, así como de alianzas público privadas de la entidad.</v>
      </c>
      <c r="L167" s="15" t="s">
        <v>964</v>
      </c>
      <c r="M167" s="15">
        <v>3112904179</v>
      </c>
      <c r="N167" s="12">
        <f>VLOOKUP(B167,[1]BDD!A:BK,16,0)</f>
        <v>3948428</v>
      </c>
      <c r="O167" s="5" t="str">
        <f>VLOOKUP(B167,[1]BDD!A:BK,31,0)</f>
        <v>OFICINA ASESORA PLANEACIÓN</v>
      </c>
      <c r="P167" s="5">
        <f>VLOOKUP(B167,[1]BDD!A:BK,36,0)</f>
        <v>298</v>
      </c>
      <c r="R167" s="22" t="s">
        <v>965</v>
      </c>
      <c r="S167" s="20" t="s">
        <v>353</v>
      </c>
      <c r="T167" s="14" t="str">
        <f>VLOOKUP(B167,[1]BDD!A:BK,61,0)</f>
        <v>VIGENTE</v>
      </c>
      <c r="W167" s="15">
        <v>1</v>
      </c>
      <c r="X167" s="18">
        <v>44243</v>
      </c>
      <c r="Y167" s="28" t="str">
        <f>VLOOKUP(B167,[1]BDD!A:BK,63,0)</f>
        <v>https://community.secop.gov.co/Public/Tendering/OpportunityDetail/Index?noticeUID=CO1.NTC.1815560&amp;isFromPublicArea=True&amp;isModal=False</v>
      </c>
      <c r="Z167" t="str">
        <f t="shared" si="0"/>
        <v>EXAMENES_MED_CPS-160-2021-WILLIAM DAVID RICARDO AMAYA</v>
      </c>
    </row>
    <row r="168" spans="1:26" ht="12.75" x14ac:dyDescent="0.2">
      <c r="A168" s="5">
        <v>167</v>
      </c>
      <c r="B168" s="6" t="s">
        <v>966</v>
      </c>
      <c r="C168" s="15" t="s">
        <v>967</v>
      </c>
      <c r="D168" s="15" t="s">
        <v>968</v>
      </c>
      <c r="E168" s="8">
        <f>VLOOKUP(B168,[1]BDD!A:BK,21,0)</f>
        <v>1018443539</v>
      </c>
      <c r="F168" s="15" t="s">
        <v>29</v>
      </c>
      <c r="G168" s="25">
        <v>33330</v>
      </c>
      <c r="H168" s="22" t="s">
        <v>969</v>
      </c>
      <c r="I168" s="20" t="s">
        <v>52</v>
      </c>
      <c r="J168" s="20" t="s">
        <v>970</v>
      </c>
      <c r="K168" s="5" t="str">
        <f>VLOOKUP(B168,[1]BDD!A:BK,7,0)</f>
        <v>Prestación de servicios profesionales para apoyar y desarrollar actividades para la articulación del Modelo Integrado de Planeación y gestión como Sistema Integrado de Parques Nacionales Naturales de Colombia.</v>
      </c>
      <c r="L168" s="15" t="s">
        <v>971</v>
      </c>
      <c r="M168" s="15">
        <v>3202820831</v>
      </c>
      <c r="N168" s="12">
        <f>VLOOKUP(B168,[1]BDD!A:BK,16,0)</f>
        <v>3654275</v>
      </c>
      <c r="O168" s="5" t="str">
        <f>VLOOKUP(B168,[1]BDD!A:BK,31,0)</f>
        <v>OFICINA ASESORA PLANEACIÓN</v>
      </c>
      <c r="P168" s="5">
        <f>VLOOKUP(B168,[1]BDD!A:BK,36,0)</f>
        <v>298</v>
      </c>
      <c r="R168" s="22" t="s">
        <v>476</v>
      </c>
      <c r="S168" s="20" t="s">
        <v>34</v>
      </c>
      <c r="T168" s="14" t="str">
        <f>VLOOKUP(B168,[1]BDD!A:BK,61,0)</f>
        <v>VIGENTE</v>
      </c>
      <c r="W168" s="15">
        <v>1</v>
      </c>
      <c r="X168" s="18">
        <v>43846</v>
      </c>
      <c r="Y168" s="28" t="str">
        <f>VLOOKUP(B168,[1]BDD!A:BK,63,0)</f>
        <v xml:space="preserve">https://community.secop.gov.co/Public/Tendering/OpportunityDetail/Index?noticeUID=CO1.NTC.1815603&amp;isFromPublicArea=True&amp;isModal=False
</v>
      </c>
      <c r="Z168" t="str">
        <f t="shared" si="0"/>
        <v>EXAMENES_MED_CPS-161-2021-BRIANA LIZETH CABRERA LEIVA</v>
      </c>
    </row>
    <row r="169" spans="1:26" ht="12.75" x14ac:dyDescent="0.2">
      <c r="A169" s="5">
        <v>168</v>
      </c>
      <c r="B169" s="6" t="s">
        <v>972</v>
      </c>
      <c r="C169" s="15" t="s">
        <v>973</v>
      </c>
      <c r="D169" s="15" t="s">
        <v>534</v>
      </c>
      <c r="E169" s="8">
        <f>VLOOKUP(B169,[1]BDD!A:BK,21,0)</f>
        <v>1015404310</v>
      </c>
      <c r="F169" s="15" t="s">
        <v>29</v>
      </c>
      <c r="G169" s="25">
        <v>32224</v>
      </c>
      <c r="H169" s="22" t="s">
        <v>29</v>
      </c>
      <c r="I169" s="20" t="s">
        <v>38</v>
      </c>
      <c r="J169" s="20" t="s">
        <v>974</v>
      </c>
      <c r="K169" s="5" t="str">
        <f>VLOOKUP(B169,[1]BDD!A:BK,7,0)</f>
        <v>Prestación de servicios profesionales para, implementar y acompañar las alianzas público-privadas, así como la formulación y seguimiento a los proyectos de cooperación de la entidad articulados a la planeación estratégica de la entidad</v>
      </c>
      <c r="L169" s="15" t="s">
        <v>975</v>
      </c>
      <c r="M169" s="15">
        <v>3502312452</v>
      </c>
      <c r="N169" s="12">
        <f>VLOOKUP(B169,[1]BDD!A:BK,16,0)</f>
        <v>4944018</v>
      </c>
      <c r="O169" s="5" t="str">
        <f>VLOOKUP(B169,[1]BDD!A:BK,31,0)</f>
        <v>OFICINA ASESORA PLANEACIÓN</v>
      </c>
      <c r="P169" s="5">
        <f>VLOOKUP(B169,[1]BDD!A:BK,36,0)</f>
        <v>298</v>
      </c>
      <c r="R169" s="22" t="s">
        <v>976</v>
      </c>
      <c r="S169" s="20" t="s">
        <v>34</v>
      </c>
      <c r="T169" s="14" t="str">
        <f>VLOOKUP(B169,[1]BDD!A:BK,61,0)</f>
        <v>VIGENTE</v>
      </c>
      <c r="W169" s="15">
        <v>1</v>
      </c>
      <c r="X169" s="18">
        <v>44253</v>
      </c>
      <c r="Y169" s="28" t="str">
        <f>VLOOKUP(B169,[1]BDD!A:BK,63,0)</f>
        <v xml:space="preserve">https://community.secop.gov.co/Public/Tendering/OpportunityDetail/Index?noticeUID=CO1.NTC.1816722&amp;isFromPublicArea=True&amp;isModal=False
</v>
      </c>
      <c r="Z169" t="str">
        <f t="shared" si="0"/>
        <v>EXAMENES_MED_CPS-162-2021-DANIEL HUMBERTO LUCAS POVEDA</v>
      </c>
    </row>
    <row r="170" spans="1:26" ht="12.75" x14ac:dyDescent="0.2">
      <c r="A170" s="5">
        <v>169</v>
      </c>
      <c r="B170" s="6" t="s">
        <v>977</v>
      </c>
      <c r="C170" s="15" t="s">
        <v>978</v>
      </c>
      <c r="D170" s="15" t="s">
        <v>979</v>
      </c>
      <c r="E170" s="8">
        <f>VLOOKUP(B170,[1]BDD!A:BK,21,0)</f>
        <v>79144699</v>
      </c>
      <c r="F170" s="15" t="s">
        <v>29</v>
      </c>
      <c r="G170" s="25">
        <v>20231</v>
      </c>
      <c r="H170" s="22" t="s">
        <v>29</v>
      </c>
      <c r="I170" s="20" t="s">
        <v>418</v>
      </c>
      <c r="J170" s="20" t="s">
        <v>980</v>
      </c>
      <c r="K170" s="5" t="str">
        <f>VLOOKUP(B170,[1]BDD!A:BK,7,0)</f>
        <v>Prestación de servicios técnicos en la Subdirección Administrativa y Financiera para el control administrativo y contable del proceso de viáticos, a través de los perfiles en SIIF Nación Gestión Control Viáticos y Gestión Contable de Parques Nacionales Naturales de Colombia - Nivel Central.</v>
      </c>
      <c r="L170" s="15" t="s">
        <v>981</v>
      </c>
      <c r="M170" s="15">
        <v>3126137317</v>
      </c>
      <c r="N170" s="12">
        <f>VLOOKUP(B170,[1]BDD!A:BK,16,0)</f>
        <v>2730447</v>
      </c>
      <c r="O170" s="5" t="str">
        <f>VLOOKUP(B170,[1]BDD!A:BK,31,0)</f>
        <v>SUBDIRECCIÓN ADMINISTRATIVA Y FINANCIERA</v>
      </c>
      <c r="P170" s="5">
        <f>VLOOKUP(B169,[1]BDD!A:BK,36,0)</f>
        <v>298</v>
      </c>
      <c r="R170" s="22" t="s">
        <v>418</v>
      </c>
      <c r="S170" s="20" t="s">
        <v>34</v>
      </c>
      <c r="T170" s="14" t="str">
        <f>VLOOKUP(B170,[1]BDD!A:BK,61,0)</f>
        <v>VIGENTE</v>
      </c>
      <c r="W170" s="15">
        <v>1</v>
      </c>
      <c r="X170" s="18">
        <v>44250</v>
      </c>
      <c r="Y170" s="28" t="str">
        <f>VLOOKUP(B170,[1]BDD!A:BK,63,0)</f>
        <v>https://community.secop.gov.co/Public/Tendering/OpportunityDetail/Index?noticeUID=CO1.NTC.1827597&amp;isFromPublicArea=True&amp;isModal=False</v>
      </c>
      <c r="Z170" t="str">
        <f t="shared" si="0"/>
        <v>EXAMENES_MED_CPS-163-2021-MANUEL JESUS MEDINA CHAMORRO</v>
      </c>
    </row>
    <row r="171" spans="1:26" ht="12.75" x14ac:dyDescent="0.2">
      <c r="A171" s="5">
        <v>170</v>
      </c>
      <c r="B171" s="6" t="s">
        <v>982</v>
      </c>
      <c r="C171" s="15" t="s">
        <v>983</v>
      </c>
      <c r="D171" s="15" t="s">
        <v>984</v>
      </c>
      <c r="E171" s="8">
        <f>VLOOKUP(B171,[1]BDD!A:BK,21,0)</f>
        <v>11449309</v>
      </c>
      <c r="F171" s="15" t="s">
        <v>125</v>
      </c>
      <c r="G171" s="25">
        <v>30891</v>
      </c>
      <c r="H171" s="22" t="s">
        <v>29</v>
      </c>
      <c r="I171" s="20" t="s">
        <v>302</v>
      </c>
      <c r="J171" s="20" t="s">
        <v>980</v>
      </c>
      <c r="K171" s="5" t="str">
        <f>VLOOKUP(B171,[1]BDD!A:BK,7,0)</f>
        <v>Prestación de servicios profesionales en la Subdirección de Gestión y Manejo de Áreas Protegidas en la implementación de la NTC PE 1000 para la operación estadística Áreas Protegidas del SINAP inscritas en el RUNAP, preparación y acompañamiento a las auditorías interna y externas de la misma, atención e implementación del plan de mejoramiento asociado y demás temas relacionados con esta operación estadística, en el marco de la actualización que adelanta el DANE a la NTC PE 1000</v>
      </c>
      <c r="L171" s="15" t="s">
        <v>985</v>
      </c>
      <c r="M171" s="15">
        <v>3103495619</v>
      </c>
      <c r="N171" s="12">
        <f>VLOOKUP(B171,[1]BDD!A:BK,16,0)</f>
        <v>4944018</v>
      </c>
      <c r="O171" s="5" t="str">
        <f>VLOOKUP(B171,[1]BDD!A:BK,31,0)</f>
        <v>GRUPO DE GESTIÓN E INTEGRACIÓN DEL SINAP</v>
      </c>
      <c r="P171" s="5">
        <f>VLOOKUP(B170,[1]BDD!A:BK,36,0)</f>
        <v>293</v>
      </c>
      <c r="R171" s="22" t="s">
        <v>986</v>
      </c>
      <c r="S171" s="20" t="s">
        <v>34</v>
      </c>
      <c r="T171" s="14" t="str">
        <f>VLOOKUP(B171,[1]BDD!A:BK,61,0)</f>
        <v>VIGENTE</v>
      </c>
      <c r="W171" s="15">
        <v>1</v>
      </c>
      <c r="X171" s="18">
        <v>44265</v>
      </c>
      <c r="Y171" s="28" t="str">
        <f>VLOOKUP(B171,[1]BDD!A:BK,63,0)</f>
        <v xml:space="preserve">https://community.secop.gov.co/Public/Tendering/OpportunityDetail/Index?noticeUID=CO1.NTC.1829127&amp;isFromPublicArea=True&amp;isModal=False
</v>
      </c>
      <c r="Z171" t="str">
        <f t="shared" si="0"/>
        <v>EXAMENES_MED_CPS-164-2021-JAIRO ANTONIO GONZALEZ VASQUEZ</v>
      </c>
    </row>
    <row r="172" spans="1:26" ht="12.75" x14ac:dyDescent="0.2">
      <c r="A172" s="5">
        <v>171</v>
      </c>
      <c r="B172" s="6" t="s">
        <v>987</v>
      </c>
      <c r="C172" s="15" t="s">
        <v>988</v>
      </c>
      <c r="D172" s="15" t="s">
        <v>840</v>
      </c>
      <c r="E172" s="8">
        <f>VLOOKUP(B172,[1]BDD!A:BK,21,0)</f>
        <v>1014292323</v>
      </c>
      <c r="F172" s="15" t="s">
        <v>29</v>
      </c>
      <c r="G172" s="18">
        <v>35688</v>
      </c>
      <c r="H172" s="15" t="s">
        <v>989</v>
      </c>
      <c r="I172" s="15" t="s">
        <v>52</v>
      </c>
      <c r="J172" s="20" t="s">
        <v>980</v>
      </c>
      <c r="K172" s="5" t="str">
        <f>VLOOKUP(B172,[1]BDD!A:BK,7,0)</f>
        <v>Prestar los Servicios Profesionales en el Grupo de Comunicación y Educación Ambiental para apoyar la implementación, diseño y seguimiento de las estrategias de comunicación interna, en articulación con las Direcciones Territoriales de Parques Nacionales Naturales de Colombia.</v>
      </c>
      <c r="L172" s="15" t="s">
        <v>990</v>
      </c>
      <c r="M172" s="15">
        <v>3112047761</v>
      </c>
      <c r="N172" s="12">
        <f>VLOOKUP(B172,[1]BDD!A:BK,16,0)</f>
        <v>3235673</v>
      </c>
      <c r="O172" s="5" t="str">
        <f>VLOOKUP(B172,[1]BDD!A:BK,31,0)</f>
        <v>GRUPO DE COMUNICACIONES Y EDUCACION AMBIENTAL</v>
      </c>
      <c r="P172" s="5">
        <f>VLOOKUP(B171,[1]BDD!A:BK,36,0)</f>
        <v>292</v>
      </c>
      <c r="R172" s="22" t="s">
        <v>991</v>
      </c>
      <c r="S172" s="20" t="s">
        <v>34</v>
      </c>
      <c r="T172" s="14" t="str">
        <f>VLOOKUP(B172,[1]BDD!A:BK,61,0)</f>
        <v>VIGENTE</v>
      </c>
      <c r="W172" s="15">
        <v>1</v>
      </c>
      <c r="X172" s="18">
        <v>44251</v>
      </c>
      <c r="Y172" s="28" t="str">
        <f>VLOOKUP(B172,[1]BDD!A:BK,63,0)</f>
        <v xml:space="preserve">https://community.secop.gov.co/Public/Tendering/OpportunityDetail/Index?noticeUID=CO1.NTC.1832746&amp;isFromPublicArea=True&amp;isModal=False
</v>
      </c>
      <c r="Z172" t="str">
        <f t="shared" si="0"/>
        <v>EXAMENES_MED_CPS-165-2021-LUISA FERNANDA CASTILLO RAMIREZ</v>
      </c>
    </row>
    <row r="173" spans="1:26" ht="12.75" x14ac:dyDescent="0.2">
      <c r="A173" s="5">
        <v>172</v>
      </c>
      <c r="B173" s="6" t="s">
        <v>992</v>
      </c>
      <c r="C173" s="15" t="s">
        <v>993</v>
      </c>
      <c r="D173" s="15" t="s">
        <v>994</v>
      </c>
      <c r="E173" s="8">
        <f>VLOOKUP(B173,[1]BDD!A:BK,21,0)</f>
        <v>79727425</v>
      </c>
      <c r="F173" s="15" t="s">
        <v>29</v>
      </c>
      <c r="G173" s="18">
        <v>29049</v>
      </c>
      <c r="H173" s="15" t="s">
        <v>29</v>
      </c>
      <c r="I173" s="20" t="s">
        <v>38</v>
      </c>
      <c r="J173" s="20" t="s">
        <v>995</v>
      </c>
      <c r="K173" s="5" t="str">
        <f>VLOOKUP(B173,[1]BDD!A:BK,7,0)</f>
        <v>Prestación de servicios profesionales en el Grupo Gestión Financiera con el fin de apoyar el proceso de facturación electrónica en la Entidad y manejar, controlar y revisar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 de acuerdo a normatividad vigente.</v>
      </c>
      <c r="L173" s="15" t="s">
        <v>996</v>
      </c>
      <c r="M173" s="15">
        <v>3144319610</v>
      </c>
      <c r="N173" s="12">
        <f>VLOOKUP(B173,[1]BDD!A:BK,16,0)</f>
        <v>4536731</v>
      </c>
      <c r="O173" s="5" t="str">
        <f>VLOOKUP(B173,[1]BDD!A:BK,31,0)</f>
        <v>GRUPO DE GESTIÓN FINANCIERA</v>
      </c>
      <c r="P173" s="5">
        <f>VLOOKUP(B172,[1]BDD!A:BK,36,0)</f>
        <v>291</v>
      </c>
      <c r="R173" s="22" t="s">
        <v>997</v>
      </c>
      <c r="S173" s="20" t="s">
        <v>34</v>
      </c>
      <c r="T173" s="14" t="str">
        <f>VLOOKUP(B173,[1]BDD!A:BK,61,0)</f>
        <v>TERMINADO NORMALMENTE</v>
      </c>
      <c r="W173" s="15">
        <v>1</v>
      </c>
      <c r="X173" s="18">
        <v>44228</v>
      </c>
      <c r="Y173" s="28" t="str">
        <f>VLOOKUP(B173,[1]BDD!A:BK,63,0)</f>
        <v xml:space="preserve">https://community.secop.gov.co/Public/Tendering/OpportunityDetail/Index?noticeUID=CO1.NTC.1832012&amp;isFromPublicArea=True&amp;isModal=False
</v>
      </c>
      <c r="Z173" t="str">
        <f t="shared" si="0"/>
        <v>EXAMENES_MED_CPS-166-2021-HECTOR LUIS LISCANO VELASQUEZ</v>
      </c>
    </row>
    <row r="174" spans="1:26" ht="12.75" x14ac:dyDescent="0.2">
      <c r="A174" s="5">
        <v>173</v>
      </c>
      <c r="B174" s="6" t="s">
        <v>998</v>
      </c>
      <c r="C174" s="15" t="s">
        <v>999</v>
      </c>
      <c r="D174" s="15" t="s">
        <v>1000</v>
      </c>
      <c r="E174" s="8">
        <f>VLOOKUP(B174,[1]BDD!A:BK,21,0)</f>
        <v>1070018311</v>
      </c>
      <c r="F174" s="15" t="s">
        <v>29</v>
      </c>
      <c r="G174" s="16">
        <v>35409</v>
      </c>
      <c r="H174" s="15" t="s">
        <v>29</v>
      </c>
      <c r="I174" s="20" t="s">
        <v>302</v>
      </c>
      <c r="J174" s="20" t="s">
        <v>980</v>
      </c>
      <c r="K174" s="5" t="str">
        <f>VLOOKUP(B174,[1]BDD!A:BK,7,0)</f>
        <v>Prestar los servicios de apoyo a la gestión para recopilar, validar e ingresar la información allegada al Grupo de Predios por parte de las áreas internas y externas que intervienen en el aplicativo SIPREDIAL, así como actualizar las bases de datos del Grupo de Predios de la Oficina Asesora Jurídica.</v>
      </c>
      <c r="L174" s="15" t="s">
        <v>1001</v>
      </c>
      <c r="M174" s="15">
        <v>3193053624</v>
      </c>
      <c r="N174" s="12">
        <f>VLOOKUP(B174,[1]BDD!A:BK,16,0)</f>
        <v>2262044</v>
      </c>
      <c r="O174" s="5" t="str">
        <f>VLOOKUP(B174,[1]BDD!A:BK,31,0)</f>
        <v>GRUPO DE PREDIOS</v>
      </c>
      <c r="P174" s="5">
        <f>VLOOKUP(B173,[1]BDD!A:BK,36,0)</f>
        <v>150</v>
      </c>
      <c r="R174" s="22" t="s">
        <v>986</v>
      </c>
      <c r="S174" s="20" t="s">
        <v>34</v>
      </c>
      <c r="T174" s="14" t="str">
        <f>VLOOKUP(B174,[1]BDD!A:BK,61,0)</f>
        <v>TERMINADO NORMALMENTE</v>
      </c>
      <c r="W174" s="15">
        <v>1</v>
      </c>
      <c r="X174" s="18">
        <v>44245</v>
      </c>
      <c r="Y174" s="28" t="str">
        <f>VLOOKUP(B174,[1]BDD!A:BK,63,0)</f>
        <v xml:space="preserve">https://community.secop.gov.co/Public/Tendering/OpportunityDetail/Index?noticeUID=CO1.NTC.1836457&amp;isFromPublicArea=True&amp;isModal=False
</v>
      </c>
      <c r="Z174" t="str">
        <f t="shared" si="0"/>
        <v>EXAMENES_MED_CPS-167-2021-JOSE FRANCISCO MORALES MARTINEZ</v>
      </c>
    </row>
    <row r="175" spans="1:26" ht="12.75" x14ac:dyDescent="0.2">
      <c r="A175" s="5">
        <v>174</v>
      </c>
      <c r="B175" s="6" t="s">
        <v>1002</v>
      </c>
      <c r="C175" s="15" t="s">
        <v>1003</v>
      </c>
      <c r="D175" s="15" t="s">
        <v>1004</v>
      </c>
      <c r="E175" s="8">
        <f>VLOOKUP(B175,[1]BDD!A:BK,21,0)</f>
        <v>52375199</v>
      </c>
      <c r="F175" s="15" t="s">
        <v>29</v>
      </c>
      <c r="G175" s="18">
        <v>27942</v>
      </c>
      <c r="H175" s="15" t="s">
        <v>1005</v>
      </c>
      <c r="I175" s="15" t="s">
        <v>52</v>
      </c>
      <c r="J175" s="20" t="s">
        <v>670</v>
      </c>
      <c r="K175" s="5" t="str">
        <f>VLOOKUP(B175,[1]BDD!A:BK,7,0)</f>
        <v>Prestación de servicios profesionales en el Grupo de Gestión Financiera con fin de gestionar las actividades relacionadas con central de cuentas. Estructurar y documentar los procedimientos e instructivos necesarios para el reporte por parte del Grupo de Gestión Humana de la información requerida para el proceso de recursos financieros.</v>
      </c>
      <c r="L175" s="15" t="s">
        <v>1006</v>
      </c>
      <c r="M175" s="15">
        <v>3118392166</v>
      </c>
      <c r="N175" s="12">
        <f>VLOOKUP(B175,[1]BDD!A:BK,16,0)</f>
        <v>3235673</v>
      </c>
      <c r="O175" s="5" t="str">
        <f>VLOOKUP(B175,[1]BDD!A:BK,31,0)</f>
        <v>GRUPO DE GESTIÓN FINANCIERA</v>
      </c>
      <c r="P175" s="5">
        <f>VLOOKUP(B174,[1]BDD!A:BK,36,0)</f>
        <v>270</v>
      </c>
      <c r="R175" s="22" t="s">
        <v>437</v>
      </c>
      <c r="S175" s="20" t="s">
        <v>34</v>
      </c>
      <c r="T175" s="14" t="str">
        <f>VLOOKUP(B175,[1]BDD!A:BK,61,0)</f>
        <v>VIGENTE</v>
      </c>
      <c r="W175" s="15">
        <v>1</v>
      </c>
      <c r="X175" s="18">
        <v>44256</v>
      </c>
      <c r="Y175" s="28" t="str">
        <f>VLOOKUP(B175,[1]BDD!A:BK,63,0)</f>
        <v>https://community.secop.gov.co/Public/Tendering/OpportunityDetail/Index?noticeUID=CO1.NTC.1837148&amp;isFromPublicArea=True&amp;isModal=False</v>
      </c>
      <c r="Z175" t="str">
        <f t="shared" si="0"/>
        <v>EXAMENES_MED_CPS-168-2021-AYDA MIREYA FARFAN ROMERO</v>
      </c>
    </row>
    <row r="176" spans="1:26" ht="12.75" x14ac:dyDescent="0.2">
      <c r="A176" s="5">
        <v>175</v>
      </c>
      <c r="B176" s="6" t="s">
        <v>1007</v>
      </c>
      <c r="C176" s="15" t="s">
        <v>1008</v>
      </c>
      <c r="D176" s="15" t="s">
        <v>1009</v>
      </c>
      <c r="E176" s="8">
        <f>VLOOKUP(B176,[1]BDD!A:BK,21,0)</f>
        <v>74084763</v>
      </c>
      <c r="F176" s="15" t="s">
        <v>386</v>
      </c>
      <c r="G176" s="18">
        <v>31238</v>
      </c>
      <c r="H176" s="15" t="s">
        <v>97</v>
      </c>
      <c r="I176" s="20" t="s">
        <v>38</v>
      </c>
      <c r="J176" s="20" t="s">
        <v>1010</v>
      </c>
      <c r="K176" s="5" t="str">
        <f>VLOOKUP(B176,[1]BDD!A:BK,7,0)</f>
        <v>Prestación de servicios profesionales para liderar el indicador 4, la implementación, consolidación y seguimiento de los acuerdos de conservación del apoyo presupuestario para el desarrollo local sostenible financiado por la Unión Europea en la implementación de la segunda fase para la vigencia 2021, así como brindar apoyo jurídico a la línea de uso, ocupación y tenencia de la Subdirección de Gestión y Manejo de Áreas protegidas</v>
      </c>
      <c r="L176" s="15" t="s">
        <v>1011</v>
      </c>
      <c r="M176" s="15">
        <v>3133677681</v>
      </c>
      <c r="N176" s="12">
        <f>VLOOKUP(B176,[1]BDD!A:BK,16,0)</f>
        <v>5532323</v>
      </c>
      <c r="O176" s="5" t="str">
        <f>VLOOKUP(B176,[1]BDD!A:BK,31,0)</f>
        <v>GRUPO DE PLANEACIÓN Y MANEJO</v>
      </c>
      <c r="P176" s="5">
        <f>VLOOKUP(B175,[1]BDD!A:BK,36,0)</f>
        <v>291</v>
      </c>
      <c r="R176" s="22" t="s">
        <v>47</v>
      </c>
      <c r="S176" s="20" t="s">
        <v>353</v>
      </c>
      <c r="T176" s="14" t="str">
        <f>VLOOKUP(B176,[1]BDD!A:BK,61,0)</f>
        <v>LIQUIDADO</v>
      </c>
      <c r="W176" s="15">
        <v>5</v>
      </c>
      <c r="X176" s="18">
        <v>44235</v>
      </c>
      <c r="Y176" s="28" t="str">
        <f>VLOOKUP(B176,[1]BDD!A:BK,63,0)</f>
        <v xml:space="preserve">https://community.secop.gov.co/Public/Tendering/OpportunityDetail/Index?noticeUID=CO1.NTC.1841182&amp;isFromPublicArea=True&amp;isModal=False
</v>
      </c>
      <c r="Z176" t="str">
        <f t="shared" si="0"/>
        <v>EXAMENES_MED_CPS-169-2021-ANDRES HUMBERTO MESA CARDOZO</v>
      </c>
    </row>
    <row r="177" spans="1:26" ht="12.75" x14ac:dyDescent="0.2">
      <c r="A177" s="5">
        <v>176</v>
      </c>
      <c r="B177" s="6" t="s">
        <v>1012</v>
      </c>
      <c r="C177" s="15" t="s">
        <v>877</v>
      </c>
      <c r="D177" s="15" t="s">
        <v>446</v>
      </c>
      <c r="E177" s="8">
        <f>VLOOKUP(B177,[1]BDD!A:BK,21,0)</f>
        <v>53905318</v>
      </c>
      <c r="F177" s="15" t="s">
        <v>29</v>
      </c>
      <c r="G177" s="25">
        <v>30196</v>
      </c>
      <c r="H177" s="22" t="s">
        <v>29</v>
      </c>
      <c r="I177" s="20" t="s">
        <v>418</v>
      </c>
      <c r="J177" s="20" t="s">
        <v>980</v>
      </c>
      <c r="K177" s="5" t="str">
        <f>VLOOKUP(B177,[1]BDD!A:BK,7,0)</f>
        <v>Prestación de Servicios Técnicos de apoyo en el Grupo de Comunicaciones y Educación Ambiental a través del Centro de Documentación de Parques Nacionales, para una adecuada atención al público y la organización de la agenda ambiental y cultural”</v>
      </c>
      <c r="L177" s="15" t="s">
        <v>1013</v>
      </c>
      <c r="M177" s="15">
        <v>3102268251</v>
      </c>
      <c r="N177" s="12">
        <f>VLOOKUP(B177,[1]BDD!A:BK,16,0)</f>
        <v>2730447</v>
      </c>
      <c r="O177" s="5" t="str">
        <f>VLOOKUP(B177,[1]BDD!A:BK,31,0)</f>
        <v>GRUPO DE COMUNICACIONES Y EDUCACION AMBIENTAL</v>
      </c>
      <c r="P177" s="5">
        <f>VLOOKUP(B176,[1]BDD!A:BK,36,0)</f>
        <v>289</v>
      </c>
      <c r="R177" s="22" t="s">
        <v>418</v>
      </c>
      <c r="S177" s="20" t="s">
        <v>34</v>
      </c>
      <c r="T177" s="14" t="str">
        <f>VLOOKUP(B177,[1]BDD!A:BK,61,0)</f>
        <v>LIQUIDADO</v>
      </c>
      <c r="W177" s="15">
        <v>1</v>
      </c>
      <c r="X177" s="18">
        <v>44250</v>
      </c>
      <c r="Y177" s="28" t="str">
        <f>VLOOKUP(B177,[1]BDD!A:BK,63,0)</f>
        <v xml:space="preserve">https://community.secop.gov.co/Public/Tendering/OpportunityDetail/Index?noticeUID=CO1.NTC.1851215&amp;isFromPublicArea=True&amp;isModal=False
</v>
      </c>
      <c r="Z177" t="str">
        <f t="shared" si="0"/>
        <v>EXAMENES_MED_CPS-170-2021-ANDREA CAROLINA GALINDO RODRIGUEZ</v>
      </c>
    </row>
    <row r="178" spans="1:26" ht="12.75" x14ac:dyDescent="0.2">
      <c r="A178" s="5">
        <v>177</v>
      </c>
      <c r="B178" s="6" t="s">
        <v>1014</v>
      </c>
      <c r="C178" s="15" t="s">
        <v>1015</v>
      </c>
      <c r="D178" s="15" t="s">
        <v>1016</v>
      </c>
      <c r="E178" s="8">
        <f>VLOOKUP(B178,[1]BDD!A:BK,21,0)</f>
        <v>52223650</v>
      </c>
      <c r="F178" s="15" t="s">
        <v>29</v>
      </c>
      <c r="G178" s="25">
        <v>27271</v>
      </c>
      <c r="H178" s="22" t="s">
        <v>29</v>
      </c>
      <c r="I178" s="20" t="s">
        <v>52</v>
      </c>
      <c r="J178" s="20" t="s">
        <v>1017</v>
      </c>
      <c r="K178" s="5" t="str">
        <f>VLOOKUP(B178,[1]BDD!A:BK,7,0)</f>
        <v>Prestación de servicios profesionales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v>
      </c>
      <c r="L178" s="15" t="s">
        <v>1018</v>
      </c>
      <c r="M178" s="15">
        <v>3214118322</v>
      </c>
      <c r="N178" s="12">
        <f>VLOOKUP(B178,[1]BDD!A:BK,16,0)</f>
        <v>5532323</v>
      </c>
      <c r="O178" s="5" t="str">
        <f>VLOOKUP(B178,[1]BDD!A:BK,31,0)</f>
        <v>SUBDIRECCIÓN DE SOSTENIBILIDAD Y NEGOCIOS AMBIENTALES</v>
      </c>
      <c r="P178" s="5">
        <f>VLOOKUP(B177,[1]BDD!A:BK,36,0)</f>
        <v>284</v>
      </c>
      <c r="R178" s="22" t="s">
        <v>1019</v>
      </c>
      <c r="S178" s="20" t="s">
        <v>34</v>
      </c>
      <c r="T178" s="14" t="str">
        <f>VLOOKUP(B178,[1]BDD!A:BK,61,0)</f>
        <v>VIGENTE</v>
      </c>
      <c r="W178" s="15">
        <v>1</v>
      </c>
      <c r="X178" s="18">
        <v>44252</v>
      </c>
      <c r="Y178" s="28" t="str">
        <f>VLOOKUP(B178,[1]BDD!A:BK,63,0)</f>
        <v xml:space="preserve">https://community.secop.gov.co/Public/Tendering/OpportunityDetail/Index?noticeUID=CO1.NTC.1851717&amp;isFromPublicArea=True&amp;isModal=False
</v>
      </c>
      <c r="Z178" t="str">
        <f t="shared" si="0"/>
        <v xml:space="preserve">EXAMENES_MED_CPS-171-2021-ALBA KARINA MORALES </v>
      </c>
    </row>
    <row r="179" spans="1:26" ht="12.75" x14ac:dyDescent="0.2">
      <c r="A179" s="5">
        <v>178</v>
      </c>
      <c r="B179" s="6" t="s">
        <v>1020</v>
      </c>
      <c r="C179" s="15" t="s">
        <v>1021</v>
      </c>
      <c r="D179" s="15" t="s">
        <v>1022</v>
      </c>
      <c r="E179" s="8">
        <f>VLOOKUP(B179,[1]BDD!A:BK,21,0)</f>
        <v>28542934</v>
      </c>
      <c r="F179" s="15" t="s">
        <v>51</v>
      </c>
      <c r="G179" s="25">
        <v>29369</v>
      </c>
      <c r="H179" s="22" t="s">
        <v>51</v>
      </c>
      <c r="I179" s="20" t="s">
        <v>38</v>
      </c>
      <c r="J179" s="20" t="s">
        <v>1023</v>
      </c>
      <c r="K179" s="5" t="str">
        <f>VLOOKUP(B179,[1]BDD!A:BK,7,0)</f>
        <v>Prestación de servicios profesionales para diseñar las estrategias necesarias y pertinentes en la estructuración financiera, de proyectos y diseño de mecanismos financieros establecidos en la Subdirección de Sostenibilidad y Negocios ambientales, contribuyendo a la sostenibilidad financiera y a la generación de alianzas en Parques Nacionales Naturales de Colombia</v>
      </c>
      <c r="L179" s="15" t="s">
        <v>1024</v>
      </c>
      <c r="M179" s="15">
        <v>3017790767</v>
      </c>
      <c r="N179" s="12">
        <f>VLOOKUP(B179,[1]BDD!A:BK,16,0)</f>
        <v>4944018</v>
      </c>
      <c r="O179" s="5" t="str">
        <f>VLOOKUP(B179,[1]BDD!A:BK,31,0)</f>
        <v>SUBDIRECCIÓN DE SOSTENIBILIDAD Y NEGOCIOS AMBIENTALES</v>
      </c>
      <c r="P179" s="5">
        <f>VLOOKUP(B178,[1]BDD!A:BK,36,0)</f>
        <v>284</v>
      </c>
      <c r="R179" s="22" t="s">
        <v>1025</v>
      </c>
      <c r="S179" s="20" t="s">
        <v>353</v>
      </c>
      <c r="T179" s="14" t="str">
        <f>VLOOKUP(B179,[1]BDD!A:BK,61,0)</f>
        <v>VIGENTE</v>
      </c>
      <c r="W179" s="15">
        <v>1</v>
      </c>
      <c r="X179" s="18">
        <v>44250</v>
      </c>
      <c r="Y179" s="28" t="str">
        <f>VLOOKUP(B179,[1]BDD!A:BK,63,0)</f>
        <v xml:space="preserve">https://community.secop.gov.co/Public/Tendering/OpportunityDetail/Index?noticeUID=CO1.NTC.1856918&amp;isFromPublicArea=True&amp;isModal=False
</v>
      </c>
      <c r="Z179" t="str">
        <f t="shared" si="0"/>
        <v>EXAMENES_MED_CPS-172-2021-ANGELICA MARIA MORALES RUBIO</v>
      </c>
    </row>
    <row r="180" spans="1:26" ht="12.75" x14ac:dyDescent="0.2">
      <c r="A180" s="5">
        <v>179</v>
      </c>
      <c r="B180" s="6" t="s">
        <v>1026</v>
      </c>
      <c r="C180" s="15" t="s">
        <v>1027</v>
      </c>
      <c r="D180" s="15" t="s">
        <v>603</v>
      </c>
      <c r="E180" s="8">
        <f>VLOOKUP(B180,[1]BDD!A:BK,21,0)</f>
        <v>6773144</v>
      </c>
      <c r="F180" s="15" t="s">
        <v>257</v>
      </c>
      <c r="G180" s="26">
        <v>24090</v>
      </c>
      <c r="H180" s="22" t="s">
        <v>1028</v>
      </c>
      <c r="I180" s="20" t="s">
        <v>38</v>
      </c>
      <c r="J180" s="20" t="s">
        <v>1029</v>
      </c>
      <c r="K180" s="5" t="str">
        <f>VLOOKUP(B180,[1]BDD!A:BK,7,0)</f>
        <v>Prestar los servicios jurídicos profesionales en Parques Nacionales Naturales de Colombia, en especial en la Dirección General, las Subdirecciones y Oficinas Asesoras de la entidad, en las actuaciones de derecho administrativo y contratación pública, así como al Grupo de Gestión Humana en asuntos de derecho administrativo laboral.</v>
      </c>
      <c r="L180" s="15" t="s">
        <v>1030</v>
      </c>
      <c r="M180" s="15">
        <v>3176461190</v>
      </c>
      <c r="N180" s="12">
        <f>VLOOKUP(B180,[1]BDD!A:BK,16,0)</f>
        <v>11947103</v>
      </c>
      <c r="O180" s="5" t="str">
        <f>VLOOKUP(B180,[1]BDD!A:BK,31,0)</f>
        <v>OFICINA ASESORA JURIDICA</v>
      </c>
      <c r="P180" s="5">
        <f>VLOOKUP(B179,[1]BDD!A:BK,36,0)</f>
        <v>282</v>
      </c>
      <c r="R180" s="22" t="s">
        <v>47</v>
      </c>
      <c r="S180" s="20" t="s">
        <v>34</v>
      </c>
      <c r="T180" s="14" t="str">
        <f>VLOOKUP(B180,[1]BDD!A:BK,61,0)</f>
        <v>VIGENTE</v>
      </c>
      <c r="W180" s="15">
        <v>1</v>
      </c>
      <c r="X180" s="18">
        <v>44273</v>
      </c>
      <c r="Y180" s="28" t="str">
        <f>VLOOKUP(B180,[1]BDD!A:BK,63,0)</f>
        <v xml:space="preserve">https://community.secop.gov.co/Public/Tendering/OpportunityDetail/Index?noticeUID=CO1.NTC.1853035&amp;isFromPublicArea=True&amp;isModal=False
</v>
      </c>
      <c r="Z180" t="str">
        <f t="shared" si="0"/>
        <v>EXAMENES_MED_CPS-173-2021-JUAN MANUEL RUSSY ESCOBAR</v>
      </c>
    </row>
    <row r="181" spans="1:26" ht="12.75" x14ac:dyDescent="0.2">
      <c r="A181" s="5">
        <v>180</v>
      </c>
      <c r="B181" s="6" t="s">
        <v>1031</v>
      </c>
      <c r="C181" s="15" t="s">
        <v>1032</v>
      </c>
      <c r="D181" s="15" t="s">
        <v>1033</v>
      </c>
      <c r="E181" s="8">
        <f>VLOOKUP(B181,[1]BDD!A:BK,21,0)</f>
        <v>52517604</v>
      </c>
      <c r="F181" s="15" t="s">
        <v>29</v>
      </c>
      <c r="G181" s="25">
        <v>29730</v>
      </c>
      <c r="H181" s="22" t="s">
        <v>29</v>
      </c>
      <c r="I181" s="20" t="s">
        <v>38</v>
      </c>
      <c r="J181" s="20" t="s">
        <v>1034</v>
      </c>
      <c r="K181" s="5" t="str">
        <f>VLOOKUP(B181,[1]BDD!A:BK,7,0)</f>
        <v>Prestación de servicios profesionales para apoyar en la elaboración, implementación y seguimiento del Sistema de Vigilancia Epidemiológica de Factores de Riesgo Psicosocial para Parques Nacionales Naturales de Colombia para la vigencia 2021 conforme la normatividad vigente, la política de integridad y los diferentes planes, programas y lineamientos que en materia de gestión del talento humano se requieran</v>
      </c>
      <c r="L181" s="15" t="s">
        <v>1035</v>
      </c>
      <c r="M181" s="15">
        <v>3138246769</v>
      </c>
      <c r="N181" s="12">
        <f>VLOOKUP(B181,[1]BDD!A:BK,16,0)</f>
        <v>4536731</v>
      </c>
      <c r="O181" s="5" t="str">
        <f>VLOOKUP(B181,[1]BDD!A:BK,31,0)</f>
        <v>GRUPO DE GESTIÓN HUMANA</v>
      </c>
      <c r="P181" s="5">
        <f>VLOOKUP(B180,[1]BDD!A:BK,36,0)</f>
        <v>283</v>
      </c>
      <c r="R181" s="22" t="s">
        <v>88</v>
      </c>
      <c r="S181" s="20" t="s">
        <v>34</v>
      </c>
      <c r="T181" s="14" t="str">
        <f>VLOOKUP(B181,[1]BDD!A:BK,61,0)</f>
        <v>TERMINADO NORMALMENTE</v>
      </c>
      <c r="W181" s="15">
        <v>1</v>
      </c>
      <c r="X181" s="18">
        <v>44263</v>
      </c>
      <c r="Y181" s="28" t="str">
        <f>VLOOKUP(B181,[1]BDD!A:BK,63,0)</f>
        <v xml:space="preserve">https://community.secop.gov.co/Public/Tendering/OpportunityDetail/Index?noticeUID=CO1.NTC.1867509&amp;isFromPublicArea=True&amp;isModal=False
</v>
      </c>
      <c r="Z181" t="str">
        <f t="shared" si="0"/>
        <v>EXAMENES_MED_CPS-174-2021-PAULA  ANDREA QUINTERO LOPEZ</v>
      </c>
    </row>
    <row r="182" spans="1:26" ht="12.75" x14ac:dyDescent="0.2">
      <c r="A182" s="5">
        <v>181</v>
      </c>
      <c r="B182" s="6" t="s">
        <v>1036</v>
      </c>
      <c r="C182" s="15" t="s">
        <v>1037</v>
      </c>
      <c r="D182" s="15" t="s">
        <v>1038</v>
      </c>
      <c r="E182" s="8">
        <f>VLOOKUP(B182,[1]BDD!A:BK,21,0)</f>
        <v>1070781143</v>
      </c>
      <c r="F182" s="15" t="s">
        <v>1039</v>
      </c>
      <c r="G182" s="25">
        <v>33440</v>
      </c>
      <c r="H182" s="22" t="s">
        <v>29</v>
      </c>
      <c r="I182" s="20" t="s">
        <v>38</v>
      </c>
      <c r="J182" s="20" t="s">
        <v>1040</v>
      </c>
      <c r="K182" s="5" t="str">
        <f>VLOOKUP(B182,[1]BDD!A:BK,7,0)</f>
        <v>Prestación de Servicios Profesionales Especializados para el grupo de contratos del Nivel Central para asistir y apoyar jurídicamente proyectar, revisar, elaboración y control de los documentos del proceso de gestión contractual y trámites en la plataforma contractual</v>
      </c>
      <c r="L182" s="15" t="s">
        <v>1041</v>
      </c>
      <c r="M182" s="15">
        <v>3105596977</v>
      </c>
      <c r="N182" s="12">
        <f>VLOOKUP(B182,[1]BDD!A:BK,16,0)</f>
        <v>4536731</v>
      </c>
      <c r="O182" s="5" t="str">
        <f>VLOOKUP(B182,[1]BDD!A:BK,31,0)</f>
        <v>GRUPO DE CONTRATOS</v>
      </c>
      <c r="P182" s="5">
        <f>VLOOKUP(B181,[1]BDD!A:BK,36,0)</f>
        <v>234</v>
      </c>
      <c r="R182" s="22" t="s">
        <v>41</v>
      </c>
      <c r="S182" s="20" t="s">
        <v>34</v>
      </c>
      <c r="T182" s="14" t="str">
        <f>VLOOKUP(B182,[1]BDD!A:BK,61,0)</f>
        <v>LIQUIDADO</v>
      </c>
      <c r="W182" s="15">
        <v>1</v>
      </c>
      <c r="X182" s="18">
        <v>44278</v>
      </c>
      <c r="Y182" s="28" t="str">
        <f>VLOOKUP(B182,[1]BDD!A:BK,63,0)</f>
        <v>https://community.secop.gov.co/Public/Tendering/OpportunityDetail/Index?noticeUID=CO1.NTC.1882708&amp;isFromPublicArea=True&amp;isModal=False</v>
      </c>
      <c r="Z182" t="str">
        <f t="shared" si="0"/>
        <v>EXAMENES_MED_CPS-175-2021-LEIDY MARCELA GARAVITO ROMERO</v>
      </c>
    </row>
    <row r="183" spans="1:26" ht="12.75" x14ac:dyDescent="0.2">
      <c r="A183" s="5">
        <v>182</v>
      </c>
      <c r="B183" s="6" t="s">
        <v>1042</v>
      </c>
      <c r="C183" s="15" t="s">
        <v>1043</v>
      </c>
      <c r="D183" s="15" t="s">
        <v>1044</v>
      </c>
      <c r="E183" s="8">
        <f>VLOOKUP(B183,[1]BDD!A:BK,21,0)</f>
        <v>1136881699</v>
      </c>
      <c r="F183" s="15" t="s">
        <v>29</v>
      </c>
      <c r="G183" s="25">
        <v>32773</v>
      </c>
      <c r="H183" s="22" t="s">
        <v>29</v>
      </c>
      <c r="I183" s="20" t="s">
        <v>52</v>
      </c>
      <c r="J183" s="20" t="s">
        <v>1045</v>
      </c>
      <c r="K183" s="5" t="str">
        <f>VLOOKUP(B183,[1]BDD!A:BK,7,0)</f>
        <v>Prestación de servicios profesionales y de apoyo en la implementación estrategia de promoción y divulgación para las áreas protegidas con vocación ecoturística, así como el desarrollo integral de los aplicativos tecnológicos que se implementen de acuerdo a las estrategias enfocadas al mejoramiento de la prestación de los servicios asociados al ecoturismo en el marco del cumplimiento e implementación de las normas técnicas de calidad estadística.</v>
      </c>
      <c r="L183" s="15" t="s">
        <v>1046</v>
      </c>
      <c r="M183" s="15">
        <v>3232257872</v>
      </c>
      <c r="N183" s="12">
        <f>VLOOKUP(B183,[1]BDD!A:BK,16,0)</f>
        <v>3948428</v>
      </c>
      <c r="O183" s="5" t="str">
        <f>VLOOKUP(B183,[1]BDD!A:BK,31,0)</f>
        <v>SUBDIRECCIÓN DE SOSTENIBILIDAD Y NEGOCIOS AMBIENTALES</v>
      </c>
      <c r="P183" s="5">
        <f>VLOOKUP(B182,[1]BDD!A:BK,36,0)</f>
        <v>270</v>
      </c>
      <c r="R183" s="22" t="s">
        <v>176</v>
      </c>
      <c r="S183" s="20" t="s">
        <v>353</v>
      </c>
      <c r="T183" s="14" t="str">
        <f>VLOOKUP(B183,[1]BDD!A:BK,61,0)</f>
        <v>VIGENTE</v>
      </c>
      <c r="W183" s="15">
        <v>1</v>
      </c>
      <c r="X183" s="18">
        <v>44263</v>
      </c>
      <c r="Y183" s="28" t="str">
        <f>VLOOKUP(B183,[1]BDD!A:BK,63,0)</f>
        <v xml:space="preserve">https://community.secop.gov.co/Public/Tendering/OpportunityDetail/Index?noticeUID=CO1.NTC.1896413&amp;isFromPublicArea=True&amp;isModal=False
</v>
      </c>
      <c r="Z183" t="str">
        <f t="shared" si="0"/>
        <v>EXAMENES_MED_CPS-176-2021-SIMON DANIEL RODRIGUEZ PINILLA</v>
      </c>
    </row>
    <row r="184" spans="1:26" ht="12.75" x14ac:dyDescent="0.2">
      <c r="A184" s="5">
        <v>183</v>
      </c>
      <c r="B184" s="6" t="s">
        <v>1047</v>
      </c>
      <c r="C184" s="15" t="s">
        <v>1048</v>
      </c>
      <c r="D184" s="15" t="s">
        <v>1049</v>
      </c>
      <c r="E184" s="8">
        <f>VLOOKUP(B184,[1]BDD!A:BK,21,0)</f>
        <v>42770080</v>
      </c>
      <c r="F184" s="15" t="s">
        <v>794</v>
      </c>
      <c r="G184" s="25">
        <v>24277</v>
      </c>
      <c r="H184" s="22" t="s">
        <v>593</v>
      </c>
      <c r="I184" s="20" t="s">
        <v>1050</v>
      </c>
      <c r="J184" s="20" t="s">
        <v>31</v>
      </c>
      <c r="K184" s="5" t="str">
        <f>VLOOKUP(B184,[1]BDD!A:BK,7,0)</f>
        <v>Prestar servicios de apoyo a la gestión para adelantar labores secretariales y asistenciales que permitan el desarrollo de las tareas operativas para la ejecución de las Fases I y II del Programa Áreas Protegidas y Diversidad Biológica, cofinanciado por el Gobierno Alemán a través del KfW</v>
      </c>
      <c r="L184" s="15" t="s">
        <v>1051</v>
      </c>
      <c r="M184" s="15">
        <v>3045272102</v>
      </c>
      <c r="N184" s="12">
        <f>VLOOKUP(B184,[1]BDD!A:BK,16,0)</f>
        <v>2730447</v>
      </c>
      <c r="O184" s="5" t="str">
        <f>VLOOKUP(B184,[1]BDD!A:BK,31,0)</f>
        <v>OFICINA ASESORA PLANEACIÓN</v>
      </c>
      <c r="P184" s="5">
        <f>VLOOKUP(B183,[1]BDD!A:BK,36,0)</f>
        <v>264</v>
      </c>
      <c r="R184" s="22" t="s">
        <v>1052</v>
      </c>
      <c r="S184" s="20" t="s">
        <v>34</v>
      </c>
      <c r="T184" s="14" t="str">
        <f>VLOOKUP(B184,[1]BDD!A:BK,61,0)</f>
        <v>TERMINADO NORMALMENTE</v>
      </c>
      <c r="W184" s="15">
        <v>1</v>
      </c>
      <c r="X184" s="18">
        <v>44292</v>
      </c>
      <c r="Y184" s="28" t="str">
        <f>VLOOKUP(B184,[1]BDD!A:BK,63,0)</f>
        <v xml:space="preserve">https://community.secop.gov.co/Public/Tendering/OpportunityDetail/Index?noticeUID=CO1.NTC.1911370&amp;isFromPublicArea=True&amp;isModal=False
</v>
      </c>
      <c r="Z184" t="str">
        <f t="shared" si="0"/>
        <v>EXAMENES_MED_CPS-177-2021-SANDRA LUZ BETANCUR MORENO</v>
      </c>
    </row>
    <row r="185" spans="1:26" ht="12.75" x14ac:dyDescent="0.2">
      <c r="A185" s="5">
        <v>184</v>
      </c>
      <c r="B185" s="6" t="s">
        <v>1053</v>
      </c>
      <c r="C185" s="15" t="s">
        <v>1054</v>
      </c>
      <c r="D185" s="15" t="s">
        <v>1055</v>
      </c>
      <c r="E185" s="8">
        <f>VLOOKUP(B185,[1]BDD!A:BK,21,0)</f>
        <v>1015456251</v>
      </c>
      <c r="F185" s="15" t="s">
        <v>29</v>
      </c>
      <c r="G185" s="25">
        <v>34930</v>
      </c>
      <c r="H185" s="22" t="s">
        <v>1056</v>
      </c>
      <c r="I185" s="20" t="s">
        <v>52</v>
      </c>
      <c r="J185" s="20" t="s">
        <v>1057</v>
      </c>
      <c r="K185" s="5" t="str">
        <f>VLOOKUP(B185,[1]BDD!A:BK,7,0)</f>
        <v xml:space="preserve">Prestación de Servicios Profesionales para el grupo de contratos del Nivel Central para proyectar, revisar y reportar la información que se genere en el proceso gestión contractual y trámites en la plataforma contractual - Tienda Virtual del Estado Colombiano. </v>
      </c>
      <c r="L185" s="15" t="s">
        <v>1058</v>
      </c>
      <c r="M185" s="15">
        <v>3192759689</v>
      </c>
      <c r="N185" s="12">
        <f>VLOOKUP(B185,[1]BDD!A:BK,16,0)</f>
        <v>3654275</v>
      </c>
      <c r="O185" s="5" t="str">
        <f>VLOOKUP(B185,[1]BDD!A:BK,31,0)</f>
        <v>GRUPO DE CONTRATOS</v>
      </c>
      <c r="P185" s="5">
        <f>VLOOKUP(B184,[1]BDD!A:BK,36,0)</f>
        <v>240</v>
      </c>
      <c r="R185" s="22" t="s">
        <v>689</v>
      </c>
      <c r="S185" s="20" t="s">
        <v>353</v>
      </c>
      <c r="T185" s="14" t="str">
        <f>VLOOKUP(B185,[1]BDD!A:BK,61,0)</f>
        <v>VIGENTE</v>
      </c>
      <c r="W185" s="15">
        <v>1</v>
      </c>
      <c r="X185" s="18">
        <v>44287</v>
      </c>
      <c r="Y185" s="28" t="str">
        <f>VLOOKUP(B185,[1]BDD!A:BK,63,0)</f>
        <v>https://community.secop.gov.co/Public/Tendering/OpportunityDetail/Index?noticeUID=CO1.NTC.1908438&amp;isFromPublicArea=True&amp;isModal=False</v>
      </c>
      <c r="Z185" t="str">
        <f t="shared" si="0"/>
        <v xml:space="preserve">EXAMENES_MED_CPS-178-2021-NELLY YOJHANA CAMARGO BERNAL </v>
      </c>
    </row>
    <row r="186" spans="1:26" ht="12.75" x14ac:dyDescent="0.2">
      <c r="A186" s="5">
        <v>185</v>
      </c>
      <c r="B186" s="6" t="s">
        <v>1059</v>
      </c>
      <c r="C186" s="15" t="s">
        <v>1060</v>
      </c>
      <c r="D186" s="15" t="s">
        <v>674</v>
      </c>
      <c r="E186" s="8">
        <f>VLOOKUP(B186,[1]BDD!A:BK,21,0)</f>
        <v>1095825037</v>
      </c>
      <c r="F186" s="15" t="s">
        <v>1061</v>
      </c>
      <c r="G186" s="25">
        <v>34883</v>
      </c>
      <c r="H186" s="22" t="s">
        <v>1062</v>
      </c>
      <c r="I186" s="20" t="s">
        <v>302</v>
      </c>
      <c r="J186" s="20" t="s">
        <v>31</v>
      </c>
      <c r="K186" s="5" t="str">
        <f>VLOOKUP(B186,[1]BDD!A:BK,7,0)</f>
        <v>Prestación de servicios técnicos para apoyar al Grupo de Contratos del Nivel Central en las actividades propias para la organización y consolidación de la base de datos e inventario del archivo de convenios de Parques Nacionales Naturales de Colombia, así como apoyar en la gestión de las plataformas que implementa la dependencia y los informes de carácter técnico y estadístico.</v>
      </c>
      <c r="L186" s="15" t="s">
        <v>1063</v>
      </c>
      <c r="M186" s="15">
        <v>3228899414</v>
      </c>
      <c r="N186" s="12">
        <f>VLOOKUP(B186,[1]BDD!A:BK,16,0)</f>
        <v>2730447</v>
      </c>
      <c r="O186" s="5" t="str">
        <f>VLOOKUP(B186,[1]BDD!A:BK,31,0)</f>
        <v>GRUPO DE CONTRATOS</v>
      </c>
      <c r="P186" s="5">
        <f>VLOOKUP(B185,[1]BDD!A:BK,36,0)</f>
        <v>258</v>
      </c>
      <c r="R186" s="22" t="s">
        <v>986</v>
      </c>
      <c r="S186" s="20" t="s">
        <v>34</v>
      </c>
      <c r="T186" s="14" t="str">
        <f>VLOOKUP(B186,[1]BDD!A:BK,61,0)</f>
        <v>VIGENTE</v>
      </c>
      <c r="W186" s="15">
        <v>1</v>
      </c>
      <c r="X186" s="18">
        <v>44275</v>
      </c>
      <c r="Y186" s="28" t="str">
        <f>VLOOKUP(B186,[1]BDD!A:BK,63,0)</f>
        <v xml:space="preserve">https://community.secop.gov.co/Public/Tendering/OpportunityDetail/Index?noticeUID=CO1.NTC.1912021&amp;isFromPublicArea=True&amp;isModal=False
</v>
      </c>
      <c r="Z186" t="str">
        <f t="shared" si="0"/>
        <v>EXAMENES_MED_CPS-179-2021-JUAN PABLO MARTINEZ BOLAÑOS</v>
      </c>
    </row>
    <row r="187" spans="1:26" ht="12.75" x14ac:dyDescent="0.2">
      <c r="A187" s="5">
        <v>186</v>
      </c>
      <c r="B187" s="6" t="s">
        <v>1064</v>
      </c>
      <c r="C187" s="15" t="s">
        <v>1065</v>
      </c>
      <c r="D187" s="15" t="s">
        <v>1066</v>
      </c>
      <c r="E187" s="8">
        <f>VLOOKUP(B187,[1]BDD!A:BK,21,0)</f>
        <v>53069818</v>
      </c>
      <c r="F187" s="15" t="s">
        <v>29</v>
      </c>
      <c r="G187" s="25">
        <v>31173</v>
      </c>
      <c r="H187" s="22" t="s">
        <v>29</v>
      </c>
      <c r="I187" s="20" t="s">
        <v>52</v>
      </c>
      <c r="J187" s="20" t="s">
        <v>1067</v>
      </c>
      <c r="K187" s="5" t="str">
        <f>VLOOKUP(B187,[1]BDD!A:BK,7,0)</f>
        <v>Prestación de servicios profesionales para posicionar a Parques Nacionales Naturales de Colombia en el marco de la implementación del Mecanismo de Comunicación Externa, en la formulación de la estrategia Web y la administración de la Pagina de PNN, manejo, monitoreo permanente, ejecución de campañas On line y rediseño de la página Web de Parques Nacionales Naturales de Colombia</v>
      </c>
      <c r="L187" s="15" t="s">
        <v>1068</v>
      </c>
      <c r="M187" s="15">
        <v>3108548366</v>
      </c>
      <c r="N187" s="12">
        <f>VLOOKUP(B187,[1]BDD!A:BK,16,0)</f>
        <v>4536731</v>
      </c>
      <c r="O187" s="5" t="str">
        <f>VLOOKUP(B187,[1]BDD!A:BK,31,0)</f>
        <v>GRUPO DE COMUNICACIONES Y EDUCACION AMBIENTAL</v>
      </c>
      <c r="P187" s="5">
        <f>VLOOKUP(B186,[1]BDD!A:BK,36,0)</f>
        <v>255</v>
      </c>
      <c r="R187" s="22" t="s">
        <v>1069</v>
      </c>
      <c r="S187" s="20" t="s">
        <v>34</v>
      </c>
      <c r="T187" s="14" t="str">
        <f>VLOOKUP(B187,[1]BDD!A:BK,61,0)</f>
        <v>VIGENTE</v>
      </c>
      <c r="W187" s="15">
        <v>1</v>
      </c>
      <c r="X187" s="18">
        <v>44300</v>
      </c>
      <c r="Y187" s="28" t="str">
        <f>VLOOKUP(B187,[1]BDD!A:BK,63,0)</f>
        <v xml:space="preserve">https://community.secop.gov.co/Public/Tendering/OpportunityDetail/Index?noticeUID=CO1.NTC.1902540&amp;isFromPublicArea=True&amp;isModal=False
</v>
      </c>
      <c r="Z187" t="str">
        <f t="shared" si="0"/>
        <v>EXAMENES_MED_CPS-180-2021-RUTH MARY SANCHEZ SUAREZ</v>
      </c>
    </row>
    <row r="188" spans="1:26" ht="12.75" x14ac:dyDescent="0.2">
      <c r="A188" s="5">
        <v>187</v>
      </c>
      <c r="B188" s="6" t="s">
        <v>1070</v>
      </c>
      <c r="C188" s="15" t="s">
        <v>1071</v>
      </c>
      <c r="D188" s="15" t="s">
        <v>1072</v>
      </c>
      <c r="E188" s="8">
        <f>VLOOKUP(B188,[1]BDD!A:BK,21,0)</f>
        <v>40029360</v>
      </c>
      <c r="F188" s="15" t="s">
        <v>257</v>
      </c>
      <c r="G188" s="25">
        <v>25329</v>
      </c>
      <c r="H188" s="22" t="s">
        <v>257</v>
      </c>
      <c r="I188" s="20" t="s">
        <v>113</v>
      </c>
      <c r="J188" s="20" t="s">
        <v>1073</v>
      </c>
      <c r="K188" s="5" t="str">
        <f>VLOOKUP(B188,[1]BDD!A:BK,7,0)</f>
        <v>Prestación de servicios profesionales para la orientación y acompañamiento técnico de los procesos de implementación de sistemas sostenibles para la conservación, rehabilitación ecológica y la gestión de la participación efectiva de los actores sociales que contribuyan a la conservación de las áreas protegidas.</v>
      </c>
      <c r="L188" s="15" t="s">
        <v>1074</v>
      </c>
      <c r="M188" s="15">
        <v>3214922441</v>
      </c>
      <c r="N188" s="12">
        <f>VLOOKUP(B188,[1]BDD!A:BK,16,0)</f>
        <v>6595797</v>
      </c>
      <c r="O188" s="5" t="str">
        <f>VLOOKUP(B188,[1]BDD!A:BK,31,0)</f>
        <v>GRUPO DE PLANEACIÓN Y MANEJO</v>
      </c>
      <c r="P188" s="5">
        <f>VLOOKUP(B187,[1]BDD!A:BK,36,0)</f>
        <v>262</v>
      </c>
      <c r="R188" s="22" t="s">
        <v>630</v>
      </c>
      <c r="S188" s="20" t="s">
        <v>34</v>
      </c>
      <c r="T188" s="14" t="str">
        <f>VLOOKUP(B188,[1]BDD!A:BK,61,0)</f>
        <v>VIGENTE</v>
      </c>
      <c r="W188" s="15">
        <v>1</v>
      </c>
      <c r="X188" s="18">
        <v>44242</v>
      </c>
      <c r="Y188" s="28" t="str">
        <f>VLOOKUP(B188,[1]BDD!A:BK,63,0)</f>
        <v xml:space="preserve">https://community.secop.gov.co/Public/Tendering/OpportunityDetail/Index?noticeUID=CO1.NTC.1917733&amp;isFromPublicArea=True&amp;isModal=False
</v>
      </c>
      <c r="Z188" t="str">
        <f t="shared" si="0"/>
        <v>EXAMENES_MED_CPS-181-2021-SULMA ALEXANDRA GOMEZ BELLO</v>
      </c>
    </row>
    <row r="189" spans="1:26" ht="12.75" x14ac:dyDescent="0.2">
      <c r="A189" s="5">
        <v>188</v>
      </c>
      <c r="B189" s="6" t="s">
        <v>1075</v>
      </c>
      <c r="C189" s="15" t="s">
        <v>1076</v>
      </c>
      <c r="D189" s="15" t="s">
        <v>1077</v>
      </c>
      <c r="E189" s="8">
        <f>VLOOKUP(B189,[1]BDD!A:BK,21,0)</f>
        <v>1053585621</v>
      </c>
      <c r="F189" s="15" t="s">
        <v>1078</v>
      </c>
      <c r="G189" s="25">
        <v>33439</v>
      </c>
      <c r="H189" s="22" t="s">
        <v>1078</v>
      </c>
      <c r="I189" s="20" t="s">
        <v>52</v>
      </c>
      <c r="J189" s="20" t="s">
        <v>1079</v>
      </c>
      <c r="K189" s="5" t="str">
        <f>VLOOKUP(B189,[1]BDD!A:BK,7,0)</f>
        <v>Prestación de servicios profesionales para la formulación e implementación de proyectos de restauración ecológica que aporten al cumplimiento de las metas de restauración definidas para el Sistema de Parques Nacionales Naturales.</v>
      </c>
      <c r="L189" s="15" t="s">
        <v>1080</v>
      </c>
      <c r="M189" s="15">
        <v>3142036075</v>
      </c>
      <c r="N189" s="12">
        <f>VLOOKUP(B189,[1]BDD!A:BK,16,0)</f>
        <v>4536731</v>
      </c>
      <c r="O189" s="5" t="str">
        <f>VLOOKUP(B189,[1]BDD!A:BK,31,0)</f>
        <v>GRUPO DE PLANEACIÓN Y MANEJO</v>
      </c>
      <c r="P189" s="5">
        <f>VLOOKUP(B188,[1]BDD!A:BK,36,0)</f>
        <v>255</v>
      </c>
      <c r="R189" s="22" t="s">
        <v>218</v>
      </c>
      <c r="S189" s="20" t="s">
        <v>34</v>
      </c>
      <c r="T189" s="14" t="str">
        <f>VLOOKUP(B189,[1]BDD!A:BK,61,0)</f>
        <v>VIGENTE</v>
      </c>
      <c r="W189" s="15">
        <v>1</v>
      </c>
      <c r="X189" s="18">
        <v>43993</v>
      </c>
      <c r="Y189" s="28" t="str">
        <f>VLOOKUP(B189,[1]BDD!A:BK,63,0)</f>
        <v xml:space="preserve">https://community.secop.gov.co/Public/Tendering/OpportunityDetail/Index?noticeUID=CO1.NTC.1923492&amp;isFromPublicArea=True&amp;isModal=False
</v>
      </c>
      <c r="Z189" t="str">
        <f t="shared" si="0"/>
        <v>EXAMENES_MED_CPS-182-2021-MARIA ANGELICA NEGRO MORENO</v>
      </c>
    </row>
    <row r="190" spans="1:26" ht="12.75" x14ac:dyDescent="0.2">
      <c r="A190" s="5">
        <v>189</v>
      </c>
      <c r="B190" s="6" t="s">
        <v>1081</v>
      </c>
      <c r="C190" s="15" t="s">
        <v>1082</v>
      </c>
      <c r="D190" s="15" t="s">
        <v>1083</v>
      </c>
      <c r="E190" s="8">
        <f>VLOOKUP(B190,[1]BDD!A:BK,21,0)</f>
        <v>1020729346</v>
      </c>
      <c r="F190" s="15" t="s">
        <v>29</v>
      </c>
      <c r="G190" s="25">
        <v>30181</v>
      </c>
      <c r="H190" s="22" t="s">
        <v>29</v>
      </c>
      <c r="I190" s="20" t="s">
        <v>52</v>
      </c>
      <c r="J190" s="20" t="s">
        <v>1084</v>
      </c>
      <c r="K190" s="5" t="str">
        <f>VLOOKUP(B190,[1]BDD!A:BK,7,0)</f>
        <v>Prestación de servicios profesionales para realizar la estructuración y cargue de la información de contador de árboles y proyectos de restauración en el aplicativo del Ministerio de Ambiente.</v>
      </c>
      <c r="L190" s="15" t="s">
        <v>1085</v>
      </c>
      <c r="M190" s="15">
        <v>3178835871</v>
      </c>
      <c r="N190" s="12">
        <f>VLOOKUP(B190,[1]BDD!A:BK,16,0)</f>
        <v>3235673</v>
      </c>
      <c r="O190" s="5" t="str">
        <f>VLOOKUP(B190,[1]BDD!A:BK,31,0)</f>
        <v>GRUPO DE PLANEACIÓN Y MANEJO</v>
      </c>
      <c r="P190" s="5">
        <f>VLOOKUP(B189,[1]BDD!A:BK,36,0)</f>
        <v>251</v>
      </c>
      <c r="R190" s="22" t="s">
        <v>298</v>
      </c>
      <c r="S190" s="20" t="s">
        <v>353</v>
      </c>
      <c r="T190" s="14" t="str">
        <f>VLOOKUP(B190,[1]BDD!A:BK,61,0)</f>
        <v>LIQUIDADO</v>
      </c>
      <c r="W190" s="15">
        <v>1</v>
      </c>
      <c r="X190" s="18">
        <v>44306</v>
      </c>
      <c r="Y190" s="28" t="str">
        <f>VLOOKUP(B190,[1]BDD!A:BK,63,0)</f>
        <v>https://community.secop.gov.co/Public/Tendering/OpportunityDetail/Index?noticeUID=CO1.NTC.1914993&amp;isFromPublicArea=True&amp;isModal=False</v>
      </c>
      <c r="Z190" t="str">
        <f t="shared" si="0"/>
        <v>EXAMENES_MED_CPS-183-2021-LIBIA MARGARITA MORENO PEREZ</v>
      </c>
    </row>
    <row r="191" spans="1:26" ht="12.75" x14ac:dyDescent="0.2">
      <c r="A191" s="5">
        <v>190</v>
      </c>
      <c r="B191" s="6" t="s">
        <v>1086</v>
      </c>
      <c r="C191" s="15" t="s">
        <v>1087</v>
      </c>
      <c r="D191" s="15" t="s">
        <v>1088</v>
      </c>
      <c r="E191" s="8">
        <f>VLOOKUP(B191,[1]BDD!A:BK,21,0)</f>
        <v>1013633313</v>
      </c>
      <c r="F191" s="15" t="s">
        <v>29</v>
      </c>
      <c r="G191" s="25">
        <v>33784</v>
      </c>
      <c r="H191" s="15" t="s">
        <v>29</v>
      </c>
      <c r="I191" s="20" t="s">
        <v>52</v>
      </c>
      <c r="J191" s="20" t="s">
        <v>1089</v>
      </c>
      <c r="K191" s="5" t="str">
        <f>VLOOKUP(B191,[1]BDD!A:BK,7,0)</f>
        <v>Prestación de servicios profesionales a la gestión en la Subdirección Administrativa y Financiera – Grupo de Infraestructura para el fortalecimiento, ejecución y desarrollo de las actividades propias de la Arquitectura e Infraestructura con énfasis en el Programa de las Fases I y II de KfW.</v>
      </c>
      <c r="L191" s="15" t="s">
        <v>1090</v>
      </c>
      <c r="M191" s="15">
        <v>3224429484</v>
      </c>
      <c r="N191" s="12">
        <f>VLOOKUP(B191,[1]BDD!A:BK,16,0)</f>
        <v>5532323</v>
      </c>
      <c r="O191" s="5" t="str">
        <f>VLOOKUP(B191,[1]BDD!A:BK,31,0)</f>
        <v>GRUPO DE INFRAESTRUCTURA</v>
      </c>
      <c r="P191" s="5">
        <f>VLOOKUP(B190,[1]BDD!A:BK,36,0)</f>
        <v>255</v>
      </c>
      <c r="R191" s="22" t="s">
        <v>269</v>
      </c>
      <c r="S191" s="20" t="s">
        <v>34</v>
      </c>
      <c r="T191" s="14" t="str">
        <f>VLOOKUP(B191,[1]BDD!A:BK,61,0)</f>
        <v>VIGENTE</v>
      </c>
      <c r="W191" s="15">
        <v>1</v>
      </c>
      <c r="X191" s="18">
        <v>44308</v>
      </c>
      <c r="Y191" s="28" t="str">
        <f>VLOOKUP(B191,[1]BDD!A:BK,63,0)</f>
        <v xml:space="preserve">https://community.secop.gov.co/Public/Tendering/OpportunityDetail/Index?noticeUID=CO1.NTC.1925511&amp;isFromPublicArea=True&amp;isModal=False
</v>
      </c>
      <c r="Z191" t="str">
        <f t="shared" si="0"/>
        <v>EXAMENES_MED_CPS-184-2021-DIANA MILENA BENAVIDES SANABRIA</v>
      </c>
    </row>
    <row r="192" spans="1:26" ht="12.75" x14ac:dyDescent="0.2">
      <c r="A192" s="5">
        <v>191</v>
      </c>
      <c r="B192" s="6" t="s">
        <v>1091</v>
      </c>
      <c r="C192" s="15" t="s">
        <v>1092</v>
      </c>
      <c r="D192" s="15" t="s">
        <v>1093</v>
      </c>
      <c r="E192" s="8">
        <f>VLOOKUP(B192,[1]BDD!A:BK,21,0)</f>
        <v>1018467566</v>
      </c>
      <c r="F192" s="15" t="s">
        <v>29</v>
      </c>
      <c r="G192" s="25">
        <v>34508</v>
      </c>
      <c r="H192" s="15" t="s">
        <v>29</v>
      </c>
      <c r="I192" s="20" t="s">
        <v>38</v>
      </c>
      <c r="J192" s="20" t="s">
        <v>1094</v>
      </c>
      <c r="K192" s="5" t="str">
        <f>VLOOKUP(B192,[1]BDD!A:BK,7,0)</f>
        <v>Prestación de servicios profesionales para apoyar en el seguimiento a la implementación de acuerdos y emprendimientos en el marco de la segunda fase del Programa Desarrollo Local Sostenible y en general de la SGM en temas de manejo de impacto ambiental</v>
      </c>
      <c r="L192" s="15" t="s">
        <v>1095</v>
      </c>
      <c r="M192" s="15">
        <v>3213206646</v>
      </c>
      <c r="N192" s="12">
        <f>VLOOKUP(B192,[1]BDD!A:BK,16,0)</f>
        <v>3948428</v>
      </c>
      <c r="O192" s="5" t="str">
        <f>VLOOKUP(B192,[1]BDD!A:BK,31,0)</f>
        <v>GRUPO DE TRÁMITES Y EVALUACIÓN AMBIENTAL</v>
      </c>
      <c r="P192" s="5">
        <f>VLOOKUP(B191,[1]BDD!A:BK,36,0)</f>
        <v>240</v>
      </c>
      <c r="R192" s="22" t="s">
        <v>298</v>
      </c>
      <c r="S192" s="20" t="s">
        <v>353</v>
      </c>
      <c r="T192" s="14" t="str">
        <f>VLOOKUP(B192,[1]BDD!A:BK,61,0)</f>
        <v>VIGENTE</v>
      </c>
      <c r="W192" s="15">
        <v>1</v>
      </c>
      <c r="X192" s="18">
        <v>44271</v>
      </c>
      <c r="Y192" s="28" t="str">
        <f>VLOOKUP(B192,[1]BDD!A:BK,63,0)</f>
        <v>https://community.secop.gov.co/Public/Tendering/OpportunityDetail/Index?noticeUID=CO1.NTC.1929674&amp;isFromPublicArea=True&amp;isModal=False</v>
      </c>
      <c r="Z192" t="str">
        <f t="shared" si="0"/>
        <v xml:space="preserve">EXAMENES_MED_CPS-185-2021-LAURA ALEJANDRA CHIA PINTO </v>
      </c>
    </row>
    <row r="193" spans="1:26" ht="12.75" x14ac:dyDescent="0.2">
      <c r="A193" s="5">
        <v>192</v>
      </c>
      <c r="B193" s="6" t="s">
        <v>1096</v>
      </c>
      <c r="C193" s="15" t="s">
        <v>1097</v>
      </c>
      <c r="D193" s="15" t="s">
        <v>1098</v>
      </c>
      <c r="E193" s="8">
        <f>VLOOKUP(B193,[1]BDD!A:BK,21,0)</f>
        <v>53012931</v>
      </c>
      <c r="F193" s="15" t="s">
        <v>29</v>
      </c>
      <c r="G193" s="25">
        <v>30889</v>
      </c>
      <c r="H193" s="22" t="s">
        <v>29</v>
      </c>
      <c r="I193" s="20" t="s">
        <v>52</v>
      </c>
      <c r="J193" s="20" t="s">
        <v>1099</v>
      </c>
      <c r="K193" s="5" t="str">
        <f>VLOOKUP(B193,[1]BDD!A:BK,7,0)</f>
        <v>Prestación de servicios profesionales especializados para la interpretación de imágenes de sensores remotos para el monitoreo de áreas con restauración implementada y la cuantificación de alertas de transformación en las áreas protegidas.</v>
      </c>
      <c r="L193" s="15" t="s">
        <v>1100</v>
      </c>
      <c r="M193" s="15">
        <v>3057071570</v>
      </c>
      <c r="N193" s="12">
        <f>VLOOKUP(B193,[1]BDD!A:BK,16,0)</f>
        <v>5532323</v>
      </c>
      <c r="O193" s="5" t="str">
        <f>VLOOKUP(B193,[1]BDD!A:BK,31,0)</f>
        <v>GRUPO SISTEMAS DE INFORMACIÓN Y RADIOCOMUNICACIONES</v>
      </c>
      <c r="P193" s="5">
        <f>VLOOKUP(B192,[1]BDD!A:BK,36,0)</f>
        <v>249</v>
      </c>
      <c r="R193" s="22" t="s">
        <v>281</v>
      </c>
      <c r="S193" s="20" t="s">
        <v>353</v>
      </c>
      <c r="T193" s="14" t="str">
        <f>VLOOKUP(B193,[1]BDD!A:BK,61,0)</f>
        <v>VIGENTE</v>
      </c>
      <c r="W193" s="15">
        <v>1</v>
      </c>
      <c r="X193" s="18">
        <v>44000</v>
      </c>
      <c r="Y193" s="28" t="str">
        <f>VLOOKUP(B193,[1]BDD!A:BK,63,0)</f>
        <v>https://community.secop.gov.co/Public/Tendering/OpportunityDetail/Index?noticeUID=CO1.NTC.1938924&amp;isFromPublicArea=True&amp;isModal=False</v>
      </c>
      <c r="Z193" t="str">
        <f t="shared" si="0"/>
        <v xml:space="preserve">EXAMENES_MED_CPS-186-2021-JENNY ASTRID HERNANDEZ ORTIZ </v>
      </c>
    </row>
    <row r="194" spans="1:26" ht="12.75" x14ac:dyDescent="0.2">
      <c r="A194" s="5">
        <v>193</v>
      </c>
      <c r="B194" s="6" t="s">
        <v>1101</v>
      </c>
      <c r="C194" s="15" t="s">
        <v>1102</v>
      </c>
      <c r="D194" s="15" t="s">
        <v>1103</v>
      </c>
      <c r="E194" s="8">
        <f>VLOOKUP(B194,[1]BDD!A:BK,21,0)</f>
        <v>1085260862</v>
      </c>
      <c r="F194" s="15" t="s">
        <v>314</v>
      </c>
      <c r="G194" s="25">
        <v>31835</v>
      </c>
      <c r="H194" s="22" t="s">
        <v>1104</v>
      </c>
      <c r="I194" s="20" t="s">
        <v>52</v>
      </c>
      <c r="J194" s="20" t="s">
        <v>1105</v>
      </c>
      <c r="K194" s="5" t="str">
        <f>VLOOKUP(B194,[1]BDD!A:BK,7,0)</f>
        <v>Prestación de servicios profesionales para apoyar el seguimiento técnico a metas e indicadores relacionados a restauración, rehabilitación y sistemas sostenibles, en el marco de la reactivación económica.</v>
      </c>
      <c r="L194" s="15" t="s">
        <v>1106</v>
      </c>
      <c r="M194" s="15">
        <v>3117828414</v>
      </c>
      <c r="N194" s="12">
        <f>VLOOKUP(B194,[1]BDD!A:BK,16,0)</f>
        <v>6595797</v>
      </c>
      <c r="O194" s="5" t="str">
        <f>VLOOKUP(B194,[1]BDD!A:BK,31,0)</f>
        <v>GRUPO DE PLANEACIÓN Y MANEJO</v>
      </c>
      <c r="P194" s="5">
        <f>VLOOKUP(B193,[1]BDD!A:BK,36,0)</f>
        <v>245</v>
      </c>
      <c r="R194" s="22" t="s">
        <v>281</v>
      </c>
      <c r="S194" s="20" t="s">
        <v>34</v>
      </c>
      <c r="T194" s="14" t="str">
        <f>VLOOKUP(B194,[1]BDD!A:BK,61,0)</f>
        <v>VIGENTE</v>
      </c>
      <c r="W194" s="15">
        <v>1</v>
      </c>
      <c r="X194" s="18">
        <v>44316</v>
      </c>
      <c r="Y194" s="28" t="str">
        <f>VLOOKUP(B194,[1]BDD!A:BK,63,0)</f>
        <v xml:space="preserve">https://community.secop.gov.co/Public/Tendering/OpportunityDetail/Index?noticeUID=CO1.NTC.1943149&amp;isFromPublicArea=True&amp;isModal=False
</v>
      </c>
      <c r="Z194" t="str">
        <f t="shared" si="0"/>
        <v>EXAMENES_MED_CPS-187-2021-JUDITH CRISTINA BURBANO DAVILA</v>
      </c>
    </row>
    <row r="195" spans="1:26" ht="12.75" x14ac:dyDescent="0.2">
      <c r="A195" s="5">
        <v>194</v>
      </c>
      <c r="B195" s="6" t="s">
        <v>1107</v>
      </c>
      <c r="C195" s="15" t="s">
        <v>1108</v>
      </c>
      <c r="D195" s="15" t="s">
        <v>1109</v>
      </c>
      <c r="E195" s="8">
        <f>VLOOKUP(B195,[1]BDD!A:BK,21,0)</f>
        <v>52816452</v>
      </c>
      <c r="F195" s="15" t="s">
        <v>29</v>
      </c>
      <c r="G195" s="26">
        <v>30241</v>
      </c>
      <c r="H195" s="22" t="s">
        <v>386</v>
      </c>
      <c r="I195" s="20" t="s">
        <v>113</v>
      </c>
      <c r="J195" s="20" t="s">
        <v>1110</v>
      </c>
      <c r="K195" s="5" t="str">
        <f>VLOOKUP(B195,[1]BDD!A:BK,7,0)</f>
        <v>Prestación de servicios profesionales para orientar técnicamente, acompañar la implementación y realizar seguimiento a la actividad ecoturística en las áreas protegidas.</v>
      </c>
      <c r="L195" s="15" t="s">
        <v>1111</v>
      </c>
      <c r="M195" s="15">
        <v>3133834769</v>
      </c>
      <c r="N195" s="12">
        <f>VLOOKUP(B195,[1]BDD!A:BK,16,0)</f>
        <v>5532323</v>
      </c>
      <c r="O195" s="5" t="str">
        <f>VLOOKUP(B195,[1]BDD!A:BK,31,0)</f>
        <v>GRUPO DE PLANEACIÓN Y MANEJO</v>
      </c>
      <c r="P195" s="5">
        <f>VLOOKUP(B194,[1]BDD!A:BK,36,0)</f>
        <v>241</v>
      </c>
      <c r="R195" s="22" t="s">
        <v>1112</v>
      </c>
      <c r="S195" s="20" t="s">
        <v>542</v>
      </c>
      <c r="T195" s="14" t="str">
        <f>VLOOKUP(B195,[1]BDD!A:BK,61,0)</f>
        <v>VIGENTE</v>
      </c>
      <c r="W195" s="15">
        <v>1</v>
      </c>
      <c r="X195" s="18">
        <v>44303</v>
      </c>
      <c r="Y195" s="28" t="str">
        <f>VLOOKUP(B195,[1]BDD!A:BK,63,0)</f>
        <v xml:space="preserve">https://community.secop.gov.co/Public/Tendering/OpportunityDetail/Index?noticeUID=CO1.NTC.1953249&amp;isFromPublicArea=True&amp;isModal=False
</v>
      </c>
      <c r="Z195" t="str">
        <f t="shared" si="0"/>
        <v xml:space="preserve">EXAMENES_MED_CPS-188-2021-JENNY PAOLA GALLO SANTOS </v>
      </c>
    </row>
    <row r="196" spans="1:26" ht="12.75" x14ac:dyDescent="0.2">
      <c r="A196" s="5">
        <v>195</v>
      </c>
      <c r="B196" s="6" t="s">
        <v>1113</v>
      </c>
      <c r="C196" s="15" t="s">
        <v>1114</v>
      </c>
      <c r="D196" s="15" t="s">
        <v>1115</v>
      </c>
      <c r="E196" s="8">
        <f>VLOOKUP(B196,[1]BDD!A:BK,21,0)</f>
        <v>80762011</v>
      </c>
      <c r="F196" s="15" t="s">
        <v>29</v>
      </c>
      <c r="G196" s="25">
        <v>30533</v>
      </c>
      <c r="H196" s="22" t="s">
        <v>29</v>
      </c>
      <c r="I196" s="20" t="s">
        <v>38</v>
      </c>
      <c r="J196" s="20" t="s">
        <v>1116</v>
      </c>
      <c r="K196" s="5" t="str">
        <f>VLOOKUP(B196,[1]BDD!A:BK,7,0)</f>
        <v>Prestación de servicios profesionales para apoyar la planificación, formulación y ejecución de proyectos de la red nacional de radiocomunicaciones de la Entidad</v>
      </c>
      <c r="L196" s="15" t="s">
        <v>1117</v>
      </c>
      <c r="M196" s="15">
        <v>3103406709</v>
      </c>
      <c r="N196" s="12">
        <f>VLOOKUP(B196,[1]BDD!A:BK,16,0)</f>
        <v>5532323</v>
      </c>
      <c r="O196" s="5" t="str">
        <f>VLOOKUP(B196,[1]BDD!A:BK,31,0)</f>
        <v>GRUPO SISTEMAS DE INFORMACIÓN Y RADIOCOMUNICACIONES</v>
      </c>
      <c r="P196" s="5">
        <f>VLOOKUP(B195,[1]BDD!A:BK,36,0)</f>
        <v>237</v>
      </c>
      <c r="R196" s="22" t="s">
        <v>224</v>
      </c>
      <c r="S196" s="20" t="s">
        <v>34</v>
      </c>
      <c r="T196" s="14" t="str">
        <f>VLOOKUP(B196,[1]BDD!A:BK,61,0)</f>
        <v>VIGENTE</v>
      </c>
      <c r="W196" s="15">
        <v>1</v>
      </c>
      <c r="X196" s="18">
        <v>44300</v>
      </c>
      <c r="Y196" s="28" t="str">
        <f>VLOOKUP(B196,[1]BDD!A:BK,63,0)</f>
        <v>https://community.secop.gov.co/Public/Tendering/OpportunityDetail/Index?noticeUID=CO1.NTC.1954613&amp;isFromPublicArea=True&amp;isModal=False</v>
      </c>
      <c r="Z196" t="str">
        <f t="shared" si="0"/>
        <v xml:space="preserve">EXAMENES_MED_CPS-189-2021-OSCAR ANDRES CASAS GOMEZ </v>
      </c>
    </row>
    <row r="197" spans="1:26" ht="12.75" x14ac:dyDescent="0.2">
      <c r="A197" s="5">
        <v>196</v>
      </c>
      <c r="B197" s="6" t="s">
        <v>1118</v>
      </c>
      <c r="C197" s="15" t="s">
        <v>1119</v>
      </c>
      <c r="D197" s="15" t="s">
        <v>1120</v>
      </c>
      <c r="E197" s="8">
        <f>VLOOKUP(B197,[1]BDD!A:BK,21,0)</f>
        <v>52811163</v>
      </c>
      <c r="F197" s="15" t="s">
        <v>321</v>
      </c>
      <c r="G197" s="25">
        <v>29982</v>
      </c>
      <c r="H197" s="22" t="s">
        <v>321</v>
      </c>
      <c r="I197" s="20" t="s">
        <v>113</v>
      </c>
      <c r="J197" s="20" t="s">
        <v>1121</v>
      </c>
      <c r="K197" s="5" t="str">
        <f>VLOOKUP(B197,[1]BDD!A:BK,7,0)</f>
        <v>Prestación de servicios profesionales especializados para la administración, estructuración y gestión de la información geográfica para la consolidación del sistema de información de restauración ecológica.</v>
      </c>
      <c r="L197" s="15" t="s">
        <v>1122</v>
      </c>
      <c r="M197" s="15">
        <v>3005634084</v>
      </c>
      <c r="N197" s="12">
        <f>VLOOKUP(B197,[1]BDD!A:BK,16,0)</f>
        <v>6120628</v>
      </c>
      <c r="O197" s="5" t="str">
        <f>VLOOKUP(B197,[1]BDD!A:BK,31,0)</f>
        <v>GRUPO SISTEMAS DE INFORMACIÓN Y RADIOCOMUNICACIONES</v>
      </c>
      <c r="P197" s="5">
        <f>VLOOKUP(B196,[1]BDD!A:BK,36,0)</f>
        <v>236</v>
      </c>
      <c r="R197" s="22" t="s">
        <v>281</v>
      </c>
      <c r="S197" s="20" t="s">
        <v>353</v>
      </c>
      <c r="T197" s="14" t="str">
        <f>VLOOKUP(B197,[1]BDD!A:BK,61,0)</f>
        <v>VIGENTE</v>
      </c>
      <c r="W197" s="15">
        <v>1</v>
      </c>
      <c r="X197" s="18">
        <v>43945</v>
      </c>
      <c r="Y197" s="28" t="str">
        <f>VLOOKUP(B197,[1]BDD!A:BK,63,0)</f>
        <v xml:space="preserve">https://community.secop.gov.co/Public/Tendering/OpportunityDetail/Index?noticeUID=CO1.NTC.1946207&amp;isFromPublicArea=True&amp;isModal=False
</v>
      </c>
      <c r="Z197" t="str">
        <f t="shared" si="0"/>
        <v>EXAMENES_MED_CPS-190-2021-NORMA CAROLINA ESPEJO DELGADO</v>
      </c>
    </row>
    <row r="198" spans="1:26" ht="12.75" x14ac:dyDescent="0.2">
      <c r="A198" s="5">
        <v>197</v>
      </c>
      <c r="B198" s="6" t="s">
        <v>1123</v>
      </c>
      <c r="C198" s="15" t="s">
        <v>1124</v>
      </c>
      <c r="D198" s="15" t="s">
        <v>1125</v>
      </c>
      <c r="E198" s="8">
        <f>VLOOKUP(B198,[1]BDD!A:BK,21,0)</f>
        <v>77093248</v>
      </c>
      <c r="F198" s="15" t="s">
        <v>786</v>
      </c>
      <c r="G198" s="25">
        <v>30788</v>
      </c>
      <c r="H198" s="22" t="s">
        <v>1126</v>
      </c>
      <c r="I198" s="20" t="s">
        <v>52</v>
      </c>
      <c r="J198" s="20" t="s">
        <v>31</v>
      </c>
      <c r="K198" s="5" t="str">
        <f>VLOOKUP(B198,[1]BDD!A:BK,7,0)</f>
        <v>Prestación de servicios jurídicos, para apoyar el trámite de registro de Reservas Naturales de la Sociedad Civil, dentro de las competencias de Parques Nacionales Naturales, de acuerdo con las disposiciones legales y reglamentarias que rigen dicha materia, como contribución al proceso de Coordinación del SINAP</v>
      </c>
      <c r="L198" s="15" t="s">
        <v>1127</v>
      </c>
      <c r="M198" s="15">
        <v>3122235065</v>
      </c>
      <c r="N198" s="12">
        <f>VLOOKUP(B198,[1]BDD!A:BK,16,0)</f>
        <v>3235673</v>
      </c>
      <c r="O198" s="5" t="str">
        <f>VLOOKUP(B198,[1]BDD!A:BK,31,0)</f>
        <v>GRUPO DE TRÁMITES Y EVALUACIÓN AMBIENTAL</v>
      </c>
      <c r="P198" s="5">
        <f>VLOOKUP(B197,[1]BDD!A:BK,36,0)</f>
        <v>241</v>
      </c>
      <c r="R198" s="22" t="s">
        <v>47</v>
      </c>
      <c r="S198" s="20" t="s">
        <v>34</v>
      </c>
      <c r="T198" s="14" t="str">
        <f>VLOOKUP(B198,[1]BDD!A:BK,61,0)</f>
        <v>VIGENTE</v>
      </c>
      <c r="W198" s="15">
        <v>1</v>
      </c>
      <c r="X198" s="18">
        <v>44306</v>
      </c>
      <c r="Y198" s="28" t="str">
        <f>VLOOKUP(B198,[1]BDD!A:BK,63,0)</f>
        <v xml:space="preserve">https://community.secop.gov.co/Public/Tendering/OpportunityDetail/Index?noticeUID=CO1.NTC.1962220&amp;isFromPublicArea=True&amp;isModal=False
</v>
      </c>
      <c r="Z198" t="str">
        <f t="shared" si="0"/>
        <v>EXAMENES_MED_CPS-191-2021-NESTOR JAVIER RANGEL MONTENEGRO</v>
      </c>
    </row>
    <row r="199" spans="1:26" ht="12.75" x14ac:dyDescent="0.2">
      <c r="A199" s="5">
        <v>198</v>
      </c>
      <c r="B199" s="6" t="s">
        <v>1128</v>
      </c>
      <c r="C199" s="15" t="s">
        <v>1129</v>
      </c>
      <c r="D199" s="15" t="s">
        <v>1130</v>
      </c>
      <c r="E199" s="8">
        <f>VLOOKUP(B199,[1]BDD!A:BK,21,0)</f>
        <v>1085301502</v>
      </c>
      <c r="F199" s="15" t="s">
        <v>314</v>
      </c>
      <c r="G199" s="25">
        <v>33620</v>
      </c>
      <c r="H199" s="22" t="s">
        <v>1131</v>
      </c>
      <c r="I199" s="20" t="s">
        <v>52</v>
      </c>
      <c r="J199" s="20" t="s">
        <v>1132</v>
      </c>
      <c r="K199" s="5" t="str">
        <f>VLOOKUP(B199,[1]BDD!A:BK,7,0)</f>
        <v>Prestación de servicios en derecho, para el trámite del registro de reservas naturales de la sociedad civil, permisos, concesiones y autorizaciones en la Subdirección de Gestión y Manejo de Áreas Protegidas de Parques Nacionales Naturales.</v>
      </c>
      <c r="L199" s="15" t="s">
        <v>1133</v>
      </c>
      <c r="M199" s="15">
        <v>3113685749</v>
      </c>
      <c r="N199" s="12">
        <f>VLOOKUP(B199,[1]BDD!A:BK,16,0)</f>
        <v>3948428</v>
      </c>
      <c r="O199" s="5" t="str">
        <f>VLOOKUP(B199,[1]BDD!A:BK,31,0)</f>
        <v>GRUPO DE TRÁMITES Y EVALUACIÓN AMBIENTAL</v>
      </c>
      <c r="P199" s="5">
        <f>VLOOKUP(B198,[1]BDD!A:BK,36,0)</f>
        <v>231</v>
      </c>
      <c r="R199" s="22" t="s">
        <v>41</v>
      </c>
      <c r="S199" s="20" t="s">
        <v>34</v>
      </c>
      <c r="T199" s="14" t="str">
        <f>VLOOKUP(B199,[1]BDD!A:BK,61,0)</f>
        <v>VIGENTE</v>
      </c>
      <c r="W199" s="15">
        <v>1</v>
      </c>
      <c r="X199" s="18">
        <v>43245</v>
      </c>
      <c r="Y199" s="28" t="str">
        <f>VLOOKUP(B199,[1]BDD!A:BK,63,0)</f>
        <v xml:space="preserve">https://community.secop.gov.co/Public/Tendering/OpportunityDetail/Index?noticeUID=CO1.NTC.1967328&amp;isFromPublicArea=True&amp;isModal=False
</v>
      </c>
      <c r="Z199" t="str">
        <f t="shared" si="0"/>
        <v>EXAMENES_MED_CPS-192-2021-PAMELA  MEIRELES GUERRERO</v>
      </c>
    </row>
    <row r="200" spans="1:26" ht="12.75" x14ac:dyDescent="0.2">
      <c r="A200" s="5">
        <v>199</v>
      </c>
      <c r="B200" s="6" t="s">
        <v>1134</v>
      </c>
      <c r="C200" s="15" t="s">
        <v>1135</v>
      </c>
      <c r="D200" s="15" t="s">
        <v>1136</v>
      </c>
      <c r="E200" s="8">
        <f>VLOOKUP(B200,[1]BDD!A:BK,21,0)</f>
        <v>79854379</v>
      </c>
      <c r="F200" s="15" t="s">
        <v>29</v>
      </c>
      <c r="G200" s="25">
        <v>28579</v>
      </c>
      <c r="H200" s="15" t="s">
        <v>29</v>
      </c>
      <c r="I200" s="20" t="s">
        <v>38</v>
      </c>
      <c r="J200" s="20" t="s">
        <v>1137</v>
      </c>
      <c r="K200" s="5" t="str">
        <f>VLOOKUP(B200,[1]BDD!A:BK,7,0)</f>
        <v>Prestación de servicios en el campo del derecho, para impulsar los procedimientos que se adelantan en ejercicio de la facultad sancionatoria en el marco de la competencia de la Subdirección de Gestión y Manejo de Parques Nacionales Naturales y orientar temáticamente a las Direcciones Territoriales y Áreas Protegidas en esta materia, dentro del proceso de Autoridad Ambiental.</v>
      </c>
      <c r="L200" s="15" t="s">
        <v>1138</v>
      </c>
      <c r="M200" s="15">
        <v>3166191106</v>
      </c>
      <c r="N200" s="12">
        <f>VLOOKUP(B200,[1]BDD!A:BK,16,0)</f>
        <v>5532323</v>
      </c>
      <c r="O200" s="5" t="str">
        <f>VLOOKUP(B200,[1]BDD!A:BK,31,0)</f>
        <v>GRUPO DE TRÁMITES Y EVALUACIÓN AMBIENTAL</v>
      </c>
      <c r="P200" s="5">
        <f>VLOOKUP(B199,[1]BDD!A:BK,36,0)</f>
        <v>230</v>
      </c>
      <c r="R200" s="22" t="s">
        <v>47</v>
      </c>
      <c r="S200" s="20" t="s">
        <v>34</v>
      </c>
      <c r="T200" s="14" t="str">
        <f>VLOOKUP(B200,[1]BDD!A:BK,61,0)</f>
        <v>VIGENTE</v>
      </c>
      <c r="W200" s="15">
        <v>1</v>
      </c>
      <c r="X200" s="18">
        <v>44139</v>
      </c>
      <c r="Y200" s="28" t="str">
        <f>VLOOKUP(B200,[1]BDD!A:BK,63,0)</f>
        <v xml:space="preserve">https://community.secop.gov.co/Public/Tendering/OpportunityDetail/Index?noticeUID=CO1.NTC.1968767&amp;isFromPublicArea=True&amp;isModal=False
</v>
      </c>
      <c r="Z200" t="str">
        <f t="shared" si="0"/>
        <v>EXAMENES_MED_CPS-193-2021-HECTOR HERNAN RAMOS AREVALOS</v>
      </c>
    </row>
    <row r="201" spans="1:26" ht="12.75" x14ac:dyDescent="0.2">
      <c r="A201" s="5">
        <v>200</v>
      </c>
      <c r="B201" s="6" t="s">
        <v>1139</v>
      </c>
      <c r="C201" s="15" t="s">
        <v>1140</v>
      </c>
      <c r="D201" s="15" t="s">
        <v>1141</v>
      </c>
      <c r="E201" s="8">
        <f>VLOOKUP(B201,[1]BDD!A:BK,21,0)</f>
        <v>46384587</v>
      </c>
      <c r="F201" s="15" t="s">
        <v>386</v>
      </c>
      <c r="G201" s="26">
        <v>30646</v>
      </c>
      <c r="H201" s="22" t="s">
        <v>386</v>
      </c>
      <c r="I201" s="20" t="s">
        <v>38</v>
      </c>
      <c r="J201" s="20" t="s">
        <v>1142</v>
      </c>
      <c r="K201" s="5" t="str">
        <f>VLOOKUP(B201,[1]BDD!A:BK,7,0)</f>
        <v>Prestación de servicios profesionales para el desarrollo de la Política de Gobierno Digital de MinTIC y la implementación del Plan Estratégico de Tecnologías de la Información y las Comunicaciones PETIC de la Entidad</v>
      </c>
      <c r="L201" s="15" t="s">
        <v>1143</v>
      </c>
      <c r="M201" s="15">
        <v>3014140594</v>
      </c>
      <c r="N201" s="12">
        <f>VLOOKUP(B201,[1]BDD!A:BK,16,0)</f>
        <v>6595797</v>
      </c>
      <c r="O201" s="5" t="str">
        <f>VLOOKUP(B201,[1]BDD!A:BK,31,0)</f>
        <v>GRUPO SISTEMAS DE INFORMACIÓN Y RADIOCOMUNICACIONES</v>
      </c>
      <c r="P201" s="5">
        <f>VLOOKUP(B200,[1]BDD!A:BK,36,0)</f>
        <v>229</v>
      </c>
      <c r="R201" s="22" t="s">
        <v>1144</v>
      </c>
      <c r="S201" s="20" t="s">
        <v>353</v>
      </c>
      <c r="T201" s="14" t="str">
        <f>VLOOKUP(B201,[1]BDD!A:BK,61,0)</f>
        <v>VIGENTE</v>
      </c>
      <c r="W201" s="15">
        <v>1</v>
      </c>
      <c r="X201" s="18">
        <v>43516</v>
      </c>
      <c r="Y201" s="28" t="str">
        <f>VLOOKUP(B201,[1]BDD!A:BK,63,0)</f>
        <v xml:space="preserve">https://community.secop.gov.co/Public/Tendering/OpportunityDetail/Index?noticeUID=CO1.NTC.1993144&amp;isFromPublicArea=True&amp;isModal=False
</v>
      </c>
      <c r="Z201" t="str">
        <f t="shared" si="0"/>
        <v>EXAMENES_MED_CPS-194-2021-ADRIANA LORENA BERNAL FONSECA</v>
      </c>
    </row>
    <row r="202" spans="1:26" ht="12.75" x14ac:dyDescent="0.2">
      <c r="A202" s="5">
        <v>201</v>
      </c>
      <c r="B202" s="6" t="s">
        <v>1145</v>
      </c>
      <c r="C202" s="15" t="s">
        <v>1146</v>
      </c>
      <c r="D202" s="15" t="s">
        <v>1147</v>
      </c>
      <c r="E202" s="8">
        <f>VLOOKUP(B202,[1]BDD!A:BK,21,0)</f>
        <v>80230426</v>
      </c>
      <c r="F202" s="15" t="s">
        <v>29</v>
      </c>
      <c r="G202" s="25">
        <v>29398</v>
      </c>
      <c r="H202" s="22" t="s">
        <v>29</v>
      </c>
      <c r="I202" s="20" t="s">
        <v>38</v>
      </c>
      <c r="J202" s="20" t="s">
        <v>1148</v>
      </c>
      <c r="K202" s="5" t="str">
        <f>VLOOKUP(B202,[1]BDD!A:BK,7,0)</f>
        <v>Prestación de servicios profesionales, para el soporte y procesamiento de la información de la línea temática de uso, ocupación y tenencia del SPNN.</v>
      </c>
      <c r="L202" s="15" t="s">
        <v>1149</v>
      </c>
      <c r="M202" s="15">
        <v>3168318756</v>
      </c>
      <c r="N202" s="12">
        <f>VLOOKUP(B202,[1]BDD!A:BK,16,0)</f>
        <v>5532323</v>
      </c>
      <c r="O202" s="5" t="str">
        <f>VLOOKUP(B202,[1]BDD!A:BK,31,0)</f>
        <v>GRUPO SISTEMAS DE INFORMACIÓN Y RADIOCOMUNICACIONES</v>
      </c>
      <c r="P202" s="5">
        <f>VLOOKUP(B201,[1]BDD!A:BK,36,0)</f>
        <v>217</v>
      </c>
      <c r="R202" s="22" t="s">
        <v>1150</v>
      </c>
      <c r="S202" s="20" t="s">
        <v>34</v>
      </c>
      <c r="T202" s="14" t="str">
        <f>VLOOKUP(B202,[1]BDD!A:BK,61,0)</f>
        <v>VIGENTE</v>
      </c>
      <c r="W202" s="15">
        <v>1</v>
      </c>
      <c r="X202" s="18">
        <v>44341</v>
      </c>
      <c r="Y202" s="28" t="str">
        <f>VLOOKUP(B202,[1]BDD!A:BK,63,0)</f>
        <v xml:space="preserve">https://community.secop.gov.co/Public/Tendering/OpportunityDetail/Index?noticeUID=CO1.NTC.1993656&amp;isFromPublicArea=True&amp;isModal=False
</v>
      </c>
      <c r="Z202" t="str">
        <f t="shared" si="0"/>
        <v>EXAMENES_MED_CPS-195-2021-EDWIN ANDRES VARGAS HERRERA</v>
      </c>
    </row>
    <row r="203" spans="1:26" ht="12.75" x14ac:dyDescent="0.2">
      <c r="A203" s="5">
        <v>202</v>
      </c>
      <c r="B203" s="6" t="s">
        <v>1151</v>
      </c>
      <c r="C203" s="15" t="s">
        <v>1152</v>
      </c>
      <c r="D203" s="15" t="s">
        <v>1153</v>
      </c>
      <c r="E203" s="8">
        <f>VLOOKUP(B203,[1]BDD!A:BK,21,0)</f>
        <v>1225088807</v>
      </c>
      <c r="F203" s="15" t="s">
        <v>604</v>
      </c>
      <c r="G203" s="25">
        <v>35514</v>
      </c>
      <c r="H203" s="22" t="s">
        <v>604</v>
      </c>
      <c r="I203" s="20" t="s">
        <v>52</v>
      </c>
      <c r="J203" s="20" t="s">
        <v>1154</v>
      </c>
      <c r="K203" s="5" t="str">
        <f>VLOOKUP(B203,[1]BDD!A:BK,7,0)</f>
        <v>Prestación de Servicios Profesionales al Grupo de Comunicaciones y Educación Ambiental para posicionar a Parques Nacionales Naturales de Colombia a través de la realización de productos audiovisuales en el marco de la Estrategia de comunicación y educación para la conservación.</v>
      </c>
      <c r="L203" s="15" t="s">
        <v>1155</v>
      </c>
      <c r="M203" s="15">
        <v>3124253242</v>
      </c>
      <c r="N203" s="12">
        <f>VLOOKUP(B203,[1]BDD!A:BK,16,0)</f>
        <v>3235673</v>
      </c>
      <c r="O203" s="5" t="str">
        <f>VLOOKUP(B203,[1]BDD!A:BK,31,0)</f>
        <v>GRUPO DE COMUNICACIONES Y EDUCACION AMBIENTAL</v>
      </c>
      <c r="P203" s="5">
        <f>VLOOKUP(B202,[1]BDD!A:BK,36,0)</f>
        <v>217</v>
      </c>
      <c r="R203" s="22" t="s">
        <v>1156</v>
      </c>
      <c r="S203" s="20" t="s">
        <v>34</v>
      </c>
      <c r="T203" s="14" t="str">
        <f>VLOOKUP(B203,[1]BDD!A:BK,61,0)</f>
        <v>VIGENTE</v>
      </c>
      <c r="W203" s="15">
        <v>1</v>
      </c>
      <c r="X203" s="18">
        <v>44244</v>
      </c>
      <c r="Y203" s="28" t="str">
        <f>VLOOKUP(B203,[1]BDD!A:BK,63,0)</f>
        <v xml:space="preserve">https://community.secop.gov.co/Public/Tendering/OpportunityDetail/Index?noticeUID=CO1.NTC.1993588&amp;isFromPublicArea=True&amp;isModal=False
</v>
      </c>
      <c r="Z203" t="str">
        <f t="shared" si="0"/>
        <v>EXAMENES_MED_CPS-196-2021-DANILO ARENAS HOLGUIN</v>
      </c>
    </row>
    <row r="204" spans="1:26" ht="12.75" x14ac:dyDescent="0.2">
      <c r="A204" s="5">
        <v>203</v>
      </c>
      <c r="B204" s="6" t="s">
        <v>1157</v>
      </c>
      <c r="C204" s="15" t="s">
        <v>1158</v>
      </c>
      <c r="D204" s="15" t="s">
        <v>1159</v>
      </c>
      <c r="E204" s="8">
        <f>VLOOKUP(B204,[1]BDD!A:BK,21,0)</f>
        <v>1053818489</v>
      </c>
      <c r="F204" s="15" t="s">
        <v>186</v>
      </c>
      <c r="G204" s="25">
        <v>33740</v>
      </c>
      <c r="H204" s="22" t="s">
        <v>186</v>
      </c>
      <c r="I204" s="20" t="s">
        <v>52</v>
      </c>
      <c r="J204" s="20" t="s">
        <v>1160</v>
      </c>
      <c r="K204" s="5" t="str">
        <f>VLOOKUP(B204,[1]BDD!A:BK,7,0)</f>
        <v>Prestación de servicios profesionales en la Subdirección de Gestión y Manejo de Áreas Protegidas, a fin de continuar el desarrollo de análisis espaciales, basados en diferentes fuentes de información (primaria y secundaria), sobre los cuales se sustenta la aplicación de los criterios biofísicos, socioeconómicos y culturales, para la definición de límites y elementos de ordenamiento para cada uno de los procesos de nuevas áreas y ampliaciones liderados por Parques Nacionales Naturales de Colombia</v>
      </c>
      <c r="L204" s="15" t="s">
        <v>1161</v>
      </c>
      <c r="M204" s="15">
        <v>3153167326</v>
      </c>
      <c r="N204" s="12">
        <f>VLOOKUP(B204,[1]BDD!A:BK,16,0)</f>
        <v>3948428</v>
      </c>
      <c r="O204" s="5" t="str">
        <f>VLOOKUP(B204,[1]BDD!A:BK,31,0)</f>
        <v>GRUPO DE GESTIÓN E INTEGRACIÓN DEL SINAP</v>
      </c>
      <c r="P204" s="5">
        <f>VLOOKUP(B203,[1]BDD!A:BK,36,0)</f>
        <v>217</v>
      </c>
      <c r="R204" s="22" t="s">
        <v>476</v>
      </c>
      <c r="S204" s="20" t="s">
        <v>353</v>
      </c>
      <c r="T204" s="14" t="str">
        <f>VLOOKUP(B204,[1]BDD!A:BK,61,0)</f>
        <v>VIGENTE</v>
      </c>
      <c r="W204" s="15">
        <v>1</v>
      </c>
      <c r="X204" s="18">
        <v>44327</v>
      </c>
      <c r="Y204" s="28" t="str">
        <f>VLOOKUP(B204,[1]BDD!A:BK,63,0)</f>
        <v xml:space="preserve">https://community.secop.gov.co/Public/Tendering/OpportunityDetail/Index?noticeUID=CO1.NTC.1997217&amp;isFromPublicArea=True&amp;isModal=False
</v>
      </c>
      <c r="Z204" t="str">
        <f t="shared" si="0"/>
        <v>EXAMENES_MED_CPS-197-2021-SANTIAGO CORDOBA ARANGO</v>
      </c>
    </row>
    <row r="205" spans="1:26" ht="12.75" x14ac:dyDescent="0.2">
      <c r="A205" s="5">
        <v>204</v>
      </c>
      <c r="B205" s="6" t="s">
        <v>1162</v>
      </c>
      <c r="C205" s="15" t="s">
        <v>1163</v>
      </c>
      <c r="D205" s="15" t="s">
        <v>1164</v>
      </c>
      <c r="E205" s="8">
        <f>VLOOKUP(B205,[1]BDD!A:BK,21,0)</f>
        <v>1020823348</v>
      </c>
      <c r="F205" s="15" t="s">
        <v>29</v>
      </c>
      <c r="G205" s="25">
        <v>35471</v>
      </c>
      <c r="H205" s="22" t="s">
        <v>198</v>
      </c>
      <c r="I205" s="20" t="s">
        <v>302</v>
      </c>
      <c r="J205" s="20" t="s">
        <v>31</v>
      </c>
      <c r="K205" s="5" t="str">
        <f>VLOOKUP(B205,[1]BDD!A:BK,7,0)</f>
        <v>Prestación de servicios técnicos, para apoyar el desarrollo de los trámites ambientales de competencia de la Subdirección de Gestión y Manejo de Áreas Protegidas.</v>
      </c>
      <c r="L205" s="15" t="s">
        <v>1165</v>
      </c>
      <c r="M205" s="15">
        <v>3006678015</v>
      </c>
      <c r="N205" s="12">
        <f>VLOOKUP(B205,[1]BDD!A:BK,16,0)</f>
        <v>2262044</v>
      </c>
      <c r="O205" s="5" t="str">
        <f>VLOOKUP(B205,[1]BDD!A:BK,31,0)</f>
        <v>GRUPO DE TRÁMITES Y EVALUACIÓN AMBIENTAL</v>
      </c>
      <c r="P205" s="5">
        <f>VLOOKUP(B204,[1]BDD!A:BK,36,0)</f>
        <v>215</v>
      </c>
      <c r="R205" s="22" t="s">
        <v>986</v>
      </c>
      <c r="S205" s="20" t="s">
        <v>34</v>
      </c>
      <c r="T205" s="14" t="str">
        <f>VLOOKUP(B205,[1]BDD!A:BK,61,0)</f>
        <v>VIGENTE</v>
      </c>
      <c r="W205" s="15">
        <v>1</v>
      </c>
      <c r="X205" s="18">
        <v>44303</v>
      </c>
      <c r="Y205" s="28" t="str">
        <f>VLOOKUP(B205,[1]BDD!A:BK,63,0)</f>
        <v xml:space="preserve">https://community.secop.gov.co/Public/Tendering/OpportunityDetail/Index?noticeUID=CO1.NTC.1996656&amp;isFromPublicArea=True&amp;isModal=False
</v>
      </c>
      <c r="Z205" t="str">
        <f t="shared" si="0"/>
        <v>EXAMENES_MED_CPS-198-2021-CARLOS ALBERTO ORTEGA FADUL</v>
      </c>
    </row>
    <row r="206" spans="1:26" ht="12.75" x14ac:dyDescent="0.2">
      <c r="A206" s="5">
        <v>205</v>
      </c>
      <c r="B206" s="6" t="s">
        <v>1166</v>
      </c>
      <c r="C206" s="15" t="s">
        <v>1167</v>
      </c>
      <c r="D206" s="15" t="s">
        <v>1168</v>
      </c>
      <c r="E206" s="8">
        <f>VLOOKUP(B206,[1]BDD!A:BK,21,0)</f>
        <v>80173880</v>
      </c>
      <c r="F206" s="15" t="s">
        <v>29</v>
      </c>
      <c r="G206" s="25">
        <v>30287</v>
      </c>
      <c r="H206" s="15" t="s">
        <v>29</v>
      </c>
      <c r="I206" s="20" t="s">
        <v>52</v>
      </c>
      <c r="J206" s="20" t="s">
        <v>1169</v>
      </c>
      <c r="K206" s="5" t="str">
        <f>VLOOKUP(B206,[1]BDD!A:BK,7,0)</f>
        <v>Prestación de servicios profesionales para que oriente técnicamente y administre la plataforma de acuerdos de Uso, Ocupación y Tenencia - UOT y la información de Estrategias Espaciales de Manejo - EEM para el resultado de los avances del Apoyo Presupuestario de Desarrollo Local Sostenible DLS de Parques Nacionales financiado por la Unión Europea en el año 2021.</v>
      </c>
      <c r="L206" s="15" t="s">
        <v>1170</v>
      </c>
      <c r="M206" s="15">
        <v>3155917977</v>
      </c>
      <c r="N206" s="12">
        <f>VLOOKUP(B206,[1]BDD!A:BK,16,0)</f>
        <v>4536731</v>
      </c>
      <c r="O206" s="5" t="str">
        <f>VLOOKUP(B206,[1]BDD!A:BK,31,0)</f>
        <v>GRUPO SISTEMAS DE INFORMACIÓN Y RADIOCOMUNICACIONES</v>
      </c>
      <c r="P206" s="5">
        <f>VLOOKUP(B205,[1]BDD!A:BK,36,0)</f>
        <v>215</v>
      </c>
      <c r="R206" s="22" t="s">
        <v>759</v>
      </c>
      <c r="S206" s="20" t="s">
        <v>34</v>
      </c>
      <c r="T206" s="14" t="str">
        <f>VLOOKUP(B206,[1]BDD!A:BK,61,0)</f>
        <v>VIGENTE</v>
      </c>
      <c r="W206" s="15">
        <v>1</v>
      </c>
      <c r="X206" s="18">
        <v>44314</v>
      </c>
      <c r="Y206" s="28" t="str">
        <f>VLOOKUP(B206,[1]BDD!A:BK,63,0)</f>
        <v xml:space="preserve">https://community.secop.gov.co/Public/Tendering/OpportunityDetail/Index?noticeUID=CO1.NTC.2001706&amp;isFromPublicArea=True&amp;isModal=False
</v>
      </c>
      <c r="Z206" t="str">
        <f t="shared" si="0"/>
        <v>EXAMENES_MED_CPS-199-2021-HERNAN  CASTILLO PEREZ</v>
      </c>
    </row>
    <row r="207" spans="1:26" ht="12.75" x14ac:dyDescent="0.2">
      <c r="A207" s="5">
        <v>206</v>
      </c>
      <c r="B207" s="6" t="s">
        <v>1171</v>
      </c>
      <c r="C207" s="15" t="s">
        <v>1172</v>
      </c>
      <c r="D207" s="15" t="s">
        <v>1173</v>
      </c>
      <c r="E207" s="8">
        <f>VLOOKUP(B207,[1]BDD!A:BK,21,0)</f>
        <v>3167588</v>
      </c>
      <c r="F207" s="15" t="s">
        <v>1039</v>
      </c>
      <c r="G207" s="25">
        <v>30494</v>
      </c>
      <c r="H207" s="22" t="s">
        <v>1005</v>
      </c>
      <c r="I207" s="20" t="s">
        <v>113</v>
      </c>
      <c r="J207" s="20" t="s">
        <v>1174</v>
      </c>
      <c r="K207" s="5" t="str">
        <f>VLOOKUP(B207,[1]BDD!A:BK,7,0)</f>
        <v>Prestación de servicios profesionales a la Subdirección de Gestión y Manejo de áreas protegidas para liderar la gestión administrativa y financiera de los recursos de Reactivación económica</v>
      </c>
      <c r="L207" s="15" t="s">
        <v>1175</v>
      </c>
      <c r="M207" s="15">
        <v>3006661815</v>
      </c>
      <c r="N207" s="12">
        <f>VLOOKUP(B207,[1]BDD!A:BK,16,0)</f>
        <v>3948428</v>
      </c>
      <c r="O207" s="5" t="str">
        <f>VLOOKUP(B207,[1]BDD!A:BK,31,0)</f>
        <v>GRUPO DE PLANEACIÓN Y MANEJO</v>
      </c>
      <c r="P207" s="5">
        <f>VLOOKUP(B206,[1]BDD!A:BK,36,0)</f>
        <v>213</v>
      </c>
      <c r="R207" s="22" t="s">
        <v>65</v>
      </c>
      <c r="S207" s="20" t="s">
        <v>34</v>
      </c>
      <c r="T207" s="14" t="str">
        <f>VLOOKUP(B207,[1]BDD!A:BK,61,0)</f>
        <v>VIGENTE</v>
      </c>
      <c r="W207" s="15">
        <v>1</v>
      </c>
      <c r="X207" s="18">
        <v>44341</v>
      </c>
      <c r="Y207" s="28" t="str">
        <f>VLOOKUP(B207,[1]BDD!A:BK,63,0)</f>
        <v xml:space="preserve">https://community.secop.gov.co/Public/Tendering/OpportunityDetail/Index?noticeUID=CO1.NTC.2026569&amp;isFromPublicArea=True&amp;isModal=False
</v>
      </c>
      <c r="Z207" t="str">
        <f t="shared" si="0"/>
        <v>EXAMENES_MED_CPS-200-2021-SIERGO FIERRO ROBAYO</v>
      </c>
    </row>
    <row r="208" spans="1:26" ht="12.75" x14ac:dyDescent="0.2">
      <c r="A208" s="5">
        <v>207</v>
      </c>
      <c r="B208" s="6" t="s">
        <v>1176</v>
      </c>
      <c r="C208" s="15" t="s">
        <v>1177</v>
      </c>
      <c r="D208" s="15" t="s">
        <v>1178</v>
      </c>
      <c r="E208" s="8">
        <f>VLOOKUP(B208,[1]BDD!A:BK,21,0)</f>
        <v>79296673</v>
      </c>
      <c r="F208" s="15" t="s">
        <v>29</v>
      </c>
      <c r="G208" s="25">
        <v>23422</v>
      </c>
      <c r="H208" s="22" t="s">
        <v>29</v>
      </c>
      <c r="I208" s="20" t="s">
        <v>52</v>
      </c>
      <c r="J208" s="20" t="s">
        <v>1179</v>
      </c>
      <c r="K208" s="5" t="str">
        <f>VLOOKUP(B208,[1]BDD!A:BK,7,0)</f>
        <v>Prestación de servicios profesionales en la Subdirección de Gestión y Manejo de Áreas Protegidas, a fin de continuar con la aplicación de criterios socioeconómicos, que contribuyan al desarrollo e implementación de agendas de trabajo con diferentes actores sectoriales, vinculando de manera efectiva la información técnica asociada, que respalde los escenarios de diálogo para concertar decisiones en el marco de la construcción colectiva de territorio en cada uno de los procesos de nuevas áreas y ampliaciones liderados por Parques Nacionales Naturales de Colombia.</v>
      </c>
      <c r="L208" s="15" t="s">
        <v>1180</v>
      </c>
      <c r="M208" s="15">
        <v>3057121553</v>
      </c>
      <c r="N208" s="12">
        <f>VLOOKUP(B208,[1]BDD!A:BK,16,0)</f>
        <v>6120628</v>
      </c>
      <c r="O208" s="5" t="str">
        <f>VLOOKUP(B208,[1]BDD!A:BK,31,0)</f>
        <v>GRUPO DE GESTIÓN E INTEGRACIÓN DEL SINAP</v>
      </c>
      <c r="P208" s="5">
        <f>VLOOKUP(B207,[1]BDD!A:BK,36,0)</f>
        <v>201</v>
      </c>
      <c r="R208" s="22" t="s">
        <v>1181</v>
      </c>
      <c r="S208" s="20" t="s">
        <v>34</v>
      </c>
      <c r="T208" s="14" t="str">
        <f>VLOOKUP(B208,[1]BDD!A:BK,61,0)</f>
        <v>VIGENTE</v>
      </c>
      <c r="W208" s="15">
        <v>1</v>
      </c>
      <c r="X208" s="18">
        <v>44342</v>
      </c>
      <c r="Y208" s="28" t="str">
        <f>VLOOKUP(B208,[1]BDD!A:BK,63,0)</f>
        <v xml:space="preserve">https://community.secop.gov.co/Public/Tendering/OpportunityDetail/Index?noticeUID=CO1.NTC.2035024&amp;isFromPublicArea=True&amp;isModal=False
</v>
      </c>
      <c r="Z208" t="str">
        <f t="shared" si="0"/>
        <v>EXAMENES_MED_CPS-201-2021-RICARDO ALFONSO REINA QUIROGA</v>
      </c>
    </row>
    <row r="209" spans="1:26" ht="12.75" x14ac:dyDescent="0.2">
      <c r="A209" s="5">
        <v>208</v>
      </c>
      <c r="B209" s="6" t="s">
        <v>1182</v>
      </c>
      <c r="C209" s="15" t="s">
        <v>1183</v>
      </c>
      <c r="D209" s="15" t="s">
        <v>1184</v>
      </c>
      <c r="E209" s="8">
        <f>VLOOKUP(B209,[1]BDD!A:BK,21,0)</f>
        <v>11448884</v>
      </c>
      <c r="F209" s="15" t="s">
        <v>125</v>
      </c>
      <c r="G209" s="25">
        <v>30500</v>
      </c>
      <c r="H209" s="22" t="s">
        <v>125</v>
      </c>
      <c r="I209" s="20" t="s">
        <v>52</v>
      </c>
      <c r="J209" s="20" t="s">
        <v>1185</v>
      </c>
      <c r="K209" s="5" t="str">
        <f>VLOOKUP(B209,[1]BDD!A:BK,7,0)</f>
        <v>Prestar servicios profesionales para realizar el acompañamiento y seguimiento a la implementación de los lineamientos de restauración ecológica en las áreas administradas por Parques Nacionales Naturales</v>
      </c>
      <c r="L209" s="15" t="s">
        <v>1186</v>
      </c>
      <c r="M209" s="15">
        <v>3168407278</v>
      </c>
      <c r="N209" s="12">
        <f>VLOOKUP(B209,[1]BDD!A:BK,16,0)</f>
        <v>6120628</v>
      </c>
      <c r="O209" s="5" t="str">
        <f>VLOOKUP(B209,[1]BDD!A:BK,31,0)</f>
        <v>GRUPO DE PLANEACIÓN Y MANEJO</v>
      </c>
      <c r="P209" s="5">
        <f>VLOOKUP(B208,[1]BDD!A:BK,36,0)</f>
        <v>195</v>
      </c>
      <c r="R209" s="22" t="s">
        <v>287</v>
      </c>
      <c r="S209" s="20" t="s">
        <v>34</v>
      </c>
      <c r="T209" s="14" t="str">
        <f>VLOOKUP(B209,[1]BDD!A:BK,61,0)</f>
        <v>VIGENTE</v>
      </c>
      <c r="W209" s="15">
        <v>1</v>
      </c>
      <c r="X209" s="18">
        <v>44293</v>
      </c>
      <c r="Y209" s="28" t="str">
        <f>VLOOKUP(B209,[1]BDD!A:BK,63,0)</f>
        <v xml:space="preserve">https://community.secop.gov.co/Public/Tendering/OpportunityDetail/Index?noticeUID=CO1.NTC.2045223&amp;isFromPublicArea=True&amp;isModal=False
</v>
      </c>
      <c r="Z209" t="str">
        <f t="shared" si="0"/>
        <v>EXAMENES_MED_CPS-202-2021-EDER GUILLERMO PINZON GARCIA</v>
      </c>
    </row>
    <row r="210" spans="1:26" ht="12.75" x14ac:dyDescent="0.2">
      <c r="A210" s="5">
        <v>209</v>
      </c>
      <c r="B210" s="6" t="s">
        <v>1187</v>
      </c>
      <c r="C210" s="15" t="s">
        <v>1188</v>
      </c>
      <c r="D210" s="15" t="s">
        <v>1189</v>
      </c>
      <c r="E210" s="8">
        <f>VLOOKUP(B210,[1]BDD!A:BK,21,0)</f>
        <v>38257980</v>
      </c>
      <c r="F210" s="15" t="s">
        <v>51</v>
      </c>
      <c r="G210" s="25">
        <v>23290</v>
      </c>
      <c r="H210" s="22" t="s">
        <v>1190</v>
      </c>
      <c r="I210" s="20" t="s">
        <v>38</v>
      </c>
      <c r="J210" s="20" t="s">
        <v>1191</v>
      </c>
      <c r="K210" s="5" t="str">
        <f>VLOOKUP(B210,[1]BDD!A:BK,7,0)</f>
        <v>Prestar los servicios profesionales a la Oficina Asesora Jurídica, para la prevención del daño antijurídico derivado del ejercicio de la facultad sancionatoria ambiental de PNN, a través del seguimiento de las actuaciones administrativas que se adelantan a nivel central y territorial, con el propósito de evitar actuaciones inhibitorias o perjuicios a terceros derivados de la inobservancia de los procedimientos establecidos o por carencia de celeridad en los mismos.</v>
      </c>
      <c r="L210" s="15" t="s">
        <v>1192</v>
      </c>
      <c r="M210" s="15">
        <v>3102017262</v>
      </c>
      <c r="N210" s="12">
        <f>VLOOKUP(B210,[1]BDD!A:BK,16,0)</f>
        <v>9311047</v>
      </c>
      <c r="O210" s="5" t="str">
        <f>VLOOKUP(B210,[1]BDD!A:BK,31,0)</f>
        <v>OFICINA ASESORA JURIDICA</v>
      </c>
      <c r="P210" s="5">
        <f>VLOOKUP(B209,[1]BDD!A:BK,36,0)</f>
        <v>189</v>
      </c>
      <c r="R210" s="22" t="s">
        <v>41</v>
      </c>
      <c r="S210" s="20" t="s">
        <v>34</v>
      </c>
      <c r="T210" s="14" t="str">
        <f>VLOOKUP(B210,[1]BDD!A:BK,61,0)</f>
        <v>VIGENTE</v>
      </c>
      <c r="W210" s="15">
        <v>1</v>
      </c>
      <c r="X210" s="18">
        <v>44380</v>
      </c>
      <c r="Y210" s="28" t="str">
        <f>VLOOKUP(B210,[1]BDD!A:BK,63,0)</f>
        <v xml:space="preserve">https://community.secop.gov.co/Public/Tendering/OpportunityDetail/Index?noticeUID=CO1.NTC.2079388&amp;isFromPublicArea=True&amp;isModal=False
</v>
      </c>
      <c r="Z210" t="str">
        <f t="shared" si="0"/>
        <v>EXAMENES_MED_CPS-203-2021-MARIA ELENA VELASQUEZ ROBAYO</v>
      </c>
    </row>
    <row r="211" spans="1:26" ht="12.75" x14ac:dyDescent="0.2">
      <c r="A211" s="5">
        <v>210</v>
      </c>
      <c r="B211" s="6" t="s">
        <v>1193</v>
      </c>
      <c r="C211" s="15" t="s">
        <v>1194</v>
      </c>
      <c r="D211" s="15" t="s">
        <v>1195</v>
      </c>
      <c r="E211" s="8">
        <f>VLOOKUP(B211,[1]BDD!A:BK,21,0)</f>
        <v>1020771322</v>
      </c>
      <c r="F211" s="15" t="s">
        <v>29</v>
      </c>
      <c r="G211" s="25">
        <v>33724</v>
      </c>
      <c r="H211" s="22" t="s">
        <v>29</v>
      </c>
      <c r="I211" s="20" t="s">
        <v>52</v>
      </c>
      <c r="J211" s="20" t="s">
        <v>1196</v>
      </c>
      <c r="K211" s="5" t="str">
        <f>VLOOKUP(B211,[1]BDD!A:BK,7,0)</f>
        <v>Prestación de servicios profesionales en la Subdirección Administrativa y Financiera - Grupo de Infraestructura para el apoyo en la elaboración de diseños estructurales, ejecución de programas, actividades y proyectos desarrollados en Parques Nacionales de Colombia.</v>
      </c>
      <c r="L211" s="15" t="s">
        <v>1197</v>
      </c>
      <c r="M211" s="15">
        <v>3016634477</v>
      </c>
      <c r="N211" s="12">
        <f>VLOOKUP(B211,[1]BDD!A:BK,16,0)</f>
        <v>4536731</v>
      </c>
      <c r="O211" s="5" t="str">
        <f>VLOOKUP(B211,[1]BDD!A:BK,31,0)</f>
        <v>GRUPO DE INFRAESTRUCTURA</v>
      </c>
      <c r="P211" s="5">
        <f>VLOOKUP(B210,[1]BDD!A:BK,36,0)</f>
        <v>173</v>
      </c>
      <c r="R211" s="22" t="s">
        <v>65</v>
      </c>
      <c r="S211" s="20" t="s">
        <v>34</v>
      </c>
      <c r="T211" s="14" t="str">
        <f>VLOOKUP(B211,[1]BDD!A:BK,61,0)</f>
        <v>VIGENTE</v>
      </c>
      <c r="W211" s="15">
        <v>1</v>
      </c>
      <c r="X211" s="18">
        <v>44365</v>
      </c>
      <c r="Y211" s="28" t="str">
        <f>VLOOKUP(B211,[1]BDD!A:BK,63,0)</f>
        <v xml:space="preserve">https://community.secop.gov.co/Public/Tendering/OpportunityDetail/Index?noticeUID=CO1.NTC.2101462&amp;isFromPublicArea=True&amp;isModal=False
</v>
      </c>
      <c r="Z211" t="str">
        <f t="shared" si="0"/>
        <v>EXAMENES_MED_CPS-204-2021-YOHAN ANDRES LOPEZ LUCERO</v>
      </c>
    </row>
    <row r="212" spans="1:26" ht="12.75" x14ac:dyDescent="0.2">
      <c r="A212" s="5">
        <v>211</v>
      </c>
      <c r="B212" s="6" t="s">
        <v>1198</v>
      </c>
      <c r="C212" s="15" t="s">
        <v>1199</v>
      </c>
      <c r="D212" s="15" t="s">
        <v>1200</v>
      </c>
      <c r="E212" s="8">
        <f>VLOOKUP(B212,[1]BDD!A:BK,21,0)</f>
        <v>1024558508</v>
      </c>
      <c r="F212" s="15" t="s">
        <v>29</v>
      </c>
      <c r="G212" s="25">
        <v>34663</v>
      </c>
      <c r="H212" s="22" t="s">
        <v>29</v>
      </c>
      <c r="I212" s="20" t="s">
        <v>52</v>
      </c>
      <c r="J212" s="20" t="s">
        <v>1201</v>
      </c>
      <c r="K212" s="5" t="str">
        <f>VLOOKUP(B212,[1]BDD!A:BK,7,0)</f>
        <v>Prestación de servicios profesionales en la Subdirección Administrativa y Financiera - Grupo de Infraestructura para el apoyo en la elaboración de diseños estructurales, ejecución de programas, actividades y proyectos desarrollados en Parques Nacionales de Colombia.</v>
      </c>
      <c r="M212" s="15">
        <v>3167777659</v>
      </c>
      <c r="N212" s="12">
        <f>VLOOKUP(B212,[1]BDD!A:BK,16,0)</f>
        <v>3654275</v>
      </c>
      <c r="O212" s="5" t="str">
        <f>VLOOKUP(B212,[1]BDD!A:BK,31,0)</f>
        <v>GRUPO DE INFRAESTRUCTURA</v>
      </c>
      <c r="P212" s="5">
        <f>VLOOKUP(B211,[1]BDD!A:BK,36,0)</f>
        <v>166</v>
      </c>
      <c r="R212" s="22" t="s">
        <v>409</v>
      </c>
      <c r="S212" s="20" t="s">
        <v>34</v>
      </c>
      <c r="T212" s="14" t="str">
        <f>VLOOKUP(B212,[1]BDD!A:BK,61,0)</f>
        <v>VIGENTE</v>
      </c>
      <c r="W212" s="15">
        <v>1</v>
      </c>
      <c r="X212" s="18">
        <v>44362</v>
      </c>
      <c r="Y212" s="28" t="str">
        <f>VLOOKUP(B212,[1]BDD!A:BK,63,0)</f>
        <v xml:space="preserve">https://community.secop.gov.co/Public/Tendering/OpportunityDetail/Index?noticeUID=CO1.NTC.2101824&amp;isFromPublicArea=True&amp;isModal=False
</v>
      </c>
      <c r="Z212" t="str">
        <f t="shared" si="0"/>
        <v>EXAMENES_MED_CPS-205-2021-JEFFERSON DEVIA CESPEDES</v>
      </c>
    </row>
    <row r="213" spans="1:26" ht="12.75" x14ac:dyDescent="0.2">
      <c r="A213" s="5">
        <v>212</v>
      </c>
      <c r="B213" s="6" t="s">
        <v>1202</v>
      </c>
      <c r="C213" s="15" t="s">
        <v>1203</v>
      </c>
      <c r="D213" s="15" t="s">
        <v>1204</v>
      </c>
      <c r="E213" s="8">
        <f>VLOOKUP(B213,[1]BDD!A:BK,21,0)</f>
        <v>37547431</v>
      </c>
      <c r="F213" s="15" t="s">
        <v>399</v>
      </c>
      <c r="G213" s="25">
        <v>28388</v>
      </c>
      <c r="H213" s="22" t="s">
        <v>1205</v>
      </c>
      <c r="I213" s="20" t="s">
        <v>113</v>
      </c>
      <c r="J213" s="20" t="s">
        <v>1206</v>
      </c>
      <c r="K213" s="5" t="str">
        <f>VLOOKUP(B213,[1]BDD!A:BK,7,0)</f>
        <v>Asesorar a Parques Nacionales Naturales de Colombia en la coordinación interinstitucional y social para la construcción de los acuerdos que viabilicen, en el marco de escenarios de gobernanza favorables, la implementación de la ruta para la declaratoria de áreas protegidas nacionales y la ampliación de las ya existentes, conforme a las prioridades que se definan en el portafolio de PNN</v>
      </c>
      <c r="L213" s="15" t="s">
        <v>1207</v>
      </c>
      <c r="M213" s="15">
        <v>3212007573</v>
      </c>
      <c r="N213" s="12">
        <f>VLOOKUP(B213,[1]BDD!A:BK,16,0)</f>
        <v>11947103</v>
      </c>
      <c r="O213" s="5" t="str">
        <f>VLOOKUP(B213,[1]BDD!A:BK,31,0)</f>
        <v>SUBDIRECCIÓN DE GESTIÓN Y MANEJO DE AREAS PROTEGIDAS</v>
      </c>
      <c r="P213" s="5">
        <f>VLOOKUP(B212,[1]BDD!A:BK,36,0)</f>
        <v>166</v>
      </c>
      <c r="R213" s="22" t="s">
        <v>41</v>
      </c>
      <c r="S213" s="20" t="s">
        <v>34</v>
      </c>
      <c r="T213" s="14" t="str">
        <f>VLOOKUP(B213,[1]BDD!A:BK,61,0)</f>
        <v>VIGENTE</v>
      </c>
      <c r="W213" s="15">
        <v>1</v>
      </c>
      <c r="X213" s="18">
        <v>43507</v>
      </c>
      <c r="Y213" s="28" t="str">
        <f>VLOOKUP(B213,[1]BDD!A:BK,63,0)</f>
        <v>https://community.secop.gov.co/Public/Tendering/OpportunityDetail/Index?noticeUID=CO1.NTC.2134229&amp;isFromPublicArea=True&amp;isModal=False</v>
      </c>
      <c r="Z213" t="str">
        <f t="shared" si="0"/>
        <v>EXAMENES_MED_CPS-206-2021-CARMEN CONSTANZA ATUESTA CEPEDA</v>
      </c>
    </row>
    <row r="214" spans="1:26" ht="12.75" x14ac:dyDescent="0.2">
      <c r="A214" s="5">
        <v>213</v>
      </c>
      <c r="B214" s="6" t="s">
        <v>1208</v>
      </c>
      <c r="C214" s="15" t="s">
        <v>1209</v>
      </c>
      <c r="D214" s="15" t="s">
        <v>1210</v>
      </c>
      <c r="E214" s="8">
        <f>VLOOKUP(B214,[1]BDD!A:BK,21,0)</f>
        <v>63530420</v>
      </c>
      <c r="F214" s="15" t="s">
        <v>399</v>
      </c>
      <c r="G214" s="25">
        <v>30154</v>
      </c>
      <c r="H214" s="15" t="s">
        <v>399</v>
      </c>
      <c r="I214" s="20" t="s">
        <v>38</v>
      </c>
      <c r="J214" s="20" t="s">
        <v>1211</v>
      </c>
      <c r="K214" s="5" t="str">
        <f>VLOOKUP(B214,[1]BDD!A:BK,7,0)</f>
        <v>Prestación de servicios profesionales para liderar el indicador 4, la implementación, consolidación y seguimiento de los acuerdos de conservación del apoyo presupuestario para el desarrollo local sostenible financiado por la Unión Europea en la implementación de la segunda fase para la vigencia 2021, así como brindar apoyo jurídico a la línea de uso, ocupación y tenencia de la Subdirección de Gestión y Manejo de Áreas protegidas.</v>
      </c>
      <c r="L214" s="15" t="s">
        <v>1212</v>
      </c>
      <c r="M214" s="23">
        <v>3508207901</v>
      </c>
      <c r="N214" s="12">
        <f>VLOOKUP(B214,[1]BDD!A:BK,16,0)</f>
        <v>5532323</v>
      </c>
      <c r="O214" s="5" t="str">
        <f>VLOOKUP(B214,[1]BDD!A:BK,31,0)</f>
        <v>SUBDIRECCIÓN DE GESTIÓN Y MANEJO DE AREAS PROTEGIDAS</v>
      </c>
      <c r="P214" s="5">
        <f>VLOOKUP(B213,[1]BDD!A:BK,36,0)</f>
        <v>151</v>
      </c>
      <c r="R214" s="15" t="s">
        <v>41</v>
      </c>
      <c r="S214" s="20" t="s">
        <v>34</v>
      </c>
      <c r="T214" s="14" t="str">
        <f>VLOOKUP(B214,[1]BDD!A:BK,61,0)</f>
        <v>VIGENTE</v>
      </c>
      <c r="W214" s="23">
        <v>1</v>
      </c>
      <c r="X214" s="25">
        <v>44100</v>
      </c>
      <c r="Y214" s="28" t="str">
        <f>VLOOKUP(B214,[1]BDD!A:BK,63,0)</f>
        <v>https://community.secop.gov.co/Public/Tendering/OpportunityDetail/Index?noticeUID=CO1.NTC.2136310&amp;isFromPublicArea=True&amp;isModal=False</v>
      </c>
      <c r="Z214" t="str">
        <f t="shared" si="0"/>
        <v>EXAMENES_MED_CPS-207-2021-ANDREA DEL PILAR GARCIA OSORIO</v>
      </c>
    </row>
    <row r="215" spans="1:26" ht="12.75" x14ac:dyDescent="0.2">
      <c r="A215" s="5">
        <v>214</v>
      </c>
      <c r="B215" s="6" t="s">
        <v>1213</v>
      </c>
      <c r="C215" s="15" t="s">
        <v>1214</v>
      </c>
      <c r="D215" s="15" t="s">
        <v>1215</v>
      </c>
      <c r="E215" s="8">
        <f>VLOOKUP(B215,[1]BDD!A:BK,21,0)</f>
        <v>1096953329</v>
      </c>
      <c r="F215" s="15" t="s">
        <v>1216</v>
      </c>
      <c r="G215" s="25">
        <v>33750</v>
      </c>
      <c r="H215" s="15" t="s">
        <v>1217</v>
      </c>
      <c r="I215" s="20" t="s">
        <v>38</v>
      </c>
      <c r="J215" s="20" t="s">
        <v>1218</v>
      </c>
      <c r="K215" s="5" t="str">
        <f>VLOOKUP(B215,[1]BDD!A:BK,7,0)</f>
        <v>Prestación de servicios profesionales a la subdirección de Gestión y Manejo en la orientación técnica de propagación de material vegetal en el marco de las acciones de restauración y Sistemas Sostenibles para la Conservación, que aporten al cumplimiento de las metas de restauración definidas para el Sistema de Parques Nacionales Naturales.</v>
      </c>
      <c r="L215" s="15" t="s">
        <v>1219</v>
      </c>
      <c r="M215" s="23">
        <v>3118141270</v>
      </c>
      <c r="N215" s="12">
        <f>VLOOKUP(B215,[1]BDD!A:BK,16,0)</f>
        <v>6120628</v>
      </c>
      <c r="O215" s="5" t="str">
        <f>VLOOKUP(B215,[1]BDD!A:BK,31,0)</f>
        <v>GRUPO DE PLANEACIÓN Y MANEJO</v>
      </c>
      <c r="P215" s="5">
        <f>VLOOKUP(B214,[1]BDD!A:BK,36,0)</f>
        <v>151</v>
      </c>
      <c r="R215" s="15" t="s">
        <v>281</v>
      </c>
      <c r="S215" s="20" t="s">
        <v>34</v>
      </c>
      <c r="T215" s="14" t="str">
        <f>VLOOKUP(B215,[1]BDD!A:BK,61,0)</f>
        <v>VIGENTE</v>
      </c>
      <c r="W215" s="23">
        <v>1</v>
      </c>
      <c r="X215" s="25">
        <v>44373</v>
      </c>
      <c r="Y215" s="28" t="str">
        <f>VLOOKUP(B215,[1]BDD!A:BK,63,0)</f>
        <v xml:space="preserve">https://community.secop.gov.co/Public/Tendering/OpportunityDetail/Index?noticeUID=CO1.NTC.2167039&amp;isFromPublicArea=True&amp;isModal=False
</v>
      </c>
      <c r="Z215" t="str">
        <f t="shared" si="0"/>
        <v>EXAMENES_MED_CPS-208-2021-OLIVIA JAIMES FLOREZ</v>
      </c>
    </row>
    <row r="216" spans="1:26" ht="12.75" x14ac:dyDescent="0.2">
      <c r="A216" s="5">
        <v>215</v>
      </c>
      <c r="B216" s="6" t="s">
        <v>1220</v>
      </c>
      <c r="C216" s="15" t="s">
        <v>1221</v>
      </c>
      <c r="D216" s="15" t="s">
        <v>1222</v>
      </c>
      <c r="E216" s="8">
        <f>VLOOKUP(B216,[1]BDD!A:BK,21,0)</f>
        <v>53106299</v>
      </c>
      <c r="F216" s="15" t="s">
        <v>29</v>
      </c>
      <c r="G216" s="25">
        <v>31110</v>
      </c>
      <c r="H216" s="15" t="s">
        <v>29</v>
      </c>
      <c r="I216" s="20" t="s">
        <v>38</v>
      </c>
      <c r="J216" s="20" t="s">
        <v>1223</v>
      </c>
      <c r="K216" s="5" t="str">
        <f>VLOOKUP(B216,[1]BDD!A:BK,7,0)</f>
        <v>Prestar los servicios profesionales a la Oficina Asesora Jurídica de la Dirección General, para adelantar la representación judicial de la entidad en los procesos penales, policivos, ambientales e incidentes de reparación integral en curso y los que surjan frente al cometimiento de conductas punibles contra los recursos naturales y el medio ambiente en las áreas protegidas del Sistema de Parques Nacionales Naturales conforme a las funciones asignadas a la Oficina.</v>
      </c>
      <c r="L216" s="15" t="s">
        <v>1224</v>
      </c>
      <c r="M216" s="23">
        <v>3213219985</v>
      </c>
      <c r="N216" s="12">
        <f>VLOOKUP(B216,[1]BDD!A:BK,16,0)</f>
        <v>7353804</v>
      </c>
      <c r="O216" s="5" t="str">
        <f>VLOOKUP(B216,[1]BDD!A:BK,31,0)</f>
        <v>OFICINA ASESORA JURIDICA</v>
      </c>
      <c r="P216" s="5">
        <f>VLOOKUP(B215,[1]BDD!A:BK,36,0)</f>
        <v>140</v>
      </c>
      <c r="R216" s="15" t="s">
        <v>41</v>
      </c>
      <c r="S216" s="20" t="s">
        <v>34</v>
      </c>
      <c r="T216" s="14" t="str">
        <f>VLOOKUP(B216,[1]BDD!A:BK,61,0)</f>
        <v>VIGENTE</v>
      </c>
      <c r="W216" s="23">
        <v>1</v>
      </c>
      <c r="X216" s="25">
        <v>44419</v>
      </c>
      <c r="Y216" s="28" t="str">
        <f>VLOOKUP(B216,[1]BDD!A:BK,63,0)</f>
        <v xml:space="preserve">https://community.secop.gov.co/Public/Tendering/OpportunityDetail/Index?noticeUID=CO1.NTC.2187852&amp;isFromPublicArea=True&amp;isModal=False
</v>
      </c>
      <c r="Z216" t="str">
        <f t="shared" si="0"/>
        <v>EXAMENES_MED_CPS-209-2021-CARMEN JOHANNA RODRIGUEZ RUIZ</v>
      </c>
    </row>
    <row r="217" spans="1:26" ht="12.75" x14ac:dyDescent="0.2">
      <c r="A217" s="5">
        <v>216</v>
      </c>
      <c r="B217" s="6" t="s">
        <v>1225</v>
      </c>
      <c r="C217" s="15" t="s">
        <v>1226</v>
      </c>
      <c r="D217" s="15" t="s">
        <v>1227</v>
      </c>
      <c r="E217" s="8">
        <f>VLOOKUP(B217,[1]BDD!A:BK,21,0)</f>
        <v>52047323</v>
      </c>
      <c r="F217" s="15" t="s">
        <v>29</v>
      </c>
      <c r="G217" s="25">
        <v>26274</v>
      </c>
      <c r="H217" s="15" t="s">
        <v>29</v>
      </c>
      <c r="I217" s="20" t="s">
        <v>38</v>
      </c>
      <c r="J217" s="20" t="s">
        <v>1228</v>
      </c>
      <c r="K217" s="5" t="str">
        <f>VLOOKUP(B217,[1]BDD!A:BK,7,0)</f>
        <v>Asesorar y acompañar a los procesos contractuales y demás actuaciones jurídicas que se adelanten a través de la Subdirección de Gestión y Manejo de Áreas protegidas, para garantizar la correcta gestión contractual a su cargo</v>
      </c>
      <c r="L217" s="15" t="s">
        <v>1229</v>
      </c>
      <c r="M217" s="23">
        <v>3125219245</v>
      </c>
      <c r="N217" s="12">
        <f>VLOOKUP(B217,[1]BDD!A:BK,16,0)</f>
        <v>11947103</v>
      </c>
      <c r="O217" s="5" t="str">
        <f>VLOOKUP(B217,[1]BDD!A:BK,31,0)</f>
        <v>SUBDIRECCIÓN DE GESTIÓN Y MANEJO DE AREAS PROTEGIDAS</v>
      </c>
      <c r="P217" s="5">
        <f>VLOOKUP(B216,[1]BDD!A:BK,36,0)</f>
        <v>131</v>
      </c>
      <c r="R217" s="15" t="s">
        <v>41</v>
      </c>
      <c r="S217" s="20" t="s">
        <v>353</v>
      </c>
      <c r="T217" s="14" t="str">
        <f>VLOOKUP(B217,[1]BDD!A:BK,61,0)</f>
        <v>VIGENTE</v>
      </c>
      <c r="W217" s="23">
        <v>1</v>
      </c>
      <c r="X217" s="25">
        <v>44439</v>
      </c>
      <c r="Y217" s="28" t="str">
        <f>VLOOKUP(B217,[1]BDD!A:BK,63,0)</f>
        <v xml:space="preserve">https://community.secop.gov.co/Public/Tendering/OpportunityDetail/Index?noticeUID=CO1.NTC.2211066&amp;isFromPublicArea=True&amp;isModal=False
</v>
      </c>
      <c r="Z217" t="str">
        <f t="shared" si="0"/>
        <v>EXAMENES_MED_CPS-210-2021-EDNA PATRICIA RANGEL BARRAGAN</v>
      </c>
    </row>
    <row r="218" spans="1:26" ht="12.75" x14ac:dyDescent="0.2">
      <c r="A218" s="5">
        <v>217</v>
      </c>
      <c r="B218" s="6" t="s">
        <v>1230</v>
      </c>
      <c r="C218" s="15" t="s">
        <v>305</v>
      </c>
      <c r="D218" s="15" t="s">
        <v>306</v>
      </c>
      <c r="E218" s="8">
        <f>VLOOKUP(B218,[1]BDD!A:BK,21,0)</f>
        <v>35262290</v>
      </c>
      <c r="F218" s="15" t="s">
        <v>307</v>
      </c>
      <c r="G218" s="25">
        <v>29233</v>
      </c>
      <c r="H218" s="15" t="s">
        <v>307</v>
      </c>
      <c r="I218" s="20" t="s">
        <v>52</v>
      </c>
      <c r="J218" s="20" t="s">
        <v>1231</v>
      </c>
      <c r="K218" s="5" t="str">
        <f>VLOOKUP(B218,[1]BDD!A:BK,7,0)</f>
        <v>Prestación de servicios profesionales para apoyar la gestión del Grupo de Comunicaciones y Educación Ambiental con el propósito de posicionar a Parques Nacionales Naturales de Colombia, a través de los medios de comunicación masivos y demás herramientas comunicativas externas de la entidad, como las redes sociales que implica la comunicación digital. En un trabajo coordinado con las Direcciones Territoriales y demás oficinas del Nivel Central, como parte de la implementación del Mecanismo de Comunicación Externa de la Estrategia de Comunicación y Educación para la Conservación</v>
      </c>
      <c r="L218" s="15" t="s">
        <v>309</v>
      </c>
      <c r="M218" s="23">
        <v>3106256627</v>
      </c>
      <c r="N218" s="12">
        <f>VLOOKUP(B218,[1]BDD!A:BK,16,0)</f>
        <v>6471348</v>
      </c>
      <c r="O218" s="5" t="str">
        <f>VLOOKUP(B218,[1]BDD!A:BK,31,0)</f>
        <v>GRUPO DE COMUNICACIONES Y EDUCACION AMBIENTAL</v>
      </c>
      <c r="P218" s="5">
        <f>VLOOKUP(B217,[1]BDD!A:BK,36,0)</f>
        <v>120</v>
      </c>
      <c r="R218" s="15" t="s">
        <v>310</v>
      </c>
      <c r="S218" s="20" t="s">
        <v>34</v>
      </c>
      <c r="T218" s="14" t="str">
        <f>VLOOKUP(B218,[1]BDD!A:BK,61,0)</f>
        <v>VIGENTE</v>
      </c>
      <c r="W218" s="23">
        <v>1</v>
      </c>
      <c r="X218" s="25">
        <v>44221</v>
      </c>
      <c r="Y218" s="28" t="str">
        <f>VLOOKUP(B218,[1]BDD!A:BK,63,0)</f>
        <v xml:space="preserve">https://community.secop.gov.co/Public/Tendering/OpportunityDetail/Index?noticeUID=CO1.NTC.2222630&amp;isFromPublicArea=True&amp;isModal=False
</v>
      </c>
      <c r="Z218" t="str">
        <f t="shared" si="0"/>
        <v>EXAMENES_MED_CPS-211-2021-ANA MARIA ROCHA PACHECO</v>
      </c>
    </row>
    <row r="219" spans="1:26" ht="12.75" x14ac:dyDescent="0.2">
      <c r="A219" s="5">
        <v>218</v>
      </c>
      <c r="B219" s="6" t="s">
        <v>1232</v>
      </c>
      <c r="C219" s="15" t="s">
        <v>1233</v>
      </c>
      <c r="D219" s="15" t="s">
        <v>1234</v>
      </c>
      <c r="E219" s="8">
        <f>VLOOKUP(B219,[1]BDD!A:BK,21,0)</f>
        <v>700022537</v>
      </c>
      <c r="F219" s="15" t="s">
        <v>1235</v>
      </c>
      <c r="G219" s="25">
        <v>26134</v>
      </c>
      <c r="H219" s="15" t="s">
        <v>29</v>
      </c>
      <c r="I219" s="20" t="s">
        <v>38</v>
      </c>
      <c r="J219" s="20" t="s">
        <v>1236</v>
      </c>
      <c r="K219" s="5" t="str">
        <f>VLOOKUP(B219,[1]BDD!A:BK,7,0)</f>
        <v>Prestación de servicios profesionales para apoyar la gestión del Grupo de Comunicaciones y Educación Ambiental con el propósito de posicionar a Parques Nacionales Naturales de Colombia, a través de los medios de comunicación masivos y demás herramientas comunicativas externas de la entidad, como las redes sociales que implica la comunicación digital. En un trabajo coordinado con las Direcciones Territoriales y demás oficinas del Nivel Central, como parte de la implementación del Mecanismo de Comunicación Externa de la Estrategia de Comunicación y Educación para la Conservación</v>
      </c>
      <c r="L219" s="15" t="s">
        <v>1237</v>
      </c>
      <c r="M219" s="23">
        <v>3002156092</v>
      </c>
      <c r="N219" s="12">
        <f>VLOOKUP(B219,[1]BDD!A:BK,16,0)</f>
        <v>8711428</v>
      </c>
      <c r="O219" s="5" t="str">
        <f>VLOOKUP(B219,[1]BDD!A:BK,31,0)</f>
        <v>SUBDIRECCIÓN DE SOSTENIBILIDAD Y NEGOCIOS AMBIENTALES</v>
      </c>
      <c r="P219" s="5">
        <f>VLOOKUP(B218,[1]BDD!A:BK,36,0)</f>
        <v>119</v>
      </c>
      <c r="R219" s="15" t="s">
        <v>47</v>
      </c>
      <c r="S219" s="20" t="s">
        <v>353</v>
      </c>
      <c r="T219" s="14" t="str">
        <f>VLOOKUP(B219,[1]BDD!A:BK,61,0)</f>
        <v>VIGENTE</v>
      </c>
      <c r="W219" s="23">
        <v>1</v>
      </c>
      <c r="X219" s="25">
        <v>43493</v>
      </c>
      <c r="Y219" s="28" t="str">
        <f>VLOOKUP(B219,[1]BDD!A:BK,63,0)</f>
        <v>https://community.secop.gov.co/Public/Tendering/OpportunityDetail/Index?noticeUID=CO1.NTC.2234687&amp;isFromPublicArea=True&amp;isModal=False</v>
      </c>
      <c r="Z219" t="str">
        <f t="shared" si="0"/>
        <v>EXAMENES_MED_CPS-212-2021-JULIO CESAR GAMBA LADINO</v>
      </c>
    </row>
    <row r="220" spans="1:26" ht="12.75" x14ac:dyDescent="0.2">
      <c r="A220" s="5">
        <v>219</v>
      </c>
      <c r="B220" s="6" t="s">
        <v>1238</v>
      </c>
      <c r="C220" s="15" t="s">
        <v>1239</v>
      </c>
      <c r="D220" s="15" t="s">
        <v>1240</v>
      </c>
      <c r="E220" s="8">
        <f>VLOOKUP(B220,[1]BDD!A:BK,21,0)</f>
        <v>1030562523</v>
      </c>
      <c r="F220" s="15" t="s">
        <v>29</v>
      </c>
      <c r="G220" s="25">
        <v>32760</v>
      </c>
      <c r="H220" s="15" t="s">
        <v>1241</v>
      </c>
      <c r="I220" s="20" t="s">
        <v>113</v>
      </c>
      <c r="J220" s="20" t="s">
        <v>1242</v>
      </c>
      <c r="K220" s="5" t="str">
        <f>VLOOKUP(B220,[1]BDD!A:BK,7,0)</f>
        <v>Prestar los servicios profesionales a la Oficina Asesora Jurídica, para asesorar en la revisión y estudio de los procesos, convenios, contratos, y demás actos contractuales sometidos a consideración o análisis de la oficina.</v>
      </c>
      <c r="L220" s="15" t="s">
        <v>1243</v>
      </c>
      <c r="M220" s="23">
        <v>3112798278</v>
      </c>
      <c r="N220" s="12">
        <f>VLOOKUP(B220,[1]BDD!A:BK,16,0)</f>
        <v>8711428</v>
      </c>
      <c r="O220" s="5" t="str">
        <f>VLOOKUP(B220,[1]BDD!A:BK,31,0)</f>
        <v>OFICINA ASESORA JURIDICA</v>
      </c>
      <c r="P220" s="5">
        <f>VLOOKUP(B219,[1]BDD!A:BK,36,0)</f>
        <v>112</v>
      </c>
      <c r="R220" s="15" t="s">
        <v>41</v>
      </c>
      <c r="S220" s="20" t="s">
        <v>353</v>
      </c>
      <c r="T220" s="14" t="str">
        <f>VLOOKUP(B220,[1]BDD!A:BK,61,0)</f>
        <v>VIGENTE</v>
      </c>
      <c r="W220" s="23">
        <v>1</v>
      </c>
      <c r="X220" s="25">
        <v>44431</v>
      </c>
      <c r="Y220" s="28" t="str">
        <f>VLOOKUP(B220,[1]BDD!A:BK,63,0)</f>
        <v>https://community.secop.gov.co/Public/Tendering/ContractNoticePhases/View?PPI=CO1.PPI.14983173&amp;isFromPublicArea=True&amp;isModal=False</v>
      </c>
      <c r="Z220" t="str">
        <f t="shared" si="0"/>
        <v xml:space="preserve">EXAMENES_MED_CPS-213-2021-MARIA CAMILA DIAZ MARIN </v>
      </c>
    </row>
    <row r="221" spans="1:26" ht="12.75" x14ac:dyDescent="0.2">
      <c r="A221" s="5">
        <v>220</v>
      </c>
      <c r="B221" s="6" t="s">
        <v>1244</v>
      </c>
      <c r="C221" s="15" t="s">
        <v>613</v>
      </c>
      <c r="D221" s="15" t="s">
        <v>614</v>
      </c>
      <c r="E221" s="8">
        <f>VLOOKUP(B221,[1]BDD!A:BK,21,0)</f>
        <v>52912726</v>
      </c>
      <c r="F221" s="15" t="s">
        <v>1245</v>
      </c>
      <c r="G221" s="25">
        <v>30217</v>
      </c>
      <c r="H221" s="15" t="s">
        <v>29</v>
      </c>
      <c r="I221" s="20" t="s">
        <v>38</v>
      </c>
      <c r="J221" s="20" t="s">
        <v>1246</v>
      </c>
      <c r="K221" s="5" t="str">
        <f>VLOOKUP(B221,[1]BDD!A:BK,7,0)</f>
        <v>Prestar los servicios profesionales en la Dirección General para fortalecer el relacionamiento con actores institucionales, organizaciones no gubernamentales, e instancias o dependencias internas, con el fin de generar acciones, procesos, programas o proyectos para el posicionamiento institucional.</v>
      </c>
      <c r="L221" s="15" t="s">
        <v>616</v>
      </c>
      <c r="M221" s="23">
        <v>3003915059</v>
      </c>
      <c r="N221" s="12">
        <f>VLOOKUP(B221,[1]BDD!A:BK,16,0)</f>
        <v>7353804</v>
      </c>
      <c r="O221" s="5" t="str">
        <f>VLOOKUP(B221,[1]BDD!A:BK,31,0)</f>
        <v>DIRECCIÓN GENERAL</v>
      </c>
      <c r="P221" s="5">
        <f>VLOOKUP(B220,[1]BDD!A:BK,36,0)</f>
        <v>112</v>
      </c>
      <c r="R221" s="15" t="s">
        <v>82</v>
      </c>
      <c r="S221" s="20" t="s">
        <v>34</v>
      </c>
      <c r="T221" s="14" t="str">
        <f>VLOOKUP(B221,[1]BDD!A:BK,61,0)</f>
        <v>VIGENTE</v>
      </c>
      <c r="W221" s="23">
        <v>1</v>
      </c>
      <c r="X221" s="25">
        <v>44225</v>
      </c>
      <c r="Y221" s="28" t="str">
        <f>VLOOKUP(B221,[1]BDD!A:BK,63,0)</f>
        <v>https://community.secop.gov.co/Public/Tendering/OpportunityDetail/Index?noticeUID=CO1.NTC.2245992&amp;isFromPublicArea=True&amp;isModal=False</v>
      </c>
      <c r="Z221" t="str">
        <f t="shared" si="0"/>
        <v>EXAMENES_MED_CPS-214-2021-JANNETH LILIANA PINILLA ROJAS</v>
      </c>
    </row>
    <row r="222" spans="1:26" ht="12.75" x14ac:dyDescent="0.2">
      <c r="A222" s="5">
        <v>221</v>
      </c>
      <c r="B222" s="6" t="s">
        <v>1247</v>
      </c>
      <c r="C222" s="15" t="s">
        <v>172</v>
      </c>
      <c r="D222" s="15" t="s">
        <v>173</v>
      </c>
      <c r="E222" s="8">
        <f>VLOOKUP(B222,[1]BDD!A:BK,21,0)</f>
        <v>1020742868</v>
      </c>
      <c r="F222" s="7" t="s">
        <v>29</v>
      </c>
      <c r="G222" s="9">
        <v>32704</v>
      </c>
      <c r="H222" s="13" t="s">
        <v>29</v>
      </c>
      <c r="I222" s="10" t="s">
        <v>113</v>
      </c>
      <c r="J222" s="20" t="s">
        <v>1248</v>
      </c>
      <c r="K222" s="5" t="str">
        <f>VLOOKUP(B222,[1]BDD!A:BK,7,0)</f>
        <v>Prestación de servicios profesionales para apoyar el proceso de direccionamiento estratégico y en el marco de la programación y ejecución presupuestal y evaluación orientada a resultados.</v>
      </c>
      <c r="L222" s="15" t="s">
        <v>175</v>
      </c>
      <c r="M222" s="15">
        <v>3012794128</v>
      </c>
      <c r="N222" s="12">
        <f>VLOOKUP(B222,[1]BDD!A:BK,16,0)</f>
        <v>7353804</v>
      </c>
      <c r="O222" s="5" t="str">
        <f>VLOOKUP(B222,[1]BDD!A:BK,31,0)</f>
        <v>OFICINA ASESORA PLANEACIÓN</v>
      </c>
      <c r="P222" s="5">
        <f>VLOOKUP(B221,[1]BDD!A:BK,36,0)</f>
        <v>108</v>
      </c>
      <c r="R222" s="22" t="s">
        <v>176</v>
      </c>
      <c r="S222" s="20" t="s">
        <v>34</v>
      </c>
      <c r="T222" s="14" t="str">
        <f>VLOOKUP(B222,[1]BDD!A:BK,61,0)</f>
        <v>VIGENTE</v>
      </c>
      <c r="W222" s="15">
        <v>1</v>
      </c>
      <c r="X222" s="18">
        <v>43510</v>
      </c>
      <c r="Y222" s="28" t="str">
        <f>VLOOKUP(B222,[1]BDD!A:BK,63,0)</f>
        <v xml:space="preserve">https://community.secop.gov.co/Public/Tendering/OpportunityDetail/Index?noticeUID=CO1.NTC.2264424&amp;isFromPublicArea=True&amp;isModal=False
</v>
      </c>
      <c r="Z222" t="str">
        <f t="shared" si="0"/>
        <v>EXAMENES_MED_CPS-215-2021-JUAN ESTEBAN MARTINEZ AHUMADA</v>
      </c>
    </row>
    <row r="223" spans="1:26" ht="12.75" x14ac:dyDescent="0.2">
      <c r="A223" s="5">
        <v>222</v>
      </c>
      <c r="B223" s="6" t="s">
        <v>1249</v>
      </c>
      <c r="C223" s="15" t="s">
        <v>1250</v>
      </c>
      <c r="D223" s="15" t="s">
        <v>1251</v>
      </c>
      <c r="E223" s="8">
        <f>VLOOKUP(B223,[1]BDD!A:BK,21,0)</f>
        <v>1018446248</v>
      </c>
      <c r="F223" s="7" t="s">
        <v>29</v>
      </c>
      <c r="G223" s="25">
        <v>33453</v>
      </c>
      <c r="H223" s="7" t="s">
        <v>29</v>
      </c>
      <c r="I223" s="20" t="s">
        <v>52</v>
      </c>
      <c r="J223" s="20" t="s">
        <v>31</v>
      </c>
      <c r="K223" s="5" t="str">
        <f>VLOOKUP(B223,[1]BDD!A:BK,7,0)</f>
        <v>Prestación de servicios profesionales para realizar la estructuración y cargue de la información de contador de árboles y proyectos de restauración en el aplicativo del Ministerio de Ambiente.</v>
      </c>
      <c r="L223" s="15" t="s">
        <v>1252</v>
      </c>
      <c r="M223" s="15">
        <v>3046847965</v>
      </c>
      <c r="N223" s="12">
        <f>VLOOKUP(B223,[1]BDD!A:BK,16,0)</f>
        <v>3235673</v>
      </c>
      <c r="O223" s="5" t="str">
        <f>VLOOKUP(B223,[1]BDD!A:BK,31,0)</f>
        <v>GRUPO DE PLANEACIÓN Y MANEJO</v>
      </c>
      <c r="P223" s="5">
        <f>VLOOKUP(B222,[1]BDD!A:BK,36,0)</f>
        <v>100</v>
      </c>
      <c r="R223" s="22" t="s">
        <v>298</v>
      </c>
      <c r="S223" s="20" t="s">
        <v>34</v>
      </c>
      <c r="T223" s="14" t="str">
        <f>VLOOKUP(B223,[1]BDD!A:BK,61,0)</f>
        <v>VIGENTE</v>
      </c>
      <c r="W223" s="15">
        <v>1</v>
      </c>
      <c r="X223" s="18">
        <v>44376</v>
      </c>
      <c r="Y223" s="28" t="str">
        <f>VLOOKUP(B223,[1]BDD!A:BK,63,0)</f>
        <v>https://community.secop.gov.co/Public/Tendering/OpportunityDetail/Index?noticeUID=CO1.NTC.2265120&amp;isFromPublicArea=True&amp;isModal=False</v>
      </c>
      <c r="Z223" t="str">
        <f t="shared" si="0"/>
        <v>EXAMENES_MED_CPS-216-2021-JESSICA ALEXANDRA GAMBA BERMUDEZ</v>
      </c>
    </row>
    <row r="224" spans="1:26" ht="12.75" x14ac:dyDescent="0.2">
      <c r="A224" s="5">
        <v>223</v>
      </c>
      <c r="B224" s="6" t="s">
        <v>1253</v>
      </c>
      <c r="C224" s="15" t="s">
        <v>184</v>
      </c>
      <c r="D224" s="15" t="s">
        <v>185</v>
      </c>
      <c r="E224" s="8">
        <f>VLOOKUP(B224,[1]BDD!A:BK,21,0)</f>
        <v>1053823698</v>
      </c>
      <c r="F224" s="15" t="s">
        <v>186</v>
      </c>
      <c r="G224" s="25">
        <v>33971</v>
      </c>
      <c r="H224" s="22" t="s">
        <v>186</v>
      </c>
      <c r="I224" s="20" t="s">
        <v>38</v>
      </c>
      <c r="J224" s="20" t="s">
        <v>1254</v>
      </c>
      <c r="K224" s="5" t="str">
        <f>VLOOKUP(B224,[1]BDD!A:BK,7,0)</f>
        <v>Prestación de servicios profesionales para la construcción e implementación de esquemas de alianzas público - privadas, asociadas al ecoturismo y/o otros servicios definidos por la entidad dentro de las Áreas Protegidas de Parques Nacionales Naturales de Colombia, y otros productos de seguimiento y puesta en marcha del ecoturismo en los Parques Nacionales</v>
      </c>
      <c r="L224" s="15" t="s">
        <v>188</v>
      </c>
      <c r="M224" s="15">
        <v>3148306418</v>
      </c>
      <c r="N224" s="12">
        <f>VLOOKUP(B224,[1]BDD!A:BK,16,0)</f>
        <v>5532323</v>
      </c>
      <c r="O224" s="5" t="str">
        <f>VLOOKUP(B224,[1]BDD!A:BK,31,0)</f>
        <v>SUBDIRECCIÓN DE SOSTENIBILIDAD Y NEGOCIOS AMBIENTALES</v>
      </c>
      <c r="P224" s="5">
        <f>VLOOKUP(B223,[1]BDD!A:BK,36,0)</f>
        <v>99</v>
      </c>
      <c r="R224" s="22" t="s">
        <v>65</v>
      </c>
      <c r="S224" s="20" t="s">
        <v>34</v>
      </c>
      <c r="T224" s="14" t="str">
        <f>VLOOKUP(B224,[1]BDD!A:BK,61,0)</f>
        <v>LIQUIDADO</v>
      </c>
      <c r="W224" s="15">
        <v>1</v>
      </c>
      <c r="X224" s="18">
        <v>43593</v>
      </c>
      <c r="Y224" s="28" t="str">
        <f>VLOOKUP(B224,[1]BDD!A:BK,63,0)</f>
        <v xml:space="preserve">https://community.secop.gov.co/Public/Tendering/OpportunityDetail/Index?noticeUID=CO1.NTC.2266405&amp;isFromPublicArea=True&amp;isModal=False
</v>
      </c>
      <c r="Z224" t="str">
        <f t="shared" si="0"/>
        <v>EXAMENES_MED_CPS-217-2021-ELIAS BOTERO GARCIA</v>
      </c>
    </row>
    <row r="225" spans="1:26" ht="12.75" x14ac:dyDescent="0.2">
      <c r="A225" s="5">
        <v>224</v>
      </c>
      <c r="B225" s="6" t="s">
        <v>1255</v>
      </c>
      <c r="C225" s="15" t="s">
        <v>1256</v>
      </c>
      <c r="D225" s="15" t="s">
        <v>1257</v>
      </c>
      <c r="E225" s="8">
        <f>VLOOKUP(B225,[1]BDD!A:BK,21,0)</f>
        <v>80238078</v>
      </c>
      <c r="F225" s="7" t="s">
        <v>29</v>
      </c>
      <c r="G225" s="26">
        <v>29200</v>
      </c>
      <c r="H225" s="7" t="s">
        <v>29</v>
      </c>
      <c r="I225" s="20" t="s">
        <v>52</v>
      </c>
      <c r="J225" s="20" t="s">
        <v>1258</v>
      </c>
      <c r="K225" s="5" t="str">
        <f>VLOOKUP(B225,[1]BDD!A:BK,7,0)</f>
        <v>Prestación de servicios profesionales para gestionar el trámite y seguimiento al Registro de Reservas Naturales de la Sociedad Civil, generando los insumos técnicos y de campo necesarios dentro del procedimiento establecido para tal fin por la Subdirección de Gestión y Manejo de Áreas Protegidas, en el marco del proceso de Coordinación del SINAP.</v>
      </c>
      <c r="L225" s="15" t="s">
        <v>1259</v>
      </c>
      <c r="M225" s="15">
        <v>3124188860</v>
      </c>
      <c r="N225" s="12">
        <f>VLOOKUP(B225,[1]BDD!A:BK,16,0)</f>
        <v>4536731</v>
      </c>
      <c r="O225" s="5" t="str">
        <f>VLOOKUP(B225,[1]BDD!A:BK,31,0)</f>
        <v>GRUPO DE TRÁMITES Y EVALUACIÓN AMBIENTAL</v>
      </c>
      <c r="P225" s="5">
        <f>VLOOKUP(B224,[1]BDD!A:BK,36,0)</f>
        <v>99</v>
      </c>
      <c r="R225" s="22" t="s">
        <v>1260</v>
      </c>
      <c r="S225" s="20" t="s">
        <v>34</v>
      </c>
      <c r="T225" s="14" t="str">
        <f>VLOOKUP(B225,[1]BDD!A:BK,61,0)</f>
        <v>VIGENTE</v>
      </c>
      <c r="W225" s="15">
        <v>1</v>
      </c>
      <c r="X225" s="18">
        <v>44460</v>
      </c>
      <c r="Y225" s="28" t="str">
        <f>VLOOKUP(B225,[1]BDD!A:BK,63,0)</f>
        <v xml:space="preserve">https://community.secop.gov.co/Public/Tendering/OpportunityDetail/Index?noticeUID=CO1.NTC.2262696&amp;isFromPublicArea=True&amp;isModal=False
</v>
      </c>
      <c r="Z225" t="str">
        <f t="shared" si="0"/>
        <v>EXAMENES_MED_CPS-218-2021-JOHN FREDY JIMENEZ VIASUS</v>
      </c>
    </row>
    <row r="226" spans="1:26" ht="12.75" x14ac:dyDescent="0.2">
      <c r="A226" s="5">
        <v>225</v>
      </c>
      <c r="B226" s="6" t="s">
        <v>1261</v>
      </c>
      <c r="C226" s="15" t="s">
        <v>1262</v>
      </c>
      <c r="D226" s="15" t="s">
        <v>1263</v>
      </c>
      <c r="E226" s="8">
        <f>VLOOKUP(B226,[1]BDD!A:BK,21,0)</f>
        <v>60385469</v>
      </c>
      <c r="F226" s="15" t="s">
        <v>1264</v>
      </c>
      <c r="G226" s="25">
        <v>28522</v>
      </c>
      <c r="H226" s="22" t="s">
        <v>1265</v>
      </c>
      <c r="I226" s="20" t="s">
        <v>52</v>
      </c>
      <c r="J226" s="20" t="s">
        <v>1266</v>
      </c>
      <c r="K226" s="5" t="str">
        <f>VLOOKUP(B226,[1]BDD!A:BK,7,0)</f>
        <v>Prestacion de servicios profesionales y de apoyo en el Grupo Gestion Financciera, con el fin de realizar las actividades de gestion y analisis contable de Parques Nacionales Naturales de Colombia y la subcuenta Fonam - Parques de conformidad con las normas emitidas por la contaduria General de la Nacion y demas normas relacionadas para el sector Publico, a fin de contribuir en la razonabilidad de los estados financieros y gestion eficiente y transparente en la rendicion de cuentas a los entes de control.</v>
      </c>
      <c r="L226" s="15" t="s">
        <v>1267</v>
      </c>
      <c r="M226" s="15">
        <v>3186234965</v>
      </c>
      <c r="N226" s="12">
        <f>VLOOKUP(B226,[1]BDD!A:BK,16,0)</f>
        <v>3948428</v>
      </c>
      <c r="O226" s="5" t="str">
        <f>VLOOKUP(B226,[1]BDD!A:BK,31,0)</f>
        <v>GRUPO DE GESTIÓN FINANCIERA</v>
      </c>
      <c r="P226" s="5">
        <f>VLOOKUP(B225,[1]BDD!A:BK,36,0)</f>
        <v>99</v>
      </c>
      <c r="R226" s="22" t="s">
        <v>437</v>
      </c>
      <c r="S226" s="20" t="s">
        <v>34</v>
      </c>
      <c r="T226" s="14" t="str">
        <f>VLOOKUP(B226,[1]BDD!A:BK,61,0)</f>
        <v>LIQUIDADO</v>
      </c>
      <c r="W226" s="15">
        <v>1</v>
      </c>
      <c r="X226" s="18">
        <v>44461</v>
      </c>
      <c r="Y226" s="28" t="str">
        <f>VLOOKUP(B226,[1]BDD!A:BK,63,0)</f>
        <v>https://community.secop.gov.co/Public/Tendering/OpportunityDetail/Index?noticeUID=CO1.NTC.2268121&amp;isFromPublicArea=True&amp;isModal=False</v>
      </c>
      <c r="Z226" t="str">
        <f t="shared" si="0"/>
        <v xml:space="preserve">EXAMENES_MED_CPS-219-2021-MARIA DEL CARMEN MONCADA ROSERO </v>
      </c>
    </row>
    <row r="227" spans="1:26" ht="12.75" x14ac:dyDescent="0.2">
      <c r="A227" s="5">
        <v>226</v>
      </c>
      <c r="B227" s="6" t="s">
        <v>1268</v>
      </c>
      <c r="C227" s="15" t="s">
        <v>1269</v>
      </c>
      <c r="D227" s="15" t="s">
        <v>1270</v>
      </c>
      <c r="E227" s="8">
        <f>VLOOKUP(B227,[1]BDD!A:BK,21,0)</f>
        <v>1030675889</v>
      </c>
      <c r="F227" s="7" t="s">
        <v>29</v>
      </c>
      <c r="G227" s="25">
        <v>35485</v>
      </c>
      <c r="H227" s="15" t="s">
        <v>29</v>
      </c>
      <c r="I227" s="20" t="s">
        <v>1271</v>
      </c>
      <c r="J227" s="20" t="s">
        <v>31</v>
      </c>
      <c r="K227" s="5" t="str">
        <f>VLOOKUP(B227,[1]BDD!A:BK,7,0)</f>
        <v>Prestación de servicios técnicos en el Grupo de Gestión financiera con el fin de contribuir con el óptimo desarrollo de los procesos de la Tesorería y asuntos administrativos para dar cumplimiento a los procesos de la entidad</v>
      </c>
      <c r="L227" s="15" t="s">
        <v>1272</v>
      </c>
      <c r="M227" s="15">
        <v>3115423866</v>
      </c>
      <c r="N227" s="12">
        <f>VLOOKUP(B227,[1]BDD!A:BK,16,0)</f>
        <v>2730447</v>
      </c>
      <c r="O227" s="5" t="str">
        <f>VLOOKUP(B227,[1]BDD!A:BK,31,0)</f>
        <v>GRUPO DE GESTIÓN FINANCIERA</v>
      </c>
      <c r="P227" s="5">
        <f>VLOOKUP(B226,[1]BDD!A:BK,36,0)</f>
        <v>309</v>
      </c>
      <c r="R227" s="22" t="s">
        <v>1273</v>
      </c>
      <c r="S227" s="20" t="s">
        <v>34</v>
      </c>
      <c r="T227" s="14" t="str">
        <f>VLOOKUP(B227,[1]BDD!A:BK,61,0)</f>
        <v>VIGENTE</v>
      </c>
      <c r="W227" s="15">
        <v>1</v>
      </c>
      <c r="X227" s="18">
        <v>43516</v>
      </c>
      <c r="Y227" s="28" t="str">
        <f>VLOOKUP(B227,[1]BDD!A:BK,63,0)</f>
        <v>https://community.secop.gov.co/Public/Tendering/OpportunityDetail/Index?noticeUID=CO1.NTC.2267243&amp;isFromPublicArea=True&amp;isModal=False</v>
      </c>
      <c r="Z227" t="str">
        <f t="shared" si="0"/>
        <v>EXAMENES_MED_CPS-220-2021-LEIDY VANESSA MALDONADO MORENO</v>
      </c>
    </row>
    <row r="228" spans="1:26" ht="12.75" x14ac:dyDescent="0.2">
      <c r="A228" s="5">
        <v>227</v>
      </c>
      <c r="B228" s="6" t="s">
        <v>1274</v>
      </c>
      <c r="C228" s="15" t="s">
        <v>1275</v>
      </c>
      <c r="D228" s="15" t="s">
        <v>1276</v>
      </c>
      <c r="E228" s="8">
        <f>VLOOKUP(B228,[1]BDD!A:BK,21,0)</f>
        <v>1072365766</v>
      </c>
      <c r="F228" s="15" t="s">
        <v>1277</v>
      </c>
      <c r="G228" s="26">
        <v>33193</v>
      </c>
      <c r="H228" s="15" t="s">
        <v>1277</v>
      </c>
      <c r="I228" s="20" t="s">
        <v>38</v>
      </c>
      <c r="J228" s="20" t="s">
        <v>1278</v>
      </c>
      <c r="K228" s="5" t="str">
        <f>VLOOKUP(B228,[1]BDD!A:BK,7,0)</f>
        <v>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
      <c r="L228" s="15" t="s">
        <v>1279</v>
      </c>
      <c r="M228" s="15">
        <v>3125930232</v>
      </c>
      <c r="N228" s="12">
        <f>VLOOKUP(B228,[1]BDD!A:BK,16,0)</f>
        <v>5532323</v>
      </c>
      <c r="O228" s="5" t="str">
        <f>VLOOKUP(B228,[1]BDD!A:BK,31,0)</f>
        <v>GRUPO DE GESTIÓN FINANCIERA</v>
      </c>
      <c r="P228" s="5">
        <f>VLOOKUP(B227,[1]BDD!A:BK,36,0)</f>
        <v>309</v>
      </c>
      <c r="R228" s="22" t="s">
        <v>437</v>
      </c>
      <c r="S228" s="20" t="s">
        <v>34</v>
      </c>
      <c r="T228" s="14" t="str">
        <f>VLOOKUP(B228,[1]BDD!A:BK,61,0)</f>
        <v>VIGENTE</v>
      </c>
      <c r="W228" s="15">
        <v>1</v>
      </c>
      <c r="X228" s="16">
        <v>43418</v>
      </c>
      <c r="Y228" s="28" t="str">
        <f>VLOOKUP(B228,[1]BDD!A:BK,63,0)</f>
        <v xml:space="preserve">https://community.secop.gov.co/Public/Tendering/OpportunityDetail/Index?noticeUID=CO1.NTC.2268601&amp;isFromPublicArea=True&amp;isModal=False
</v>
      </c>
      <c r="Z228" t="str">
        <f t="shared" si="0"/>
        <v>EXAMENES_MED_CPS-221-2021-LIZETH ALEXANDRA PRIETO GONZALEZ</v>
      </c>
    </row>
    <row r="229" spans="1:26" ht="12.75" x14ac:dyDescent="0.2">
      <c r="A229" s="5">
        <v>228</v>
      </c>
      <c r="B229" s="6" t="s">
        <v>1280</v>
      </c>
      <c r="C229" s="15" t="s">
        <v>1281</v>
      </c>
      <c r="D229" s="15" t="s">
        <v>1282</v>
      </c>
      <c r="E229" s="8">
        <f>VLOOKUP(B229,[1]BDD!A:BK,21,0)</f>
        <v>52794362</v>
      </c>
      <c r="F229" s="15" t="s">
        <v>29</v>
      </c>
      <c r="G229" s="25">
        <v>29855</v>
      </c>
      <c r="H229" s="22" t="s">
        <v>29</v>
      </c>
      <c r="I229" s="20" t="s">
        <v>38</v>
      </c>
      <c r="J229" s="20" t="s">
        <v>1283</v>
      </c>
      <c r="K229" s="5" t="str">
        <f>VLOOKUP(B229,[1]BDD!A:BK,7,0)</f>
        <v>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v>
      </c>
      <c r="L229" s="15" t="s">
        <v>1284</v>
      </c>
      <c r="M229" s="15">
        <v>6603526</v>
      </c>
      <c r="N229" s="12">
        <f>VLOOKUP(B229,[1]BDD!A:BK,16,0)</f>
        <v>5532323</v>
      </c>
      <c r="O229" s="5" t="str">
        <f>VLOOKUP(B229,[1]BDD!A:BK,31,0)</f>
        <v>GRUPO DE GESTIÓN FINANCIERA</v>
      </c>
      <c r="P229" s="5">
        <f>VLOOKUP(B228,[1]BDD!A:BK,36,0)</f>
        <v>309</v>
      </c>
      <c r="R229" s="22" t="s">
        <v>437</v>
      </c>
      <c r="S229" s="20" t="s">
        <v>34</v>
      </c>
      <c r="T229" s="14" t="str">
        <f>VLOOKUP(B229,[1]BDD!A:BK,61,0)</f>
        <v>VIGENTE</v>
      </c>
      <c r="W229" s="15">
        <v>1</v>
      </c>
      <c r="X229" s="18">
        <v>44462</v>
      </c>
      <c r="Y229" s="28" t="str">
        <f>VLOOKUP(B229,[1]BDD!A:BK,63,0)</f>
        <v xml:space="preserve">https://community.secop.gov.co/Public/Tendering/OpportunityDetail/Index?noticeUID=CO1.NTC.2271623&amp;isFromPublicArea=True&amp;isModal=False
</v>
      </c>
      <c r="Z229" t="str">
        <f t="shared" si="0"/>
        <v>EXAMENES_MED_CPS-222-2021-ADRIANA MARIA CAMPO SANCHEZ</v>
      </c>
    </row>
    <row r="230" spans="1:26" ht="12.75" x14ac:dyDescent="0.2">
      <c r="A230" s="5">
        <v>229</v>
      </c>
      <c r="B230" s="6" t="s">
        <v>1285</v>
      </c>
      <c r="C230" s="15" t="s">
        <v>190</v>
      </c>
      <c r="D230" s="15" t="s">
        <v>191</v>
      </c>
      <c r="E230" s="8">
        <f>VLOOKUP(B230,[1]BDD!A:BK,21,0)</f>
        <v>52312202</v>
      </c>
      <c r="F230" s="15" t="s">
        <v>29</v>
      </c>
      <c r="G230" s="26">
        <v>27712</v>
      </c>
      <c r="H230" s="15" t="s">
        <v>29</v>
      </c>
      <c r="I230" s="20" t="s">
        <v>52</v>
      </c>
      <c r="J230" s="20" t="s">
        <v>1286</v>
      </c>
      <c r="K230" s="5" t="str">
        <f>VLOOKUP(B230,[1]BDD!A:BK,7,0)</f>
        <v>Prestación de servicios profesionales para la estructuración e implementación de esquemas de restación de servicios y alianzas público privadas, asociadas con la actividad del Turismo de Naturaleza en general, dentro de las Áreas Protegidas de Parques Nacionales Naturales de Colombia, en las Áreas Protegidas del SINAP y en otras estrategias de conservación, así como el apoyo en otros instrumentos definidos por la entidad para la formulación y el desarrollo de herramientas de fortalecimiento a la calidad en la prestación de los servicios a cargo de la entidad</v>
      </c>
      <c r="L230" s="15" t="s">
        <v>193</v>
      </c>
      <c r="M230" s="15">
        <v>3228557321</v>
      </c>
      <c r="N230" s="12">
        <f>VLOOKUP(B230,[1]BDD!A:BK,16,0)</f>
        <v>7353804</v>
      </c>
      <c r="O230" s="5" t="str">
        <f>VLOOKUP(B230,[1]BDD!A:BK,31,0)</f>
        <v>SUBDIRECCIÓN DE SOSTENIBILIDAD Y NEGOCIOS AMBIENTALES</v>
      </c>
      <c r="P230" s="5">
        <f>VLOOKUP(B229,[1]BDD!A:BK,36,0)</f>
        <v>309</v>
      </c>
      <c r="R230" s="22" t="s">
        <v>1287</v>
      </c>
      <c r="S230" s="20" t="s">
        <v>34</v>
      </c>
      <c r="T230" s="14" t="str">
        <f>VLOOKUP(B230,[1]BDD!A:BK,61,0)</f>
        <v>VIGENTE</v>
      </c>
      <c r="W230" s="15">
        <v>1</v>
      </c>
      <c r="X230" s="18">
        <v>44210</v>
      </c>
      <c r="Y230" s="28" t="str">
        <f>VLOOKUP(B230,[1]BDD!A:BK,63,0)</f>
        <v xml:space="preserve">https://community.secop.gov.co/Public/Tendering/OpportunityDetail/Index?noticeUID=CO1.NTC.2265196&amp;isFromPublicArea=True&amp;isModal=False
</v>
      </c>
      <c r="Z230" t="str">
        <f t="shared" si="0"/>
        <v>EXAMENES_MED_CPS-223-2021-CLARA ROCIO BURGOS VALENCIA</v>
      </c>
    </row>
    <row r="231" spans="1:26" ht="12.75" x14ac:dyDescent="0.2">
      <c r="A231" s="5">
        <v>230</v>
      </c>
      <c r="B231" s="6" t="s">
        <v>1288</v>
      </c>
      <c r="C231" s="15" t="s">
        <v>1289</v>
      </c>
      <c r="D231" s="15" t="s">
        <v>1290</v>
      </c>
      <c r="E231" s="8">
        <f>VLOOKUP(B231,[1]BDD!A:BK,21,0)</f>
        <v>1069715926</v>
      </c>
      <c r="F231" s="15" t="s">
        <v>149</v>
      </c>
      <c r="G231" s="25">
        <v>31557</v>
      </c>
      <c r="H231" s="22" t="s">
        <v>1291</v>
      </c>
      <c r="I231" s="20" t="s">
        <v>1050</v>
      </c>
      <c r="J231" s="20" t="s">
        <v>31</v>
      </c>
      <c r="K231" s="5" t="str">
        <f>VLOOKUP(B231,[1]BDD!A:BK,7,0)</f>
        <v>Prestar los servicios técnicos para la producción cartográfica temática y generación de metadatos para el trámite y seguimiento al registro de reservas naturales de la sociedad civil dentro del procedimiento establecido para tal fin por la Subdirección de Gestión y Manejo de Áreas Protegidas, en el marco del proceso de coordinación del SINAP.</v>
      </c>
      <c r="L231" s="15" t="s">
        <v>1292</v>
      </c>
      <c r="M231" s="15">
        <v>3148680989</v>
      </c>
      <c r="N231" s="12">
        <f>VLOOKUP(B231,[1]BDD!A:BK,16,0)</f>
        <v>2730447</v>
      </c>
      <c r="O231" s="5" t="str">
        <f>VLOOKUP(B231,[1]BDD!A:BK,31,0)</f>
        <v>GRUPO DE GESTIÓN E INTEGRACIÓN DEL SINAP</v>
      </c>
      <c r="P231" s="5">
        <f>VLOOKUP(B230,[1]BDD!A:BK,36,0)</f>
        <v>99</v>
      </c>
      <c r="R231" s="22" t="s">
        <v>1293</v>
      </c>
      <c r="S231" s="20" t="s">
        <v>706</v>
      </c>
      <c r="T231" s="14" t="str">
        <f>VLOOKUP(B231,[1]BDD!A:BK,61,0)</f>
        <v>VIGENTE</v>
      </c>
      <c r="W231" s="15">
        <v>1</v>
      </c>
      <c r="X231" s="18">
        <v>43518</v>
      </c>
      <c r="Y231" s="28" t="str">
        <f>VLOOKUP(B231,[1]BDD!A:BK,63,0)</f>
        <v xml:space="preserve">https://community.secop.gov.co/Public/Tendering/OpportunityDetail/Index?noticeUID=CO1.NTC.2267592&amp;isFromPublicArea=True&amp;isModal=False
</v>
      </c>
      <c r="Z231" t="str">
        <f t="shared" si="0"/>
        <v>EXAMENES_MED_CPS-224-2021-ADRIANA ESTHER PEDRAZA MARTINEZ</v>
      </c>
    </row>
    <row r="232" spans="1:26" ht="12.75" x14ac:dyDescent="0.2">
      <c r="A232" s="5">
        <v>231</v>
      </c>
      <c r="B232" s="6" t="s">
        <v>1294</v>
      </c>
      <c r="C232" s="15" t="s">
        <v>1295</v>
      </c>
      <c r="D232" s="15" t="s">
        <v>91</v>
      </c>
      <c r="E232" s="8">
        <f>VLOOKUP(B232,[1]BDD!A:BK,21,0)</f>
        <v>35420696</v>
      </c>
      <c r="F232" s="15" t="s">
        <v>644</v>
      </c>
      <c r="G232" s="26">
        <v>28429</v>
      </c>
      <c r="H232" s="15" t="s">
        <v>644</v>
      </c>
      <c r="I232" s="20" t="s">
        <v>38</v>
      </c>
      <c r="J232" s="20" t="s">
        <v>1296</v>
      </c>
      <c r="K232" s="5" t="str">
        <f>VLOOKUP(B232,[1]BDD!A:BK,7,0)</f>
        <v>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Parques</v>
      </c>
      <c r="L232" s="15" t="s">
        <v>1297</v>
      </c>
      <c r="M232" s="15">
        <v>3118291326</v>
      </c>
      <c r="N232" s="12">
        <f>VLOOKUP(B232,[1]BDD!A:BK,16,0)</f>
        <v>4536731</v>
      </c>
      <c r="O232" s="5" t="str">
        <f>VLOOKUP(B232,[1]BDD!A:BK,31,0)</f>
        <v>GRUPO DE GESTIÓN FINANCIERA</v>
      </c>
      <c r="P232" s="5">
        <f>VLOOKUP(B231,[1]BDD!A:BK,36,0)</f>
        <v>99</v>
      </c>
      <c r="R232" s="22" t="s">
        <v>82</v>
      </c>
      <c r="S232" s="20" t="s">
        <v>34</v>
      </c>
      <c r="T232" s="14" t="str">
        <f>VLOOKUP(B232,[1]BDD!A:BK,61,0)</f>
        <v>VIGENTE</v>
      </c>
      <c r="W232" s="15">
        <v>1</v>
      </c>
      <c r="X232" s="18">
        <v>43595</v>
      </c>
      <c r="Y232" s="28" t="str">
        <f>VLOOKUP(B232,[1]BDD!A:BK,63,0)</f>
        <v xml:space="preserve">https://community.secop.gov.co/Public/Tendering/OpportunityDetail/Index?noticeUID=CO1.NTC.2271615&amp;isFromPublicArea=True&amp;isModal=False
</v>
      </c>
      <c r="Z232" t="str">
        <f t="shared" si="0"/>
        <v>EXAMENES_MED_CPS-225-2021-CLAUDIA MARCELA TORRES TORRES</v>
      </c>
    </row>
    <row r="233" spans="1:26" ht="12.75" x14ac:dyDescent="0.2">
      <c r="A233" s="5">
        <v>232</v>
      </c>
      <c r="B233" s="6" t="s">
        <v>1298</v>
      </c>
      <c r="C233" s="15" t="s">
        <v>1299</v>
      </c>
      <c r="D233" s="15" t="s">
        <v>1300</v>
      </c>
      <c r="E233" s="8">
        <f>VLOOKUP(B233,[1]BDD!A:BK,21,0)</f>
        <v>53154433</v>
      </c>
      <c r="F233" s="15" t="s">
        <v>29</v>
      </c>
      <c r="G233" s="26">
        <v>31332</v>
      </c>
      <c r="H233" s="15" t="s">
        <v>29</v>
      </c>
      <c r="I233" s="20" t="s">
        <v>38</v>
      </c>
      <c r="J233" s="20" t="s">
        <v>1301</v>
      </c>
      <c r="K233" s="5" t="str">
        <f>VLOOKUP(B233,[1]BDD!A:BK,7,0)</f>
        <v>Prestación de servicios profesionales para apoyar jurídicamente a la Subdirección de Sostenibilidad y Negocios Ambientales en la construcción de esquemas de negocios ambientales y de mecanismos financieros.</v>
      </c>
      <c r="L233" s="15" t="s">
        <v>1302</v>
      </c>
      <c r="M233" s="15">
        <v>3213456710</v>
      </c>
      <c r="N233" s="12">
        <f>VLOOKUP(B233,[1]BDD!A:BK,16,0)</f>
        <v>8711428</v>
      </c>
      <c r="O233" s="5" t="str">
        <f>VLOOKUP(B233,[1]BDD!A:BK,31,0)</f>
        <v>SUBDIRECCIÓN DE SOSTENIBILIDAD Y NEGOCIOS AMBIENTALES</v>
      </c>
      <c r="P233" s="5">
        <f>VLOOKUP(B232,[1]BDD!A:BK,36,0)</f>
        <v>308</v>
      </c>
      <c r="R233" s="22" t="s">
        <v>41</v>
      </c>
      <c r="S233" s="20" t="s">
        <v>34</v>
      </c>
      <c r="T233" s="14" t="str">
        <f>VLOOKUP(B233,[1]BDD!A:BK,61,0)</f>
        <v>VIGENTE</v>
      </c>
      <c r="W233" s="15">
        <v>1</v>
      </c>
      <c r="X233" s="18">
        <v>44436</v>
      </c>
      <c r="Y233" s="28" t="str">
        <f>VLOOKUP(B233,[1]BDD!A:BK,63,0)</f>
        <v xml:space="preserve">https://community.secop.gov.co/Public/Tendering/OpportunityDetail/Index?noticeUID=CO1.NTC.2277358&amp;isFromPublicArea=True&amp;isModal=False
</v>
      </c>
      <c r="Z233" t="str">
        <f t="shared" si="0"/>
        <v>EXAMENES_MED_CPS-226-2021-RUBY ESPERANZA ARIAS CASTRO</v>
      </c>
    </row>
    <row r="234" spans="1:26" ht="12.75" x14ac:dyDescent="0.2">
      <c r="A234" s="5">
        <v>233</v>
      </c>
      <c r="B234" s="6" t="s">
        <v>1303</v>
      </c>
      <c r="C234" s="15" t="s">
        <v>1304</v>
      </c>
      <c r="D234" s="15" t="s">
        <v>1305</v>
      </c>
      <c r="E234" s="8">
        <f>VLOOKUP(B234,[1]BDD!A:BK,21,0)</f>
        <v>53070993</v>
      </c>
      <c r="F234" s="15" t="s">
        <v>29</v>
      </c>
      <c r="G234" s="26">
        <v>31412</v>
      </c>
      <c r="H234" s="15" t="s">
        <v>29</v>
      </c>
      <c r="I234" s="20" t="s">
        <v>38</v>
      </c>
      <c r="J234" s="20" t="s">
        <v>1306</v>
      </c>
      <c r="K234" s="5" t="str">
        <f>VLOOKUP(B234,[1]BDD!A:BK,7,0)</f>
        <v>Prestación de servicios profesionales en el área jurídica para apoyar el registro y seguimiento de Reservas Naturales de la Sociedad civil dentro del procedimiento establecido para tal fin por la Subdirección de Gestión y Manejo de Áreas Protegidas, en el marco del proceso de Coordinación del SINAP.</v>
      </c>
      <c r="L234" s="15" t="s">
        <v>1307</v>
      </c>
      <c r="M234" s="15">
        <v>3203524690</v>
      </c>
      <c r="N234" s="12">
        <f>VLOOKUP(B234,[1]BDD!A:BK,16,0)</f>
        <v>3948428</v>
      </c>
      <c r="O234" s="5" t="str">
        <f>VLOOKUP(B234,[1]BDD!A:BK,31,0)</f>
        <v>GRUPO DE TRÁMITES Y EVALUACIÓN AMBIENTAL</v>
      </c>
      <c r="P234" s="5">
        <f>VLOOKUP(B233,[1]BDD!A:BK,36,0)</f>
        <v>94</v>
      </c>
      <c r="R234" s="22" t="s">
        <v>41</v>
      </c>
      <c r="S234" s="20" t="s">
        <v>34</v>
      </c>
      <c r="T234" s="14" t="str">
        <f>VLOOKUP(B234,[1]BDD!A:BK,61,0)</f>
        <v>VIGENTE</v>
      </c>
      <c r="W234" s="15">
        <v>1</v>
      </c>
      <c r="X234" s="18">
        <v>43859</v>
      </c>
      <c r="Y234" s="28" t="str">
        <f>VLOOKUP(B234,[1]BDD!A:BK,63,0)</f>
        <v xml:space="preserve">https://community.secop.gov.co/Public/Tendering/OpportunityDetail/Index?noticeUID=CO1.NTC.2273848&amp;isFromPublicArea=True&amp;isModal=False
</v>
      </c>
      <c r="Z234" t="str">
        <f t="shared" si="0"/>
        <v>EXAMENES_MED_CPS-227-2021-ANDREA JOHANNA TORRES SUAREZ</v>
      </c>
    </row>
    <row r="235" spans="1:26" ht="12.75" x14ac:dyDescent="0.2">
      <c r="A235" s="5">
        <v>234</v>
      </c>
      <c r="B235" s="6" t="s">
        <v>1308</v>
      </c>
      <c r="C235" s="15" t="s">
        <v>1309</v>
      </c>
      <c r="D235" s="15" t="s">
        <v>1310</v>
      </c>
      <c r="E235" s="8">
        <f>VLOOKUP(B235,[1]BDD!A:BK,21,0)</f>
        <v>1000515081</v>
      </c>
      <c r="F235" s="15" t="s">
        <v>29</v>
      </c>
      <c r="G235" s="26">
        <v>36853</v>
      </c>
      <c r="H235" s="15" t="s">
        <v>29</v>
      </c>
      <c r="I235" s="20" t="s">
        <v>418</v>
      </c>
      <c r="J235" s="20" t="s">
        <v>31</v>
      </c>
      <c r="K235" s="5" t="str">
        <f>VLOOKUP(B235,[1]BDD!A:BK,7,0)</f>
        <v>Prestar servicios en la comercialización de los productos de la Tienda de Parques, así como la preparación, organización y depuración de los documentos de los inventarios de esta unidad administrativa.</v>
      </c>
      <c r="L235" s="15" t="s">
        <v>1311</v>
      </c>
      <c r="M235" s="15">
        <v>3193712558</v>
      </c>
      <c r="N235" s="12">
        <f>VLOOKUP(B235,[1]BDD!A:BK,16,0)</f>
        <v>2262044</v>
      </c>
      <c r="O235" s="5" t="str">
        <f>VLOOKUP(B235,[1]BDD!A:BK,31,0)</f>
        <v>GRUPO DE PROCESOS CORPORATIVOS</v>
      </c>
      <c r="P235" s="5">
        <f>VLOOKUP(B234,[1]BDD!A:BK,36,0)</f>
        <v>98</v>
      </c>
      <c r="R235" s="22" t="s">
        <v>418</v>
      </c>
      <c r="S235" s="20" t="s">
        <v>34</v>
      </c>
      <c r="T235" s="14" t="str">
        <f>VLOOKUP(B235,[1]BDD!A:BK,61,0)</f>
        <v>VIGENTE</v>
      </c>
      <c r="W235" s="15">
        <v>1</v>
      </c>
      <c r="X235" s="18">
        <v>44468</v>
      </c>
      <c r="Y235" s="28" t="str">
        <f>VLOOKUP(B235,[1]BDD!A:BK,63,0)</f>
        <v>https://community.secop.gov.co/Public/Tendering/ContractNoticePhases/View?PPI=CO1.PPI.15433633&amp;isFromPublicArea=True&amp;isModal=False</v>
      </c>
      <c r="Z235" t="str">
        <f t="shared" si="0"/>
        <v>EXAMENES_MED_CPS-228-2021-SARA VALENCIA URREGO</v>
      </c>
    </row>
    <row r="236" spans="1:26" ht="12.75" x14ac:dyDescent="0.2">
      <c r="A236" s="5">
        <v>235</v>
      </c>
      <c r="B236" s="6" t="s">
        <v>1312</v>
      </c>
      <c r="C236" s="15" t="s">
        <v>134</v>
      </c>
      <c r="D236" s="15" t="s">
        <v>135</v>
      </c>
      <c r="E236" s="8">
        <f>VLOOKUP(B236,[1]BDD!A:BK,21,0)</f>
        <v>80926500</v>
      </c>
      <c r="F236" s="15" t="s">
        <v>29</v>
      </c>
      <c r="G236" s="25">
        <v>31245</v>
      </c>
      <c r="H236" s="15" t="s">
        <v>29</v>
      </c>
      <c r="I236" s="20" t="s">
        <v>38</v>
      </c>
      <c r="J236" s="20" t="s">
        <v>1313</v>
      </c>
      <c r="K236" s="5" t="str">
        <f>VLOOKUP(B236,[1]BDD!A:BK,7,0)</f>
        <v>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v>
      </c>
      <c r="L236" s="15" t="s">
        <v>137</v>
      </c>
      <c r="M236" s="15">
        <v>3057927740</v>
      </c>
      <c r="N236" s="12">
        <f>VLOOKUP(B236,[1]BDD!A:BK,16,0)</f>
        <v>4944018</v>
      </c>
      <c r="O236" s="5" t="str">
        <f>VLOOKUP(B236,[1]BDD!A:BK,31,0)</f>
        <v>OFICINA ASESORA PLANEACIÓN</v>
      </c>
      <c r="P236" s="5">
        <f>VLOOKUP(B235,[1]BDD!A:BK,36,0)</f>
        <v>83</v>
      </c>
      <c r="R236" s="22" t="s">
        <v>1314</v>
      </c>
      <c r="S236" s="20" t="s">
        <v>34</v>
      </c>
      <c r="T236" s="14" t="str">
        <f>VLOOKUP(B236,[1]BDD!A:BK,61,0)</f>
        <v>VIGENTE</v>
      </c>
      <c r="W236" s="15">
        <v>1</v>
      </c>
      <c r="X236" s="18">
        <v>44469</v>
      </c>
      <c r="Y236" s="28" t="str">
        <f>VLOOKUP(B236,[1]BDD!A:BK,63,0)</f>
        <v xml:space="preserve">https://community.secop.gov.co/Public/Tendering/OpportunityDetail/Index?noticeUID=CO1.NTC.2317491&amp;isFromPublicArea=True&amp;isModal=False
</v>
      </c>
      <c r="Z236" t="str">
        <f t="shared" si="0"/>
        <v>EXAMENES_MED_CPS-229-2021-WILLIAM ALBERTO GARZON ROMERO</v>
      </c>
    </row>
    <row r="237" spans="1:26" ht="12.75" x14ac:dyDescent="0.2">
      <c r="A237" s="5">
        <v>236</v>
      </c>
      <c r="B237" s="6" t="s">
        <v>1315</v>
      </c>
      <c r="C237" s="15" t="s">
        <v>1316</v>
      </c>
      <c r="D237" s="15" t="s">
        <v>1317</v>
      </c>
      <c r="E237" s="8">
        <f>VLOOKUP(B237,[1]BDD!A:BK,21,0)</f>
        <v>1076653130</v>
      </c>
      <c r="F237" s="15" t="s">
        <v>1318</v>
      </c>
      <c r="G237" s="25">
        <v>32803</v>
      </c>
      <c r="H237" s="15" t="s">
        <v>1319</v>
      </c>
      <c r="I237" s="20" t="s">
        <v>52</v>
      </c>
      <c r="J237" s="20" t="s">
        <v>1320</v>
      </c>
      <c r="K237" s="5" t="str">
        <f>VLOOKUP(B237,[1]BDD!A:BK,7,0)</f>
        <v>Prestación de servicios profesionales para realizar el registro, control y seguimiento del recaudo de la Subcuenta FONAM – Parques de los derechos administrativos, venta de bienes y servicios, sanciones y demás conceptos propios de la función de la Entidad y realizar el seguimiento financiero a los contratos de ecoturismo suscritos por la Entidad.</v>
      </c>
      <c r="L237" s="15" t="s">
        <v>1321</v>
      </c>
      <c r="M237" s="15">
        <v>3142987130</v>
      </c>
      <c r="N237" s="12">
        <f>VLOOKUP(B237,[1]BDD!A:BK,16,0)</f>
        <v>4536731</v>
      </c>
      <c r="O237" s="5" t="str">
        <f>VLOOKUP(B237,[1]BDD!A:BK,31,0)</f>
        <v>GRUPO DE GESTIÓN FINANCIERA</v>
      </c>
      <c r="P237" s="5">
        <f>VLOOKUP(B236,[1]BDD!A:BK,36,0)</f>
        <v>287</v>
      </c>
      <c r="R237" s="22" t="s">
        <v>437</v>
      </c>
      <c r="S237" s="20" t="s">
        <v>34</v>
      </c>
      <c r="T237" s="14" t="str">
        <f>VLOOKUP(B237,[1]BDD!A:BK,61,0)</f>
        <v>VIGENTE</v>
      </c>
      <c r="W237" s="15">
        <v>1</v>
      </c>
      <c r="X237" s="18">
        <v>44484</v>
      </c>
      <c r="Y237" s="28" t="str">
        <f>VLOOKUP(B237,[1]BDD!A:BK,63,0)</f>
        <v xml:space="preserve">https://community.secop.gov.co/Public/Tendering/OpportunityDetail/Index?noticeUID=CO1.NTC.2322567&amp;isFromPublicArea=True&amp;isModal=False
</v>
      </c>
      <c r="Z237" t="str">
        <f t="shared" si="0"/>
        <v>EXAMENES_MED_CPS-230-2021-YULI ANDREA BECERRA CASTIBLANCO</v>
      </c>
    </row>
    <row r="238" spans="1:26" ht="12.75" x14ac:dyDescent="0.2">
      <c r="A238" s="5">
        <v>237</v>
      </c>
      <c r="B238" s="6" t="s">
        <v>1322</v>
      </c>
      <c r="C238" s="15" t="s">
        <v>1323</v>
      </c>
      <c r="D238" s="15" t="s">
        <v>1324</v>
      </c>
      <c r="E238" s="8">
        <f>VLOOKUP(B238,[1]BDD!A:BK,21,0)</f>
        <v>52764997</v>
      </c>
      <c r="F238" s="15" t="s">
        <v>29</v>
      </c>
      <c r="G238" s="25">
        <v>29060</v>
      </c>
      <c r="H238" s="22" t="s">
        <v>29</v>
      </c>
      <c r="I238" s="20" t="s">
        <v>38</v>
      </c>
      <c r="J238" s="20" t="s">
        <v>1325</v>
      </c>
      <c r="K238" s="5" t="str">
        <f>VLOOKUP(B238,[1]BDD!A:BK,7,0)</f>
        <v>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v>
      </c>
      <c r="L238" s="15" t="s">
        <v>1326</v>
      </c>
      <c r="M238" s="15">
        <v>3118982665</v>
      </c>
      <c r="N238" s="12">
        <f>VLOOKUP(B238,[1]BDD!A:BK,16,0)</f>
        <v>7353804</v>
      </c>
      <c r="O238" s="5" t="str">
        <f>VLOOKUP(B238,[1]BDD!A:BK,31,0)</f>
        <v>GRUPO DE GESTIÓN FINANCIERA</v>
      </c>
      <c r="P238" s="5">
        <f>VLOOKUP(B237,[1]BDD!A:BK,36,0)</f>
        <v>286</v>
      </c>
      <c r="R238" s="22" t="s">
        <v>437</v>
      </c>
      <c r="S238" s="20" t="s">
        <v>34</v>
      </c>
      <c r="T238" s="14" t="str">
        <f>VLOOKUP(B238,[1]BDD!A:BK,61,0)</f>
        <v>VIGENTE</v>
      </c>
      <c r="W238" s="15">
        <v>1</v>
      </c>
      <c r="X238" s="18">
        <v>44476</v>
      </c>
      <c r="Y238" s="28" t="str">
        <f>VLOOKUP(B238,[1]BDD!A:BK,63,0)</f>
        <v xml:space="preserve">https://community.secop.gov.co/Public/Tendering/OpportunityDetail/Index?noticeUID=CO1.NTC.2330670&amp;isFromPublicArea=True&amp;isModal=False
</v>
      </c>
      <c r="Z238" t="str">
        <f t="shared" si="0"/>
        <v>EXAMENES_MED_CPS-231-2021-HERLY GARCIA DUARTE</v>
      </c>
    </row>
    <row r="239" spans="1:26" ht="12.75" x14ac:dyDescent="0.2">
      <c r="A239" s="5">
        <v>238</v>
      </c>
      <c r="B239" s="6" t="s">
        <v>1327</v>
      </c>
      <c r="C239" s="15" t="s">
        <v>1328</v>
      </c>
      <c r="D239" s="15" t="s">
        <v>337</v>
      </c>
      <c r="E239" s="8">
        <f>VLOOKUP(B239,[1]BDD!A:BK,21,0)</f>
        <v>1020770337</v>
      </c>
      <c r="F239" s="15" t="s">
        <v>29</v>
      </c>
      <c r="G239" s="25">
        <v>33704</v>
      </c>
      <c r="H239" s="22" t="s">
        <v>29</v>
      </c>
      <c r="I239" s="20" t="s">
        <v>38</v>
      </c>
      <c r="J239" s="20" t="s">
        <v>1329</v>
      </c>
      <c r="K239" s="5" t="str">
        <f>VLOOKUP(B239,[1]BDD!A:BK,7,0)</f>
        <v>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v>
      </c>
      <c r="L239" s="15" t="s">
        <v>339</v>
      </c>
      <c r="M239" s="15">
        <v>3165139077</v>
      </c>
      <c r="N239" s="12">
        <f>VLOOKUP(B239,[1]BDD!A:BK,16,0)</f>
        <v>5532323</v>
      </c>
      <c r="O239" s="5" t="str">
        <f>VLOOKUP(B239,[1]BDD!A:BK,31,0)</f>
        <v>OFICINA ASESORA PLANEACIÓN</v>
      </c>
      <c r="P239" s="5">
        <f>VLOOKUP(B238,[1]BDD!A:BK,36,0)</f>
        <v>281</v>
      </c>
      <c r="R239" s="22" t="s">
        <v>1330</v>
      </c>
      <c r="S239" s="20" t="s">
        <v>34</v>
      </c>
      <c r="T239" s="14" t="str">
        <f>VLOOKUP(B239,[1]BDD!A:BK,61,0)</f>
        <v>VIGENTE</v>
      </c>
      <c r="W239" s="15">
        <v>1</v>
      </c>
      <c r="X239" s="18">
        <v>44468</v>
      </c>
      <c r="Y239" s="28" t="str">
        <f>VLOOKUP(B239,[1]BDD!A:BK,63,0)</f>
        <v xml:space="preserve">https://community.secop.gov.co/Public/Tendering/OpportunityDetail/Index?noticeUID=CO1.NTC.2333367&amp;isFromPublicArea=True&amp;isModal=False
</v>
      </c>
      <c r="Z239" t="str">
        <f t="shared" si="0"/>
        <v xml:space="preserve">EXAMENES_MED_CPS-232-2021-LAURA CAMILA QUIROGA LUGO </v>
      </c>
    </row>
    <row r="240" spans="1:26" ht="12.75" x14ac:dyDescent="0.2">
      <c r="A240" s="5">
        <v>239</v>
      </c>
      <c r="B240" s="6" t="s">
        <v>1331</v>
      </c>
      <c r="C240" s="15" t="s">
        <v>1332</v>
      </c>
      <c r="D240" s="15" t="s">
        <v>1333</v>
      </c>
      <c r="E240" s="8">
        <f>VLOOKUP(B240,[1]BDD!A:BK,21,0)</f>
        <v>52468918</v>
      </c>
      <c r="F240" s="15" t="s">
        <v>29</v>
      </c>
      <c r="G240" s="26">
        <v>29508</v>
      </c>
      <c r="H240" s="22" t="s">
        <v>29</v>
      </c>
      <c r="I240" s="20" t="s">
        <v>38</v>
      </c>
      <c r="J240" s="20" t="s">
        <v>1334</v>
      </c>
      <c r="K240" s="5" t="str">
        <f>VLOOKUP(B240,[1]BDD!A:BK,7,0)</f>
        <v>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v>
      </c>
      <c r="M240" s="15">
        <v>3185955545</v>
      </c>
      <c r="N240" s="12">
        <f>VLOOKUP(B240,[1]BDD!A:BK,16,0)</f>
        <v>6471348</v>
      </c>
      <c r="O240" s="5" t="str">
        <f>VLOOKUP(B240,[1]BDD!A:BK,31,0)</f>
        <v>GRUPO DE GESTIÓN FINANCIERA</v>
      </c>
      <c r="P240" s="5">
        <f>VLOOKUP(B239,[1]BDD!A:BK,36,0)</f>
        <v>280</v>
      </c>
      <c r="R240" s="22" t="s">
        <v>201</v>
      </c>
      <c r="S240" s="20" t="s">
        <v>34</v>
      </c>
      <c r="T240" s="14" t="str">
        <f>VLOOKUP(B240,[1]BDD!A:BK,61,0)</f>
        <v>VIGENTE</v>
      </c>
      <c r="W240" s="15">
        <v>1</v>
      </c>
      <c r="X240" s="18">
        <v>44490</v>
      </c>
      <c r="Y240" s="28" t="str">
        <f>VLOOKUP(B240,[1]BDD!A:BK,63,0)</f>
        <v xml:space="preserve">https://community.secop.gov.co/Public/Tendering/OpportunityDetail/Index?noticeUID=CO1.NTC.2340548&amp;isFromPublicArea=True&amp;isModal=False
</v>
      </c>
      <c r="Z240" t="str">
        <f t="shared" si="0"/>
        <v>EXAMENES_MED_CPS-233-2021-DORIS JOHANA GUZMAN PARRA</v>
      </c>
    </row>
    <row r="241" spans="1:26" ht="12.75" x14ac:dyDescent="0.2">
      <c r="A241" s="5">
        <v>240</v>
      </c>
      <c r="B241" s="6" t="s">
        <v>1335</v>
      </c>
      <c r="C241" s="15" t="s">
        <v>1336</v>
      </c>
      <c r="D241" s="15" t="s">
        <v>1337</v>
      </c>
      <c r="E241" s="8">
        <f>VLOOKUP(B241,[1]BDD!A:BK,21,0)</f>
        <v>10177526</v>
      </c>
      <c r="F241" s="15" t="s">
        <v>1338</v>
      </c>
      <c r="G241" s="25">
        <v>26063</v>
      </c>
      <c r="H241" s="22" t="s">
        <v>1339</v>
      </c>
      <c r="I241" s="20" t="s">
        <v>38</v>
      </c>
      <c r="J241" s="20" t="s">
        <v>1340</v>
      </c>
      <c r="K241" s="5" t="str">
        <f>VLOOKUP(B241,[1]BDD!A:BK,7,0)</f>
        <v>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v>
      </c>
      <c r="L241" s="15" t="s">
        <v>1341</v>
      </c>
      <c r="M241" s="15">
        <v>3107691567</v>
      </c>
      <c r="N241" s="12">
        <f>VLOOKUP(B241,[1]BDD!A:BK,16,0)</f>
        <v>7353804</v>
      </c>
      <c r="O241" s="5" t="str">
        <f>VLOOKUP(B241,[1]BDD!A:BK,31,0)</f>
        <v>GRUPO DE GESTIÓN FINANCIERA</v>
      </c>
      <c r="P241" s="5">
        <f>VLOOKUP(B240,[1]BDD!A:BK,36,0)</f>
        <v>280</v>
      </c>
      <c r="R241" s="22" t="s">
        <v>170</v>
      </c>
      <c r="S241" s="20" t="s">
        <v>34</v>
      </c>
      <c r="T241" s="14" t="str">
        <f>VLOOKUP(B241,[1]BDD!A:BK,61,0)</f>
        <v>VIGENTE</v>
      </c>
      <c r="W241" s="15">
        <v>1</v>
      </c>
      <c r="X241" s="18">
        <v>43521</v>
      </c>
      <c r="Y241" s="28" t="str">
        <f>VLOOKUP(B241,[1]BDD!A:BK,63,0)</f>
        <v xml:space="preserve">https://community.secop.gov.co/Public/Tendering/OpportunityDetail/Index?noticeUID=CO1.NTC.2344220&amp;isFromPublicArea=True&amp;isModal=False
</v>
      </c>
      <c r="Z241" t="str">
        <f t="shared" si="0"/>
        <v>EXAMENES_MED_CPS-234-2021-JOSE DEL CARMEN HERRERA TOVAR</v>
      </c>
    </row>
    <row r="242" spans="1:26" ht="12.75" x14ac:dyDescent="0.2">
      <c r="A242" s="5">
        <v>241</v>
      </c>
      <c r="B242" s="6" t="s">
        <v>1342</v>
      </c>
      <c r="C242" s="15" t="s">
        <v>1343</v>
      </c>
      <c r="D242" s="15" t="s">
        <v>1344</v>
      </c>
      <c r="E242" s="8">
        <f>VLOOKUP(B242,[1]BDD!A:BK,21,0)</f>
        <v>53016251</v>
      </c>
      <c r="F242" s="15" t="s">
        <v>29</v>
      </c>
      <c r="G242" s="25">
        <v>30858</v>
      </c>
      <c r="H242" s="22" t="s">
        <v>29</v>
      </c>
      <c r="I242" s="20" t="s">
        <v>38</v>
      </c>
      <c r="J242" s="20" t="s">
        <v>1345</v>
      </c>
      <c r="K242" s="5" t="str">
        <f>VLOOKUP(B242,[1]BDD!A:BK,7,0)</f>
        <v>Prestar servicios profesionales especializados para adelantar la implementación del Sistema de Control Interno en la Entidad, a través de los Seguimientos y las Auditorías Internas, fomento de la Cultura del Autocontrol, con enfoque jurídico a los tres niveles de decisión de Parques Nacionales Naturales de Colombia, de igual forma apoyar a la Coordinación del Grupo de Control Interno en el desarrollo y cumplimiento del Plan Anual de Auditorías 2021 y demás obligaciones asignadas.</v>
      </c>
      <c r="L242" s="15" t="s">
        <v>1346</v>
      </c>
      <c r="M242" s="15">
        <v>3102146925</v>
      </c>
      <c r="N242" s="12">
        <f>VLOOKUP(B242,[1]BDD!A:BK,16,0)</f>
        <v>6120628</v>
      </c>
      <c r="O242" s="5" t="str">
        <f>VLOOKUP(B242,[1]BDD!A:BK,31,0)</f>
        <v>GRUPO DE CONTROL INTERNO</v>
      </c>
      <c r="P242" s="5">
        <f>VLOOKUP(B241,[1]BDD!A:BK,36,0)</f>
        <v>276</v>
      </c>
      <c r="R242" s="22" t="s">
        <v>41</v>
      </c>
      <c r="S242" s="20" t="s">
        <v>34</v>
      </c>
      <c r="T242" s="14" t="str">
        <f>VLOOKUP(B242,[1]BDD!A:BK,61,0)</f>
        <v>VIGENTE</v>
      </c>
      <c r="W242" s="15">
        <v>1</v>
      </c>
      <c r="X242" s="18">
        <v>44484</v>
      </c>
      <c r="Y242" s="28" t="str">
        <f>VLOOKUP(B242,[1]BDD!A:BK,63,0)</f>
        <v xml:space="preserve">https://community.secop.gov.co/Public/Tendering/OpportunityDetail/Index?noticeUID=CO1.NTC.2347797&amp;isFromPublicArea=True&amp;isModal=False
</v>
      </c>
      <c r="Z242" t="str">
        <f t="shared" si="0"/>
        <v>EXAMENES_MED_CPS-235-2021-ADRIANA DE LOS ANGELES BARON WILCHES</v>
      </c>
    </row>
    <row r="243" spans="1:26" ht="12.75" x14ac:dyDescent="0.2">
      <c r="A243" s="5">
        <v>242</v>
      </c>
      <c r="B243" s="6" t="s">
        <v>1347</v>
      </c>
      <c r="C243" s="15" t="s">
        <v>1348</v>
      </c>
      <c r="D243" s="15" t="s">
        <v>581</v>
      </c>
      <c r="E243" s="8">
        <f>VLOOKUP(B243,[1]BDD!A:BK,21,0)</f>
        <v>41685809</v>
      </c>
      <c r="F243" s="15" t="s">
        <v>29</v>
      </c>
      <c r="G243" s="25">
        <v>20592</v>
      </c>
      <c r="H243" s="22" t="s">
        <v>1349</v>
      </c>
      <c r="I243" s="20" t="s">
        <v>38</v>
      </c>
      <c r="J243" s="20" t="s">
        <v>1350</v>
      </c>
      <c r="K243" s="5" t="str">
        <f>VLOOKUP(B243,[1]BDD!A:BK,7,0)</f>
        <v>Prestar servicios profesionales especializados para adelantar la implementación del Sistema de Control Interno en la Entidad, a través de los Seguimientos y las Auditorías Internas, fomento de la Cultura Autocontrol, con enfoque financiero a los tres niveles de decisión de Parques Nacionales Naturales de Colombia, de igual forma apoyar a la Coordinación del Grupo de Control Interno en el desarrollo y cumplimiento del Plan Anual de Auditorías 2021 y demás obligaciones asignadas</v>
      </c>
      <c r="L243" s="15" t="s">
        <v>1351</v>
      </c>
      <c r="M243" s="15">
        <v>320201023</v>
      </c>
      <c r="N243" s="12">
        <f>VLOOKUP(B243,[1]BDD!A:BK,16,0)</f>
        <v>6471348</v>
      </c>
      <c r="O243" s="5" t="str">
        <f>VLOOKUP(B243,[1]BDD!A:BK,31,0)</f>
        <v>GRUPO DE CONTROL INTERNO</v>
      </c>
      <c r="P243" s="5">
        <f>VLOOKUP(B242,[1]BDD!A:BK,36,0)</f>
        <v>63</v>
      </c>
      <c r="R243" s="22" t="s">
        <v>437</v>
      </c>
      <c r="S243" s="20" t="s">
        <v>353</v>
      </c>
      <c r="T243" s="14" t="str">
        <f>VLOOKUP(B243,[1]BDD!A:BK,61,0)</f>
        <v>VIGENTE</v>
      </c>
      <c r="W243" s="15">
        <v>1</v>
      </c>
      <c r="X243" s="18">
        <v>44484</v>
      </c>
      <c r="Y243" s="28" t="str">
        <f>VLOOKUP(B243,[1]BDD!A:BK,63,0)</f>
        <v xml:space="preserve">https://community.secop.gov.co/Public/Tendering/OpportunityDetail/Index?noticeUID=CO1.NTC.2348681&amp;isFromPublicArea=True&amp;isModal=False
</v>
      </c>
      <c r="Z243" t="str">
        <f t="shared" si="0"/>
        <v>EXAMENES_MED_CPS-236-2021-NUBIA PIMIENTO DE GOMEZ</v>
      </c>
    </row>
    <row r="244" spans="1:26" ht="12.75" x14ac:dyDescent="0.2">
      <c r="A244" s="5">
        <v>243</v>
      </c>
      <c r="B244" s="6" t="s">
        <v>1352</v>
      </c>
      <c r="C244" s="15" t="s">
        <v>1353</v>
      </c>
      <c r="D244" s="15" t="s">
        <v>1354</v>
      </c>
      <c r="E244" s="8">
        <f>VLOOKUP(B244,[1]BDD!A:BK,21,0)</f>
        <v>1012353910</v>
      </c>
      <c r="F244" s="15" t="s">
        <v>29</v>
      </c>
      <c r="G244" s="25">
        <v>32697</v>
      </c>
      <c r="H244" s="15" t="s">
        <v>29</v>
      </c>
      <c r="I244" s="20" t="s">
        <v>38</v>
      </c>
      <c r="J244" s="20" t="s">
        <v>1355</v>
      </c>
      <c r="K244" s="5" t="str">
        <f>VLOOKUP(B244,[1]BDD!A:BK,7,0)</f>
        <v>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v>
      </c>
      <c r="L244" s="15" t="s">
        <v>1356</v>
      </c>
      <c r="M244" s="15">
        <v>3102361109</v>
      </c>
      <c r="N244" s="12">
        <f>VLOOKUP(B244,[1]BDD!A:BK,16,0)</f>
        <v>4944018</v>
      </c>
      <c r="O244" s="5" t="str">
        <f>VLOOKUP(B244,[1]BDD!A:BK,31,0)</f>
        <v>GRUPO DE GESTIÓN FINANCIERA</v>
      </c>
      <c r="P244" s="5">
        <f>VLOOKUP(B243,[1]BDD!A:BK,36,0)</f>
        <v>63</v>
      </c>
      <c r="R244" s="22" t="s">
        <v>437</v>
      </c>
      <c r="S244" s="20" t="s">
        <v>34</v>
      </c>
      <c r="T244" s="14" t="str">
        <f>VLOOKUP(B244,[1]BDD!A:BK,61,0)</f>
        <v>VIGENTE</v>
      </c>
      <c r="W244" s="15">
        <v>1</v>
      </c>
      <c r="X244" s="18">
        <v>43806</v>
      </c>
      <c r="Y244" s="28" t="str">
        <f>VLOOKUP(B244,[1]BDD!A:BK,63,0)</f>
        <v xml:space="preserve">https://community.secop.gov.co/Public/Tendering/OpportunityDetail/Index?noticeUID=CO1.NTC.2350000&amp;isFromPublicArea=True&amp;isModal=False
</v>
      </c>
      <c r="Z244" t="str">
        <f t="shared" si="0"/>
        <v>EXAMENES_MED_CPS-237-2021-NURY MAYERLIN QUIÑONEZ</v>
      </c>
    </row>
    <row r="245" spans="1:26" ht="12.75" x14ac:dyDescent="0.2">
      <c r="A245" s="5">
        <v>244</v>
      </c>
      <c r="B245" s="6" t="s">
        <v>1357</v>
      </c>
      <c r="C245" s="15" t="s">
        <v>1358</v>
      </c>
      <c r="D245" s="15" t="s">
        <v>1359</v>
      </c>
      <c r="E245" s="8">
        <f>VLOOKUP(B245,[1]BDD!A:BK,21,0)</f>
        <v>1098635692</v>
      </c>
      <c r="F245" s="15" t="s">
        <v>399</v>
      </c>
      <c r="G245" s="25">
        <v>31898</v>
      </c>
      <c r="H245" s="22" t="s">
        <v>1360</v>
      </c>
      <c r="I245" s="20" t="s">
        <v>38</v>
      </c>
      <c r="J245" s="20" t="s">
        <v>1361</v>
      </c>
      <c r="K245" s="5" t="str">
        <f>VLOOKUP(B245,[1]BDD!A:BK,7,0)</f>
        <v>Prestar servicios profesionales especializados para adelantar la implementación del Sistema de Control Interno en la Entidad, a través de los Seguimientos y las Auditorías Internas, fomento de la Cultura del Autocontrol, con enfoque en del Sistema de Gestión Integrado, Calidad y Modelo Integrado de Planeación y Gestión a los tres niveles de decisión de Parques Nacionales Naturales de Colombia, de igual forma apoyar a la Coordinación del Grupo de Control Interno en el desarrollo y cumplimiento del Plan Anual de Auditorías 2021 y demás obligaciones asignadas.</v>
      </c>
      <c r="L245" s="15" t="s">
        <v>1362</v>
      </c>
      <c r="M245" s="15">
        <v>3008099529</v>
      </c>
      <c r="N245" s="12">
        <f>VLOOKUP(B245,[1]BDD!A:BK,16,0)</f>
        <v>6471348</v>
      </c>
      <c r="O245" s="5" t="str">
        <f>VLOOKUP(B245,[1]BDD!A:BK,31,0)</f>
        <v>GRUPO DE CONTROL INTERNO</v>
      </c>
      <c r="P245" s="5">
        <f>VLOOKUP(B244,[1]BDD!A:BK,36,0)</f>
        <v>273</v>
      </c>
      <c r="R245" s="22" t="s">
        <v>1363</v>
      </c>
      <c r="S245" s="20" t="s">
        <v>353</v>
      </c>
      <c r="T245" s="14" t="str">
        <f>VLOOKUP(B245,[1]BDD!A:BK,61,0)</f>
        <v>VIGENTE</v>
      </c>
      <c r="W245" s="15">
        <v>1</v>
      </c>
      <c r="X245" s="18">
        <v>44483</v>
      </c>
      <c r="Y245" s="28" t="str">
        <f>VLOOKUP(B245,[1]BDD!A:BK,63,0)</f>
        <v xml:space="preserve">https://community.secop.gov.co/Public/Tendering/OpportunityDetail/Index?noticeUID=CO1.NTC.2352264&amp;isFromPublicArea=True&amp;isModal=False
</v>
      </c>
      <c r="Z245" t="str">
        <f t="shared" si="0"/>
        <v>EXAMENES_MED_CPS-238-2021-KAREN LORENA CAÑIZALES MANOSALVA</v>
      </c>
    </row>
    <row r="246" spans="1:26" ht="12.75" x14ac:dyDescent="0.2">
      <c r="A246" s="5">
        <v>245</v>
      </c>
      <c r="B246" s="6" t="s">
        <v>1364</v>
      </c>
      <c r="C246" s="15" t="s">
        <v>1365</v>
      </c>
      <c r="D246" s="15" t="s">
        <v>1366</v>
      </c>
      <c r="E246" s="8">
        <f>VLOOKUP(B246,[1]BDD!A:BK,21,0)</f>
        <v>39583843</v>
      </c>
      <c r="F246" s="15" t="s">
        <v>681</v>
      </c>
      <c r="G246" s="25">
        <v>30945</v>
      </c>
      <c r="H246" s="22" t="s">
        <v>681</v>
      </c>
      <c r="I246" s="20" t="s">
        <v>52</v>
      </c>
      <c r="J246" s="20" t="s">
        <v>1367</v>
      </c>
      <c r="K246" s="5" t="str">
        <f>VLOOKUP(B246,[1]BDD!A:BK,7,0)</f>
        <v>Prestar los Servicios Profesionales en el Grupo de Comunicación y Educación Ambiental para Apoyo a la gestión institucional en materia de comunicaciones y educación ambiental, orientada al fortalecimiento de la imagen de la Entidad, a través de los mecanismos de comunicación sectorial, externa e interna, que permitan la divulgación de la gestión tanto de las actividades del nivel central, como de las direcciones territoriales y las áreas protegidas, con quienes trabajará articuladamente para apoyar los procesos de comunicación local y regional, en su misión de conservar la riqueza natural y cultural del país</v>
      </c>
      <c r="L246" s="15" t="s">
        <v>1368</v>
      </c>
      <c r="M246" s="15">
        <v>3223065072</v>
      </c>
      <c r="N246" s="12">
        <f>VLOOKUP(B246,[1]BDD!A:BK,16,0)</f>
        <v>4944018</v>
      </c>
      <c r="O246" s="5" t="str">
        <f>VLOOKUP(B246,[1]BDD!A:BK,31,0)</f>
        <v>GRUPO DE COMUNICACIONES Y EDUCACION AMBIENTAL</v>
      </c>
      <c r="P246" s="5">
        <f>VLOOKUP(B245,[1]BDD!A:BK,36,0)</f>
        <v>62</v>
      </c>
      <c r="R246" s="22" t="s">
        <v>991</v>
      </c>
      <c r="S246" s="20" t="s">
        <v>34</v>
      </c>
      <c r="T246" s="14" t="str">
        <f>VLOOKUP(B246,[1]BDD!A:BK,61,0)</f>
        <v>VIGENTE</v>
      </c>
      <c r="W246" s="15">
        <v>1</v>
      </c>
      <c r="X246" s="18">
        <v>44483</v>
      </c>
      <c r="Y246" s="28" t="str">
        <f>VLOOKUP(B246,[1]BDD!A:BK,63,0)</f>
        <v xml:space="preserve">https://community.secop.gov.co/Public/Tendering/OpportunityDetail/Index?noticeUID=CO1.NTC.2361388&amp;isFromPublicArea=True&amp;isModal=False
</v>
      </c>
      <c r="Z246" t="str">
        <f t="shared" si="0"/>
        <v>EXAMENES_MED_CPS-239-2021-SANDRA MARITZA LOZANO AMAYA</v>
      </c>
    </row>
    <row r="247" spans="1:26" ht="12.75" x14ac:dyDescent="0.2">
      <c r="A247" s="5">
        <v>246</v>
      </c>
      <c r="B247" s="6" t="s">
        <v>1369</v>
      </c>
      <c r="C247" s="15" t="s">
        <v>1370</v>
      </c>
      <c r="D247" s="15" t="s">
        <v>1240</v>
      </c>
      <c r="E247" s="8">
        <f>VLOOKUP(B247,[1]BDD!A:BK,21,0)</f>
        <v>46458312</v>
      </c>
      <c r="F247" s="15" t="s">
        <v>97</v>
      </c>
      <c r="G247" s="26">
        <v>31405</v>
      </c>
      <c r="H247" s="22" t="s">
        <v>97</v>
      </c>
      <c r="I247" s="20" t="s">
        <v>38</v>
      </c>
      <c r="J247" s="20" t="s">
        <v>1371</v>
      </c>
      <c r="K247" s="5" t="str">
        <f>VLOOKUP(B247,[1]BDD!A:BK,7,0)</f>
        <v>Prestación de servicios profesionales especializados para realizar el control de calidad temático y topológico a la interpretación de las coberturas de la tierra en Parques Nacionales.</v>
      </c>
      <c r="L247" s="15" t="s">
        <v>1372</v>
      </c>
      <c r="M247" s="15">
        <v>3002673783</v>
      </c>
      <c r="N247" s="12">
        <f>VLOOKUP(B247,[1]BDD!A:BK,16,0)</f>
        <v>6120628</v>
      </c>
      <c r="O247" s="5" t="str">
        <f>VLOOKUP(B247,[1]BDD!A:BK,31,0)</f>
        <v>GRUPO SISTEMAS DE INFORMACIÓN Y RADIOCOMUNICACIONES</v>
      </c>
      <c r="P247" s="5">
        <f>VLOOKUP(B246,[1]BDD!A:BK,36,0)</f>
        <v>59</v>
      </c>
      <c r="R247" s="22" t="s">
        <v>281</v>
      </c>
      <c r="S247" s="20" t="s">
        <v>353</v>
      </c>
      <c r="T247" s="14" t="str">
        <f>VLOOKUP(B247,[1]BDD!A:BK,61,0)</f>
        <v>VIGENTE</v>
      </c>
      <c r="W247" s="15">
        <v>1</v>
      </c>
      <c r="X247" s="18">
        <v>43998</v>
      </c>
      <c r="Y247" s="28" t="str">
        <f>VLOOKUP(B247,[1]BDD!A:BK,63,0)</f>
        <v>https://community.secop.gov.co/Public/Tendering/OpportunityDetail/Index?noticeUID=CO1.NTC.2371627&amp;isFromPublicArea=True&amp;isModal=False</v>
      </c>
      <c r="Z247" t="str">
        <f t="shared" si="0"/>
        <v xml:space="preserve">EXAMENES_MED_CPS-240-2021-MARIA CAMILA RAMIREZ HERNANDEZ </v>
      </c>
    </row>
    <row r="248" spans="1:26" ht="12.75" x14ac:dyDescent="0.2">
      <c r="A248" s="5">
        <v>247</v>
      </c>
      <c r="B248" s="6" t="s">
        <v>1373</v>
      </c>
      <c r="C248" s="15" t="s">
        <v>1374</v>
      </c>
      <c r="D248" s="15" t="s">
        <v>1375</v>
      </c>
      <c r="E248" s="8">
        <f>VLOOKUP(B248,[1]BDD!A:BK,21,0)</f>
        <v>1057585897</v>
      </c>
      <c r="F248" s="15" t="s">
        <v>386</v>
      </c>
      <c r="G248" s="25">
        <v>33121</v>
      </c>
      <c r="H248" s="13" t="s">
        <v>386</v>
      </c>
      <c r="I248" s="20" t="s">
        <v>52</v>
      </c>
      <c r="J248" s="20" t="s">
        <v>31</v>
      </c>
      <c r="K248" s="5" t="str">
        <f>VLOOKUP(B248,[1]BDD!A:BK,7,0)</f>
        <v>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v>
      </c>
      <c r="L248" s="15" t="s">
        <v>1376</v>
      </c>
      <c r="M248" s="15">
        <v>3057543426</v>
      </c>
      <c r="N248" s="12">
        <f>VLOOKUP(B248,[1]BDD!A:BK,16,0)</f>
        <v>3235673</v>
      </c>
      <c r="O248" s="5" t="str">
        <f>VLOOKUP(B248,[1]BDD!A:BK,31,0)</f>
        <v>GRUPO DE GESTIÓN FINANCIERA</v>
      </c>
      <c r="P248" s="5">
        <f>VLOOKUP(B247,[1]BDD!A:BK,36,0)</f>
        <v>53</v>
      </c>
      <c r="R248" s="22" t="s">
        <v>82</v>
      </c>
      <c r="S248" s="20" t="s">
        <v>34</v>
      </c>
      <c r="T248" s="14" t="str">
        <f>VLOOKUP(B248,[1]BDD!A:BK,61,0)</f>
        <v>VIGENTE</v>
      </c>
      <c r="W248" s="15">
        <v>1</v>
      </c>
      <c r="X248" s="18">
        <v>44483</v>
      </c>
      <c r="Y248" s="28" t="str">
        <f>VLOOKUP(B248,[1]BDD!A:BK,63,0)</f>
        <v xml:space="preserve">https://community.secop.gov.co/Public/Tendering/OpportunityDetail/Index?noticeUID=CO1.NTC.2375975&amp;isFromPublicArea=True&amp;isModal=False
</v>
      </c>
      <c r="Z248" t="str">
        <f t="shared" si="0"/>
        <v>EXAMENES_MED_CPS-241-2021-DEISYY NATHALY CARDENAS LEMUS</v>
      </c>
    </row>
    <row r="249" spans="1:26" ht="12.75" x14ac:dyDescent="0.2">
      <c r="A249" s="5">
        <v>248</v>
      </c>
      <c r="B249" s="6" t="s">
        <v>1377</v>
      </c>
      <c r="C249" s="15" t="s">
        <v>1262</v>
      </c>
      <c r="D249" s="15" t="s">
        <v>1263</v>
      </c>
      <c r="E249" s="8">
        <f>VLOOKUP(B249,[1]BDD!A:BK,21,0)</f>
        <v>60385469</v>
      </c>
      <c r="F249" s="15" t="s">
        <v>1264</v>
      </c>
      <c r="G249" s="25">
        <v>28522</v>
      </c>
      <c r="H249" s="22" t="s">
        <v>1265</v>
      </c>
      <c r="I249" s="20" t="s">
        <v>52</v>
      </c>
      <c r="J249" s="20" t="s">
        <v>1378</v>
      </c>
      <c r="K249" s="5" t="str">
        <f>VLOOKUP(B249,[1]BDD!A:BK,7,0)</f>
        <v>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v>
      </c>
      <c r="L249" s="15" t="s">
        <v>1267</v>
      </c>
      <c r="M249" s="15">
        <v>3186234965</v>
      </c>
      <c r="N249" s="12">
        <f>VLOOKUP(B249,[1]BDD!A:BK,16,0)</f>
        <v>4536731</v>
      </c>
      <c r="O249" s="5" t="str">
        <f>VLOOKUP(B249,[1]BDD!A:BK,31,0)</f>
        <v>GRUPO DE GESTIÓN FINANCIERA</v>
      </c>
      <c r="P249" s="5">
        <f>VLOOKUP(B248,[1]BDD!A:BK,36,0)</f>
        <v>262</v>
      </c>
      <c r="R249" s="22" t="s">
        <v>437</v>
      </c>
      <c r="S249" s="20" t="s">
        <v>34</v>
      </c>
      <c r="T249" s="14" t="str">
        <f>VLOOKUP(B249,[1]BDD!A:BK,61,0)</f>
        <v>VIGENTE</v>
      </c>
      <c r="W249" s="15">
        <v>1</v>
      </c>
      <c r="X249" s="18">
        <v>44461</v>
      </c>
      <c r="Y249" s="28" t="str">
        <f>VLOOKUP(B249,[1]BDD!A:BK,63,0)</f>
        <v>https://community.secop.gov.co/Public/Tendering/OpportunityDetail/Index?noticeUID=CO1.NTC.2399242&amp;isFromPublicArea=True&amp;isModal=False</v>
      </c>
      <c r="Z249" t="str">
        <f t="shared" si="0"/>
        <v xml:space="preserve">EXAMENES_MED_CPS-242-2021-MARIA DEL CARMEN MONCADA ROSERO </v>
      </c>
    </row>
    <row r="250" spans="1:26" ht="12.75" x14ac:dyDescent="0.2">
      <c r="A250" s="5">
        <v>249</v>
      </c>
      <c r="B250" s="6" t="s">
        <v>1379</v>
      </c>
      <c r="C250" s="15" t="s">
        <v>1380</v>
      </c>
      <c r="D250" s="15" t="s">
        <v>609</v>
      </c>
      <c r="E250" s="8">
        <f>VLOOKUP(B250,[1]BDD!A:BK,21,0)</f>
        <v>52219533</v>
      </c>
      <c r="F250" s="15" t="s">
        <v>29</v>
      </c>
      <c r="G250" s="26">
        <v>27018</v>
      </c>
      <c r="H250" s="22" t="s">
        <v>29</v>
      </c>
      <c r="I250" s="20" t="s">
        <v>38</v>
      </c>
      <c r="J250" s="20" t="s">
        <v>1381</v>
      </c>
      <c r="K250" s="5" t="str">
        <f>VLOOKUP(B250,[1]BDD!A:BK,7,0)</f>
        <v>Prestación de servicios profesionales para brindar apoyo al Grupo de comunicaciones, en el seguimiento y/o actualización de los diferentes instrumentos de planeación en el marco del Modelo Integrado de Planeación y Gestión vigente.</v>
      </c>
      <c r="L250" s="15" t="s">
        <v>1382</v>
      </c>
      <c r="M250" s="15">
        <v>3014069213</v>
      </c>
      <c r="N250" s="12">
        <f>VLOOKUP(B250,[1]BDD!A:BK,16,0)</f>
        <v>6595797</v>
      </c>
      <c r="O250" s="5" t="str">
        <f>VLOOKUP(B250,[1]BDD!A:BK,31,0)</f>
        <v>GRUPO DE COMUNICACIONES Y EDUCACION AMBIENTAL</v>
      </c>
      <c r="P250" s="5">
        <f>VLOOKUP(B249,[1]BDD!A:BK,36,0)</f>
        <v>258</v>
      </c>
      <c r="R250" s="22" t="s">
        <v>82</v>
      </c>
      <c r="S250" s="20" t="s">
        <v>353</v>
      </c>
      <c r="T250" s="14" t="str">
        <f>VLOOKUP(B250,[1]BDD!A:BK,61,0)</f>
        <v>VIGENTE</v>
      </c>
      <c r="W250" s="15">
        <v>1</v>
      </c>
      <c r="X250" s="16">
        <v>44512</v>
      </c>
      <c r="Y250" s="28" t="str">
        <f>VLOOKUP(B250,[1]BDD!A:BK,63,0)</f>
        <v xml:space="preserve">https://community.secop.gov.co/Public/Tendering/OpportunityDetail/Index?noticeUID=CO1.NTC.2421622&amp;isFromPublicArea=True&amp;isModal=False
</v>
      </c>
      <c r="Z250" t="str">
        <f t="shared" si="0"/>
        <v>EXAMENES_MED_CPS-243-2021-ANGELA MARIA ORTIZ VILLALBA</v>
      </c>
    </row>
    <row r="251" spans="1:26" ht="12.75" x14ac:dyDescent="0.2">
      <c r="A251" s="5">
        <v>250</v>
      </c>
      <c r="B251" s="6" t="s">
        <v>1383</v>
      </c>
      <c r="C251" s="15" t="s">
        <v>1384</v>
      </c>
      <c r="D251" s="15" t="s">
        <v>1385</v>
      </c>
      <c r="E251" s="8">
        <f>VLOOKUP(B251,[1]BDD!A:BK,21,0)</f>
        <v>17184736</v>
      </c>
      <c r="F251" s="15" t="s">
        <v>29</v>
      </c>
      <c r="G251" s="25">
        <v>17353</v>
      </c>
      <c r="H251" s="22" t="s">
        <v>1386</v>
      </c>
      <c r="I251" s="20" t="s">
        <v>38</v>
      </c>
      <c r="J251" s="20" t="s">
        <v>1387</v>
      </c>
      <c r="K251" s="5" t="str">
        <f>VLOOKUP(B251,[1]BDD!A:BK,7,0)</f>
        <v>Prestación de servicios profesionales para realizar el cálculo actuarial para los funcionarios de la entidad (reubicados del Inderena) con corte a 31 de diciembre 2021, cumpliendo con los criterios establecidos para los beneficios a largo plazo indicados en el Marco Normativo para entidades de Gobierno de la Resolución 533 de 2015 y sus modificaciones</v>
      </c>
      <c r="L251" s="15" t="s">
        <v>1388</v>
      </c>
      <c r="M251" s="15">
        <v>3002835457</v>
      </c>
      <c r="N251" s="12">
        <f>VLOOKUP(B251,[1]BDD!A:BK,16,0)</f>
        <v>4944018</v>
      </c>
      <c r="O251" s="5" t="str">
        <f>VLOOKUP(B251,[1]BDD!A:BK,31,0)</f>
        <v>GRUPO DE GESTIÓN HUMANA</v>
      </c>
      <c r="P251" s="5">
        <f>VLOOKUP(B250,[1]BDD!A:BK,36,0)</f>
        <v>35</v>
      </c>
      <c r="R251" s="22" t="s">
        <v>65</v>
      </c>
      <c r="S251" s="20" t="s">
        <v>353</v>
      </c>
      <c r="T251" s="14" t="str">
        <f>VLOOKUP(B251,[1]BDD!A:BK,61,0)</f>
        <v>VIGENTE</v>
      </c>
      <c r="W251" s="15">
        <v>1</v>
      </c>
      <c r="X251" s="16">
        <v>44156</v>
      </c>
      <c r="Y251" s="28" t="str">
        <f>VLOOKUP(B251,[1]BDD!A:BK,63,0)</f>
        <v>https://community.secop.gov.co/Public/Tendering/OpportunityDetail/Index?noticeUID=CO1.NTC.2431342&amp;isFromPublicArea=True&amp;isModal=False</v>
      </c>
      <c r="Z251" t="str">
        <f t="shared" si="0"/>
        <v>EXAMENES_MED_CPS-244-2021-VIDAL ARTURO CASTELBLANCO CASTELBLANCO</v>
      </c>
    </row>
    <row r="252" spans="1:26" ht="12.75" x14ac:dyDescent="0.2">
      <c r="A252" s="5">
        <v>251</v>
      </c>
      <c r="B252" s="6" t="s">
        <v>1389</v>
      </c>
      <c r="C252" s="15" t="s">
        <v>1390</v>
      </c>
      <c r="D252" s="15" t="s">
        <v>1391</v>
      </c>
      <c r="E252" s="8">
        <f>VLOOKUP(B252,[1]BDD!A:BK,21,0)</f>
        <v>52768505</v>
      </c>
      <c r="F252" s="15" t="s">
        <v>29</v>
      </c>
      <c r="G252" s="25">
        <v>29316</v>
      </c>
      <c r="H252" s="15" t="s">
        <v>29</v>
      </c>
      <c r="I252" s="20" t="s">
        <v>52</v>
      </c>
      <c r="J252" s="20" t="s">
        <v>1392</v>
      </c>
      <c r="K252" s="5" t="str">
        <f>VLOOKUP(B252,[1]BDD!A:BK,7,0)</f>
        <v>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v>
      </c>
      <c r="L252" s="15" t="s">
        <v>1393</v>
      </c>
      <c r="M252" s="15">
        <v>3143610233</v>
      </c>
      <c r="N252" s="12">
        <f>VLOOKUP(B252,[1]BDD!A:BK,16,0)</f>
        <v>3948428</v>
      </c>
      <c r="O252" s="5" t="str">
        <f>VLOOKUP(B252,[1]BDD!A:BK,31,0)</f>
        <v>GRUPO DE GESTIÓN FINANCIERA</v>
      </c>
      <c r="P252" s="5">
        <f>VLOOKUP(B251,[1]BDD!A:BK,36,0)</f>
        <v>30</v>
      </c>
      <c r="R252" s="22" t="s">
        <v>437</v>
      </c>
      <c r="S252" s="20" t="s">
        <v>34</v>
      </c>
      <c r="T252" s="14" t="str">
        <f>VLOOKUP(B252,[1]BDD!A:BK,61,0)</f>
        <v>VIGENTE</v>
      </c>
      <c r="W252" s="15">
        <v>1</v>
      </c>
      <c r="X252" s="16">
        <v>44517</v>
      </c>
      <c r="Y252" s="28" t="str">
        <f>VLOOKUP(B252,[1]BDD!A:BK,63,0)</f>
        <v>https://community.secop.gov.co/Public/Tendering/OpportunityDetail/Index?noticeUID=CO1.NTC.2432187&amp;isFromPublicArea=True&amp;isModal=False</v>
      </c>
      <c r="Z252" t="str">
        <f t="shared" si="0"/>
        <v>EXAMENES_MED_CPS-245-2021-CAROL JAZMIN GAMBA GONZALEZ</v>
      </c>
    </row>
    <row r="253" spans="1:26" ht="12.75" x14ac:dyDescent="0.2">
      <c r="A253" s="5">
        <v>252</v>
      </c>
      <c r="B253" s="6" t="s">
        <v>1394</v>
      </c>
      <c r="C253" s="15" t="s">
        <v>1395</v>
      </c>
      <c r="D253" s="15" t="s">
        <v>1396</v>
      </c>
      <c r="E253" s="8">
        <f>VLOOKUP(B253,[1]BDD!A:BK,21,0)</f>
        <v>1032378661</v>
      </c>
      <c r="F253" s="15" t="s">
        <v>29</v>
      </c>
      <c r="G253" s="26">
        <v>31767</v>
      </c>
      <c r="H253" s="15" t="s">
        <v>29</v>
      </c>
      <c r="I253" s="20" t="s">
        <v>52</v>
      </c>
      <c r="J253" s="20" t="s">
        <v>1397</v>
      </c>
      <c r="K253" s="5" t="str">
        <f>VLOOKUP(B253,[1]BDD!A:BK,7,0)</f>
        <v xml:space="preserve">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y oportunidad de los Estados Financieros.	 </v>
      </c>
      <c r="L253" s="15" t="s">
        <v>1398</v>
      </c>
      <c r="M253" s="15">
        <v>3213932298</v>
      </c>
      <c r="N253" s="12">
        <f>VLOOKUP(B253,[1]BDD!A:BK,16,0)</f>
        <v>3654275</v>
      </c>
      <c r="O253" s="5" t="str">
        <f>VLOOKUP(B253,[1]BDD!A:BK,31,0)</f>
        <v>GRUPO DE GESTIÓN FINANCIERA</v>
      </c>
      <c r="P253" s="5">
        <f>VLOOKUP(B252,[1]BDD!A:BK,36,0)</f>
        <v>240</v>
      </c>
      <c r="R253" s="22" t="s">
        <v>437</v>
      </c>
      <c r="S253" s="20" t="s">
        <v>353</v>
      </c>
      <c r="T253" s="14" t="str">
        <f>VLOOKUP(B253,[1]BDD!A:BK,61,0)</f>
        <v>VIGENTE</v>
      </c>
      <c r="W253" s="15">
        <v>1</v>
      </c>
      <c r="X253" s="16">
        <v>44525</v>
      </c>
      <c r="Y253" s="28" t="str">
        <f>VLOOKUP(B253,[1]BDD!A:BK,63,0)</f>
        <v>https://community.secop.gov.co/Public/Tendering/OpportunityDetail/Index?noticeUID=CO1.NTC.2433613&amp;isFromPublicArea=True&amp;isModal=False</v>
      </c>
      <c r="Z253" t="str">
        <f t="shared" si="0"/>
        <v>EXAMENES_MED_CPS-246-2021-JENNY LORENA QUITIAN TELLEZ</v>
      </c>
    </row>
    <row r="254" spans="1:26" ht="12.75" x14ac:dyDescent="0.2">
      <c r="G254" s="23"/>
      <c r="H254" s="22"/>
      <c r="I254" s="20"/>
      <c r="J254" s="20"/>
      <c r="R254" s="22"/>
      <c r="S254" s="20"/>
    </row>
    <row r="255" spans="1:26" ht="12.75" x14ac:dyDescent="0.2">
      <c r="G255" s="23"/>
      <c r="H255" s="22"/>
      <c r="I255" s="20"/>
      <c r="J255" s="20"/>
      <c r="R255" s="22"/>
      <c r="S255" s="20"/>
    </row>
    <row r="256" spans="1:26" ht="12.75" x14ac:dyDescent="0.2">
      <c r="G256" s="23"/>
      <c r="H256" s="22"/>
      <c r="I256" s="20"/>
      <c r="J256" s="20"/>
      <c r="R256" s="22"/>
      <c r="S256" s="20"/>
    </row>
    <row r="257" spans="7:19" ht="12.75" x14ac:dyDescent="0.2">
      <c r="G257" s="23"/>
      <c r="H257" s="22"/>
      <c r="I257" s="20"/>
      <c r="J257" s="20"/>
      <c r="R257" s="22"/>
      <c r="S257" s="20"/>
    </row>
    <row r="258" spans="7:19" ht="12.75" x14ac:dyDescent="0.2">
      <c r="G258" s="23"/>
      <c r="H258" s="22"/>
      <c r="I258" s="20"/>
      <c r="J258" s="20"/>
      <c r="R258" s="22"/>
      <c r="S258" s="20"/>
    </row>
    <row r="259" spans="7:19" ht="12.75" x14ac:dyDescent="0.2">
      <c r="G259" s="23"/>
      <c r="H259" s="22"/>
      <c r="I259" s="20"/>
      <c r="J259" s="20"/>
      <c r="R259" s="22"/>
      <c r="S259" s="20"/>
    </row>
    <row r="260" spans="7:19" ht="12.75" x14ac:dyDescent="0.2">
      <c r="G260" s="23"/>
      <c r="H260" s="22"/>
      <c r="I260" s="20"/>
      <c r="J260" s="20"/>
      <c r="R260" s="22"/>
      <c r="S260" s="20"/>
    </row>
    <row r="261" spans="7:19" ht="12.75" x14ac:dyDescent="0.2">
      <c r="G261" s="23"/>
      <c r="H261" s="22"/>
      <c r="I261" s="20"/>
      <c r="J261" s="20"/>
      <c r="R261" s="22"/>
      <c r="S261" s="20"/>
    </row>
    <row r="262" spans="7:19" ht="12.75" x14ac:dyDescent="0.2">
      <c r="G262" s="23"/>
      <c r="H262" s="22"/>
      <c r="I262" s="20"/>
      <c r="J262" s="20"/>
      <c r="R262" s="22"/>
      <c r="S262" s="20"/>
    </row>
    <row r="263" spans="7:19" ht="12.75" x14ac:dyDescent="0.2">
      <c r="G263" s="23"/>
      <c r="H263" s="22"/>
      <c r="I263" s="20"/>
      <c r="J263" s="20"/>
      <c r="R263" s="22"/>
      <c r="S263" s="20"/>
    </row>
    <row r="264" spans="7:19" ht="12.75" x14ac:dyDescent="0.2">
      <c r="G264" s="23"/>
      <c r="H264" s="22"/>
      <c r="I264" s="20"/>
      <c r="J264" s="20"/>
      <c r="R264" s="22"/>
      <c r="S264" s="20"/>
    </row>
    <row r="265" spans="7:19" ht="12.75" x14ac:dyDescent="0.2">
      <c r="G265" s="23"/>
      <c r="H265" s="22"/>
      <c r="I265" s="20"/>
      <c r="J265" s="20"/>
      <c r="R265" s="22"/>
      <c r="S265" s="20"/>
    </row>
    <row r="266" spans="7:19" ht="12.75" x14ac:dyDescent="0.2">
      <c r="G266" s="23"/>
      <c r="H266" s="22"/>
      <c r="I266" s="20"/>
      <c r="J266" s="20"/>
      <c r="R266" s="22"/>
      <c r="S266" s="20"/>
    </row>
    <row r="267" spans="7:19" ht="12.75" x14ac:dyDescent="0.2">
      <c r="G267" s="23"/>
      <c r="H267" s="22"/>
      <c r="I267" s="20"/>
      <c r="J267" s="20"/>
      <c r="R267" s="22"/>
      <c r="S267" s="20"/>
    </row>
    <row r="268" spans="7:19" ht="12.75" x14ac:dyDescent="0.2">
      <c r="G268" s="23"/>
      <c r="H268" s="22"/>
      <c r="I268" s="20"/>
      <c r="J268" s="20"/>
      <c r="R268" s="22"/>
      <c r="S268" s="20"/>
    </row>
    <row r="269" spans="7:19" ht="12.75" x14ac:dyDescent="0.2">
      <c r="G269" s="23"/>
      <c r="H269" s="22"/>
      <c r="I269" s="20"/>
      <c r="J269" s="20"/>
      <c r="R269" s="22"/>
      <c r="S269" s="20"/>
    </row>
    <row r="270" spans="7:19" ht="12.75" x14ac:dyDescent="0.2">
      <c r="G270" s="23"/>
      <c r="H270" s="22"/>
      <c r="I270" s="20"/>
      <c r="J270" s="20"/>
      <c r="R270" s="22"/>
      <c r="S270" s="20"/>
    </row>
    <row r="271" spans="7:19" ht="12.75" x14ac:dyDescent="0.2">
      <c r="G271" s="23"/>
      <c r="H271" s="22"/>
      <c r="I271" s="20"/>
      <c r="J271" s="20"/>
      <c r="R271" s="22"/>
      <c r="S271" s="20"/>
    </row>
    <row r="272" spans="7:19" ht="12.75" x14ac:dyDescent="0.2">
      <c r="G272" s="23"/>
      <c r="H272" s="22"/>
      <c r="I272" s="20"/>
      <c r="J272" s="20"/>
      <c r="R272" s="22"/>
      <c r="S272" s="20"/>
    </row>
    <row r="273" spans="7:19" ht="12.75" x14ac:dyDescent="0.2">
      <c r="G273" s="23"/>
      <c r="H273" s="22"/>
      <c r="I273" s="20"/>
      <c r="J273" s="20"/>
      <c r="R273" s="22"/>
      <c r="S273" s="20"/>
    </row>
    <row r="274" spans="7:19" ht="12.75" x14ac:dyDescent="0.2">
      <c r="G274" s="23"/>
      <c r="H274" s="22"/>
      <c r="I274" s="20"/>
      <c r="J274" s="20"/>
      <c r="R274" s="22"/>
      <c r="S274" s="20"/>
    </row>
    <row r="275" spans="7:19" ht="12.75" x14ac:dyDescent="0.2">
      <c r="G275" s="23"/>
      <c r="H275" s="22"/>
      <c r="I275" s="20"/>
      <c r="J275" s="20"/>
      <c r="R275" s="22"/>
      <c r="S275" s="20"/>
    </row>
    <row r="276" spans="7:19" ht="12.75" x14ac:dyDescent="0.2">
      <c r="G276" s="23"/>
      <c r="H276" s="22"/>
      <c r="I276" s="20"/>
      <c r="J276" s="20"/>
      <c r="R276" s="22"/>
      <c r="S276" s="20"/>
    </row>
    <row r="277" spans="7:19" ht="12.75" x14ac:dyDescent="0.2">
      <c r="G277" s="23"/>
      <c r="H277" s="22"/>
      <c r="I277" s="20"/>
      <c r="J277" s="20"/>
      <c r="R277" s="22"/>
      <c r="S277" s="20"/>
    </row>
    <row r="278" spans="7:19" ht="12.75" x14ac:dyDescent="0.2">
      <c r="G278" s="23"/>
      <c r="H278" s="22"/>
      <c r="I278" s="20"/>
      <c r="J278" s="20"/>
      <c r="R278" s="22"/>
      <c r="S278" s="20"/>
    </row>
    <row r="279" spans="7:19" ht="12.75" x14ac:dyDescent="0.2">
      <c r="G279" s="23"/>
      <c r="H279" s="22"/>
      <c r="I279" s="20"/>
      <c r="J279" s="20"/>
      <c r="R279" s="22"/>
      <c r="S279" s="20"/>
    </row>
    <row r="280" spans="7:19" ht="12.75" x14ac:dyDescent="0.2">
      <c r="G280" s="23"/>
      <c r="H280" s="22"/>
      <c r="I280" s="20"/>
      <c r="J280" s="20"/>
      <c r="R280" s="22"/>
      <c r="S280" s="20"/>
    </row>
    <row r="281" spans="7:19" ht="12.75" x14ac:dyDescent="0.2">
      <c r="G281" s="23"/>
      <c r="H281" s="22"/>
      <c r="I281" s="20"/>
      <c r="J281" s="20"/>
      <c r="R281" s="22"/>
      <c r="S281" s="20"/>
    </row>
    <row r="282" spans="7:19" ht="12.75" x14ac:dyDescent="0.2">
      <c r="G282" s="23"/>
      <c r="H282" s="22"/>
      <c r="I282" s="20"/>
      <c r="J282" s="20"/>
      <c r="R282" s="22"/>
      <c r="S282" s="20"/>
    </row>
    <row r="283" spans="7:19" ht="12.75" x14ac:dyDescent="0.2">
      <c r="G283" s="23"/>
      <c r="H283" s="22"/>
      <c r="I283" s="20"/>
      <c r="J283" s="20"/>
      <c r="R283" s="22"/>
      <c r="S283" s="20"/>
    </row>
    <row r="284" spans="7:19" ht="12.75" x14ac:dyDescent="0.2">
      <c r="G284" s="23"/>
      <c r="H284" s="22"/>
      <c r="I284" s="20"/>
      <c r="J284" s="20"/>
      <c r="R284" s="22"/>
      <c r="S284" s="20"/>
    </row>
    <row r="285" spans="7:19" ht="12.75" x14ac:dyDescent="0.2">
      <c r="G285" s="23"/>
      <c r="H285" s="22"/>
      <c r="I285" s="20"/>
      <c r="J285" s="20"/>
      <c r="R285" s="22"/>
      <c r="S285" s="20"/>
    </row>
    <row r="286" spans="7:19" ht="12.75" x14ac:dyDescent="0.2">
      <c r="G286" s="23"/>
      <c r="H286" s="22"/>
      <c r="I286" s="20"/>
      <c r="J286" s="20"/>
      <c r="R286" s="22"/>
      <c r="S286" s="20"/>
    </row>
    <row r="287" spans="7:19" ht="12.75" x14ac:dyDescent="0.2">
      <c r="G287" s="23"/>
      <c r="H287" s="22"/>
      <c r="I287" s="20"/>
      <c r="J287" s="20"/>
      <c r="R287" s="22"/>
      <c r="S287" s="20"/>
    </row>
    <row r="288" spans="7:19" ht="12.75" x14ac:dyDescent="0.2">
      <c r="G288" s="23"/>
      <c r="H288" s="22"/>
      <c r="I288" s="20"/>
      <c r="J288" s="20"/>
      <c r="R288" s="22"/>
      <c r="S288" s="20"/>
    </row>
    <row r="289" spans="7:19" ht="12.75" x14ac:dyDescent="0.2">
      <c r="G289" s="23"/>
      <c r="H289" s="22"/>
      <c r="I289" s="20"/>
      <c r="J289" s="20"/>
      <c r="R289" s="22"/>
      <c r="S289" s="20"/>
    </row>
    <row r="290" spans="7:19" ht="12.75" x14ac:dyDescent="0.2">
      <c r="G290" s="23"/>
      <c r="H290" s="22"/>
      <c r="I290" s="20"/>
      <c r="J290" s="20"/>
      <c r="R290" s="22"/>
      <c r="S290" s="20"/>
    </row>
    <row r="291" spans="7:19" ht="12.75" x14ac:dyDescent="0.2">
      <c r="G291" s="23"/>
      <c r="H291" s="22"/>
      <c r="I291" s="20"/>
      <c r="J291" s="20"/>
      <c r="R291" s="22"/>
      <c r="S291" s="20"/>
    </row>
    <row r="292" spans="7:19" ht="12.75" x14ac:dyDescent="0.2">
      <c r="G292" s="23"/>
      <c r="H292" s="22"/>
      <c r="I292" s="20"/>
      <c r="J292" s="20"/>
      <c r="R292" s="22"/>
      <c r="S292" s="20"/>
    </row>
    <row r="293" spans="7:19" ht="12.75" x14ac:dyDescent="0.2">
      <c r="G293" s="23"/>
      <c r="H293" s="22"/>
      <c r="I293" s="20"/>
      <c r="J293" s="20"/>
      <c r="R293" s="22"/>
      <c r="S293" s="20"/>
    </row>
    <row r="294" spans="7:19" ht="12.75" x14ac:dyDescent="0.2">
      <c r="G294" s="23"/>
      <c r="H294" s="22"/>
      <c r="I294" s="20"/>
      <c r="J294" s="20"/>
      <c r="R294" s="22"/>
      <c r="S294" s="20"/>
    </row>
    <row r="295" spans="7:19" ht="12.75" x14ac:dyDescent="0.2">
      <c r="G295" s="23"/>
      <c r="H295" s="22"/>
      <c r="I295" s="20"/>
      <c r="J295" s="20"/>
      <c r="R295" s="22"/>
      <c r="S295" s="20"/>
    </row>
    <row r="296" spans="7:19" ht="12.75" x14ac:dyDescent="0.2">
      <c r="G296" s="23"/>
      <c r="H296" s="22"/>
      <c r="I296" s="20"/>
      <c r="J296" s="20"/>
      <c r="R296" s="22"/>
      <c r="S296" s="20"/>
    </row>
    <row r="297" spans="7:19" ht="12.75" x14ac:dyDescent="0.2">
      <c r="G297" s="23"/>
      <c r="H297" s="22"/>
      <c r="I297" s="20"/>
      <c r="J297" s="20"/>
      <c r="R297" s="22"/>
      <c r="S297" s="20"/>
    </row>
    <row r="298" spans="7:19" ht="12.75" x14ac:dyDescent="0.2">
      <c r="G298" s="23"/>
      <c r="H298" s="22"/>
      <c r="I298" s="20"/>
      <c r="J298" s="20"/>
      <c r="R298" s="22"/>
      <c r="S298" s="20"/>
    </row>
    <row r="299" spans="7:19" ht="12.75" x14ac:dyDescent="0.2">
      <c r="G299" s="23"/>
      <c r="H299" s="22"/>
      <c r="I299" s="20"/>
      <c r="J299" s="20"/>
      <c r="R299" s="22"/>
      <c r="S299" s="20"/>
    </row>
    <row r="300" spans="7:19" ht="12.75" x14ac:dyDescent="0.2">
      <c r="G300" s="23"/>
      <c r="H300" s="22"/>
      <c r="I300" s="20"/>
      <c r="J300" s="20"/>
      <c r="R300" s="22"/>
      <c r="S300" s="20"/>
    </row>
    <row r="301" spans="7:19" ht="12.75" x14ac:dyDescent="0.2">
      <c r="G301" s="23"/>
      <c r="H301" s="22"/>
      <c r="I301" s="20"/>
      <c r="J301" s="20"/>
      <c r="R301" s="22"/>
      <c r="S301" s="20"/>
    </row>
    <row r="302" spans="7:19" ht="12.75" x14ac:dyDescent="0.2">
      <c r="G302" s="23"/>
      <c r="H302" s="22"/>
      <c r="I302" s="20"/>
      <c r="J302" s="20"/>
      <c r="R302" s="22"/>
      <c r="S302" s="20"/>
    </row>
    <row r="303" spans="7:19" ht="12.75" x14ac:dyDescent="0.2">
      <c r="G303" s="23"/>
      <c r="H303" s="22"/>
      <c r="I303" s="20"/>
      <c r="J303" s="20"/>
      <c r="R303" s="22"/>
      <c r="S303" s="20"/>
    </row>
    <row r="304" spans="7:19" ht="12.75" x14ac:dyDescent="0.2">
      <c r="G304" s="23"/>
      <c r="H304" s="22"/>
      <c r="I304" s="20"/>
      <c r="J304" s="20"/>
      <c r="R304" s="22"/>
      <c r="S304" s="20"/>
    </row>
    <row r="305" spans="7:19" ht="12.75" x14ac:dyDescent="0.2">
      <c r="G305" s="23"/>
      <c r="H305" s="22"/>
      <c r="I305" s="20"/>
      <c r="J305" s="20"/>
      <c r="R305" s="22"/>
      <c r="S305" s="20"/>
    </row>
    <row r="306" spans="7:19" ht="12.75" x14ac:dyDescent="0.2">
      <c r="G306" s="23"/>
      <c r="H306" s="22"/>
      <c r="I306" s="20"/>
      <c r="J306" s="20"/>
      <c r="R306" s="22"/>
      <c r="S306" s="20"/>
    </row>
    <row r="307" spans="7:19" ht="12.75" x14ac:dyDescent="0.2">
      <c r="G307" s="23"/>
      <c r="H307" s="22"/>
      <c r="I307" s="20"/>
      <c r="J307" s="20"/>
      <c r="R307" s="22"/>
      <c r="S307" s="20"/>
    </row>
    <row r="308" spans="7:19" ht="12.75" x14ac:dyDescent="0.2">
      <c r="G308" s="23"/>
      <c r="H308" s="22"/>
      <c r="I308" s="20"/>
      <c r="J308" s="20"/>
      <c r="R308" s="22"/>
      <c r="S308" s="20"/>
    </row>
    <row r="309" spans="7:19" ht="12.75" x14ac:dyDescent="0.2">
      <c r="G309" s="23"/>
      <c r="H309" s="22"/>
      <c r="I309" s="20"/>
      <c r="J309" s="20"/>
      <c r="R309" s="22"/>
      <c r="S309" s="20"/>
    </row>
    <row r="310" spans="7:19" ht="12.75" x14ac:dyDescent="0.2">
      <c r="G310" s="23"/>
      <c r="H310" s="22"/>
      <c r="I310" s="20"/>
      <c r="J310" s="20"/>
      <c r="R310" s="22"/>
      <c r="S310" s="20"/>
    </row>
    <row r="311" spans="7:19" ht="12.75" x14ac:dyDescent="0.2">
      <c r="G311" s="23"/>
      <c r="H311" s="22"/>
      <c r="I311" s="20"/>
      <c r="J311" s="20"/>
      <c r="R311" s="22"/>
      <c r="S311" s="20"/>
    </row>
    <row r="312" spans="7:19" ht="12.75" x14ac:dyDescent="0.2">
      <c r="G312" s="23"/>
      <c r="H312" s="22"/>
      <c r="I312" s="20"/>
      <c r="J312" s="20"/>
      <c r="R312" s="22"/>
      <c r="S312" s="20"/>
    </row>
    <row r="313" spans="7:19" ht="12.75" x14ac:dyDescent="0.2">
      <c r="G313" s="23"/>
      <c r="H313" s="22"/>
      <c r="I313" s="20"/>
      <c r="J313" s="20"/>
      <c r="R313" s="22"/>
      <c r="S313" s="20"/>
    </row>
    <row r="314" spans="7:19" ht="12.75" x14ac:dyDescent="0.2">
      <c r="G314" s="23"/>
      <c r="H314" s="22"/>
      <c r="I314" s="20"/>
      <c r="J314" s="20"/>
      <c r="R314" s="22"/>
      <c r="S314" s="20"/>
    </row>
    <row r="315" spans="7:19" ht="12.75" x14ac:dyDescent="0.2">
      <c r="G315" s="23"/>
      <c r="H315" s="22"/>
      <c r="I315" s="20"/>
      <c r="J315" s="20"/>
      <c r="R315" s="22"/>
      <c r="S315" s="20"/>
    </row>
    <row r="316" spans="7:19" ht="12.75" x14ac:dyDescent="0.2">
      <c r="G316" s="23"/>
      <c r="H316" s="22"/>
      <c r="I316" s="20"/>
      <c r="J316" s="20"/>
      <c r="R316" s="22"/>
      <c r="S316" s="20"/>
    </row>
    <row r="317" spans="7:19" ht="12.75" x14ac:dyDescent="0.2">
      <c r="G317" s="23"/>
      <c r="H317" s="22"/>
      <c r="I317" s="20"/>
      <c r="J317" s="20"/>
      <c r="R317" s="22"/>
      <c r="S317" s="20"/>
    </row>
    <row r="318" spans="7:19" ht="12.75" x14ac:dyDescent="0.2">
      <c r="G318" s="23"/>
      <c r="H318" s="22"/>
      <c r="I318" s="20"/>
      <c r="J318" s="20"/>
      <c r="R318" s="22"/>
      <c r="S318" s="20"/>
    </row>
    <row r="319" spans="7:19" ht="12.75" x14ac:dyDescent="0.2">
      <c r="G319" s="23"/>
      <c r="H319" s="22"/>
      <c r="I319" s="20"/>
      <c r="J319" s="20"/>
      <c r="R319" s="22"/>
      <c r="S319" s="20"/>
    </row>
    <row r="320" spans="7:19" ht="12.75" x14ac:dyDescent="0.2">
      <c r="G320" s="23"/>
      <c r="H320" s="22"/>
      <c r="I320" s="20"/>
      <c r="J320" s="20"/>
      <c r="R320" s="22"/>
      <c r="S320" s="20"/>
    </row>
    <row r="321" spans="7:19" ht="12.75" x14ac:dyDescent="0.2">
      <c r="G321" s="23"/>
      <c r="H321" s="22"/>
      <c r="I321" s="20"/>
      <c r="J321" s="20"/>
      <c r="R321" s="22"/>
      <c r="S321" s="20"/>
    </row>
    <row r="322" spans="7:19" ht="12.75" x14ac:dyDescent="0.2">
      <c r="G322" s="23"/>
      <c r="H322" s="22"/>
      <c r="I322" s="20"/>
      <c r="J322" s="20"/>
      <c r="R322" s="22"/>
      <c r="S322" s="20"/>
    </row>
    <row r="323" spans="7:19" ht="12.75" x14ac:dyDescent="0.2">
      <c r="G323" s="23"/>
      <c r="H323" s="22"/>
      <c r="I323" s="20"/>
      <c r="J323" s="20"/>
      <c r="R323" s="22"/>
      <c r="S323" s="20"/>
    </row>
    <row r="324" spans="7:19" ht="12.75" x14ac:dyDescent="0.2">
      <c r="G324" s="23"/>
      <c r="H324" s="22"/>
      <c r="I324" s="20"/>
      <c r="J324" s="20"/>
      <c r="R324" s="22"/>
      <c r="S324" s="20"/>
    </row>
    <row r="325" spans="7:19" ht="12.75" x14ac:dyDescent="0.2">
      <c r="G325" s="23"/>
      <c r="H325" s="22"/>
      <c r="I325" s="20"/>
      <c r="J325" s="20"/>
      <c r="R325" s="22"/>
      <c r="S325" s="20"/>
    </row>
    <row r="326" spans="7:19" ht="12.75" x14ac:dyDescent="0.2">
      <c r="G326" s="23"/>
      <c r="H326" s="22"/>
      <c r="I326" s="20"/>
      <c r="J326" s="20"/>
      <c r="R326" s="22"/>
      <c r="S326" s="20"/>
    </row>
    <row r="327" spans="7:19" ht="12.75" x14ac:dyDescent="0.2">
      <c r="G327" s="23"/>
      <c r="H327" s="22"/>
      <c r="I327" s="20"/>
      <c r="J327" s="20"/>
      <c r="R327" s="22"/>
      <c r="S327" s="20"/>
    </row>
    <row r="328" spans="7:19" ht="12.75" x14ac:dyDescent="0.2">
      <c r="G328" s="23"/>
      <c r="H328" s="22"/>
      <c r="I328" s="20"/>
      <c r="J328" s="20"/>
      <c r="R328" s="22"/>
      <c r="S328" s="20"/>
    </row>
    <row r="329" spans="7:19" ht="12.75" x14ac:dyDescent="0.2">
      <c r="G329" s="23"/>
      <c r="H329" s="22"/>
      <c r="I329" s="20"/>
      <c r="J329" s="20"/>
      <c r="R329" s="22"/>
      <c r="S329" s="20"/>
    </row>
    <row r="330" spans="7:19" ht="12.75" x14ac:dyDescent="0.2">
      <c r="G330" s="23"/>
      <c r="H330" s="22"/>
      <c r="I330" s="20"/>
      <c r="J330" s="20"/>
      <c r="R330" s="22"/>
      <c r="S330" s="20"/>
    </row>
    <row r="331" spans="7:19" ht="12.75" x14ac:dyDescent="0.2">
      <c r="G331" s="23"/>
      <c r="H331" s="22"/>
      <c r="I331" s="20"/>
      <c r="J331" s="20"/>
      <c r="R331" s="22"/>
      <c r="S331" s="20"/>
    </row>
    <row r="332" spans="7:19" ht="12.75" x14ac:dyDescent="0.2">
      <c r="G332" s="23"/>
      <c r="H332" s="22"/>
      <c r="I332" s="20"/>
      <c r="J332" s="20"/>
      <c r="R332" s="22"/>
      <c r="S332" s="20"/>
    </row>
    <row r="333" spans="7:19" ht="12.75" x14ac:dyDescent="0.2">
      <c r="G333" s="23"/>
      <c r="H333" s="22"/>
      <c r="I333" s="20"/>
      <c r="J333" s="20"/>
      <c r="R333" s="22"/>
      <c r="S333" s="20"/>
    </row>
    <row r="334" spans="7:19" ht="12.75" x14ac:dyDescent="0.2">
      <c r="G334" s="23"/>
      <c r="H334" s="22"/>
      <c r="I334" s="20"/>
      <c r="J334" s="20"/>
      <c r="R334" s="22"/>
      <c r="S334" s="20"/>
    </row>
    <row r="335" spans="7:19" ht="12.75" x14ac:dyDescent="0.2">
      <c r="G335" s="23"/>
      <c r="H335" s="22"/>
      <c r="I335" s="20"/>
      <c r="J335" s="20"/>
      <c r="R335" s="22"/>
      <c r="S335" s="20"/>
    </row>
    <row r="336" spans="7:19" ht="12.75" x14ac:dyDescent="0.2">
      <c r="G336" s="23"/>
      <c r="H336" s="22"/>
      <c r="I336" s="20"/>
      <c r="J336" s="20"/>
      <c r="R336" s="22"/>
      <c r="S336" s="20"/>
    </row>
    <row r="337" spans="7:19" ht="12.75" x14ac:dyDescent="0.2">
      <c r="G337" s="23"/>
      <c r="H337" s="22"/>
      <c r="I337" s="20"/>
      <c r="J337" s="20"/>
      <c r="R337" s="22"/>
      <c r="S337" s="20"/>
    </row>
    <row r="338" spans="7:19" ht="12.75" x14ac:dyDescent="0.2">
      <c r="G338" s="23"/>
      <c r="H338" s="22"/>
      <c r="I338" s="20"/>
      <c r="J338" s="20"/>
      <c r="R338" s="22"/>
      <c r="S338" s="20"/>
    </row>
    <row r="339" spans="7:19" ht="12.75" x14ac:dyDescent="0.2">
      <c r="G339" s="23"/>
      <c r="H339" s="22"/>
      <c r="I339" s="20"/>
      <c r="J339" s="20"/>
      <c r="R339" s="22"/>
      <c r="S339" s="20"/>
    </row>
    <row r="340" spans="7:19" ht="12.75" x14ac:dyDescent="0.2">
      <c r="G340" s="23"/>
      <c r="H340" s="22"/>
      <c r="I340" s="20"/>
      <c r="J340" s="20"/>
      <c r="R340" s="22"/>
      <c r="S340" s="20"/>
    </row>
    <row r="341" spans="7:19" ht="12.75" x14ac:dyDescent="0.2">
      <c r="G341" s="23"/>
      <c r="H341" s="22"/>
      <c r="I341" s="20"/>
      <c r="J341" s="20"/>
      <c r="R341" s="22"/>
      <c r="S341" s="20"/>
    </row>
    <row r="342" spans="7:19" ht="12.75" x14ac:dyDescent="0.2">
      <c r="G342" s="23"/>
      <c r="H342" s="22"/>
      <c r="I342" s="20"/>
      <c r="J342" s="20"/>
      <c r="R342" s="22"/>
      <c r="S342" s="20"/>
    </row>
    <row r="343" spans="7:19" ht="12.75" x14ac:dyDescent="0.2">
      <c r="G343" s="23"/>
      <c r="H343" s="22"/>
      <c r="I343" s="20"/>
      <c r="J343" s="20"/>
      <c r="R343" s="22"/>
      <c r="S343" s="20"/>
    </row>
    <row r="344" spans="7:19" ht="12.75" x14ac:dyDescent="0.2">
      <c r="G344" s="23"/>
      <c r="H344" s="22"/>
      <c r="I344" s="20"/>
      <c r="J344" s="20"/>
      <c r="R344" s="22"/>
      <c r="S344" s="20"/>
    </row>
    <row r="345" spans="7:19" ht="12.75" x14ac:dyDescent="0.2">
      <c r="G345" s="23"/>
      <c r="H345" s="22"/>
      <c r="I345" s="20"/>
      <c r="J345" s="20"/>
      <c r="R345" s="22"/>
      <c r="S345" s="20"/>
    </row>
    <row r="346" spans="7:19" ht="12.75" x14ac:dyDescent="0.2">
      <c r="G346" s="23"/>
      <c r="H346" s="22"/>
      <c r="I346" s="20"/>
      <c r="J346" s="20"/>
      <c r="R346" s="22"/>
      <c r="S346" s="20"/>
    </row>
    <row r="347" spans="7:19" ht="12.75" x14ac:dyDescent="0.2">
      <c r="G347" s="23"/>
      <c r="H347" s="22"/>
      <c r="I347" s="20"/>
      <c r="J347" s="20"/>
      <c r="R347" s="22"/>
      <c r="S347" s="20"/>
    </row>
    <row r="348" spans="7:19" ht="12.75" x14ac:dyDescent="0.2">
      <c r="G348" s="23"/>
      <c r="H348" s="22"/>
      <c r="I348" s="20"/>
      <c r="J348" s="20"/>
      <c r="R348" s="22"/>
      <c r="S348" s="20"/>
    </row>
    <row r="349" spans="7:19" ht="12.75" x14ac:dyDescent="0.2">
      <c r="G349" s="23"/>
      <c r="H349" s="22"/>
      <c r="I349" s="20"/>
      <c r="J349" s="20"/>
      <c r="R349" s="22"/>
      <c r="S349" s="20"/>
    </row>
    <row r="350" spans="7:19" ht="12.75" x14ac:dyDescent="0.2">
      <c r="G350" s="23"/>
      <c r="H350" s="22"/>
      <c r="I350" s="20"/>
      <c r="J350" s="20"/>
      <c r="R350" s="22"/>
      <c r="S350" s="20"/>
    </row>
    <row r="351" spans="7:19" ht="12.75" x14ac:dyDescent="0.2">
      <c r="G351" s="23"/>
      <c r="H351" s="22"/>
      <c r="I351" s="20"/>
      <c r="J351" s="20"/>
      <c r="R351" s="22"/>
      <c r="S351" s="20"/>
    </row>
    <row r="352" spans="7:19" ht="12.75" x14ac:dyDescent="0.2">
      <c r="G352" s="23"/>
      <c r="H352" s="22"/>
      <c r="I352" s="20"/>
      <c r="J352" s="20"/>
      <c r="R352" s="22"/>
      <c r="S352" s="20"/>
    </row>
    <row r="353" spans="7:19" ht="12.75" x14ac:dyDescent="0.2">
      <c r="G353" s="23"/>
      <c r="H353" s="22"/>
      <c r="I353" s="20"/>
      <c r="J353" s="20"/>
      <c r="R353" s="22"/>
      <c r="S353" s="20"/>
    </row>
    <row r="354" spans="7:19" ht="12.75" x14ac:dyDescent="0.2">
      <c r="G354" s="23"/>
      <c r="H354" s="22"/>
      <c r="I354" s="20"/>
      <c r="J354" s="20"/>
      <c r="R354" s="22"/>
      <c r="S354" s="20"/>
    </row>
    <row r="355" spans="7:19" ht="12.75" x14ac:dyDescent="0.2">
      <c r="G355" s="23"/>
      <c r="H355" s="22"/>
      <c r="I355" s="20"/>
      <c r="J355" s="20"/>
      <c r="R355" s="22"/>
      <c r="S355" s="20"/>
    </row>
    <row r="356" spans="7:19" ht="12.75" x14ac:dyDescent="0.2">
      <c r="G356" s="23"/>
      <c r="H356" s="22"/>
      <c r="I356" s="20"/>
      <c r="J356" s="20"/>
      <c r="R356" s="22"/>
      <c r="S356" s="20"/>
    </row>
    <row r="357" spans="7:19" ht="12.75" x14ac:dyDescent="0.2">
      <c r="G357" s="23"/>
      <c r="H357" s="22"/>
      <c r="I357" s="20"/>
      <c r="J357" s="20"/>
      <c r="R357" s="22"/>
      <c r="S357" s="20"/>
    </row>
    <row r="358" spans="7:19" ht="12.75" x14ac:dyDescent="0.2">
      <c r="G358" s="23"/>
      <c r="H358" s="22"/>
      <c r="I358" s="20"/>
      <c r="J358" s="20"/>
      <c r="R358" s="22"/>
      <c r="S358" s="20"/>
    </row>
    <row r="359" spans="7:19" ht="12.75" x14ac:dyDescent="0.2">
      <c r="G359" s="23"/>
      <c r="H359" s="22"/>
      <c r="I359" s="20"/>
      <c r="J359" s="20"/>
      <c r="R359" s="22"/>
      <c r="S359" s="20"/>
    </row>
    <row r="360" spans="7:19" ht="12.75" x14ac:dyDescent="0.2">
      <c r="G360" s="23"/>
      <c r="H360" s="22"/>
      <c r="I360" s="20"/>
      <c r="J360" s="20"/>
      <c r="R360" s="22"/>
      <c r="S360" s="20"/>
    </row>
    <row r="361" spans="7:19" ht="12.75" x14ac:dyDescent="0.2">
      <c r="G361" s="23"/>
      <c r="H361" s="22"/>
      <c r="I361" s="20"/>
      <c r="J361" s="20"/>
      <c r="R361" s="22"/>
      <c r="S361" s="20"/>
    </row>
    <row r="362" spans="7:19" ht="12.75" x14ac:dyDescent="0.2">
      <c r="G362" s="23"/>
      <c r="H362" s="22"/>
      <c r="I362" s="20"/>
      <c r="J362" s="20"/>
      <c r="R362" s="22"/>
      <c r="S362" s="20"/>
    </row>
    <row r="363" spans="7:19" ht="12.75" x14ac:dyDescent="0.2">
      <c r="G363" s="23"/>
      <c r="H363" s="22"/>
      <c r="I363" s="20"/>
      <c r="J363" s="20"/>
      <c r="R363" s="22"/>
      <c r="S363" s="20"/>
    </row>
    <row r="364" spans="7:19" ht="12.75" x14ac:dyDescent="0.2">
      <c r="G364" s="23"/>
      <c r="H364" s="22"/>
      <c r="I364" s="20"/>
      <c r="J364" s="20"/>
      <c r="R364" s="22"/>
      <c r="S364" s="20"/>
    </row>
    <row r="365" spans="7:19" ht="12.75" x14ac:dyDescent="0.2">
      <c r="G365" s="23"/>
      <c r="H365" s="22"/>
      <c r="I365" s="20"/>
      <c r="J365" s="20"/>
      <c r="R365" s="22"/>
      <c r="S365" s="20"/>
    </row>
    <row r="366" spans="7:19" ht="12.75" x14ac:dyDescent="0.2">
      <c r="G366" s="23"/>
      <c r="H366" s="22"/>
      <c r="I366" s="20"/>
      <c r="J366" s="20"/>
      <c r="R366" s="22"/>
      <c r="S366" s="20"/>
    </row>
    <row r="367" spans="7:19" ht="12.75" x14ac:dyDescent="0.2">
      <c r="G367" s="23"/>
      <c r="H367" s="22"/>
      <c r="I367" s="20"/>
      <c r="J367" s="20"/>
      <c r="R367" s="22"/>
      <c r="S367" s="20"/>
    </row>
    <row r="368" spans="7:19" ht="12.75" x14ac:dyDescent="0.2">
      <c r="G368" s="23"/>
      <c r="H368" s="22"/>
      <c r="I368" s="20"/>
      <c r="J368" s="20"/>
      <c r="R368" s="22"/>
      <c r="S368" s="20"/>
    </row>
    <row r="369" spans="7:19" ht="12.75" x14ac:dyDescent="0.2">
      <c r="G369" s="23"/>
      <c r="H369" s="22"/>
      <c r="I369" s="20"/>
      <c r="J369" s="20"/>
      <c r="R369" s="22"/>
      <c r="S369" s="20"/>
    </row>
    <row r="370" spans="7:19" ht="12.75" x14ac:dyDescent="0.2">
      <c r="G370" s="23"/>
      <c r="H370" s="22"/>
      <c r="I370" s="20"/>
      <c r="J370" s="20"/>
      <c r="R370" s="22"/>
      <c r="S370" s="20"/>
    </row>
    <row r="371" spans="7:19" ht="12.75" x14ac:dyDescent="0.2">
      <c r="G371" s="23"/>
      <c r="H371" s="22"/>
      <c r="I371" s="20"/>
      <c r="J371" s="20"/>
      <c r="R371" s="22"/>
      <c r="S371" s="20"/>
    </row>
    <row r="372" spans="7:19" ht="12.75" x14ac:dyDescent="0.2">
      <c r="G372" s="23"/>
      <c r="H372" s="22"/>
      <c r="I372" s="20"/>
      <c r="J372" s="20"/>
      <c r="R372" s="22"/>
      <c r="S372" s="20"/>
    </row>
    <row r="373" spans="7:19" ht="12.75" x14ac:dyDescent="0.2">
      <c r="G373" s="23"/>
      <c r="H373" s="22"/>
      <c r="I373" s="20"/>
      <c r="J373" s="20"/>
      <c r="R373" s="22"/>
      <c r="S373" s="20"/>
    </row>
    <row r="374" spans="7:19" ht="12.75" x14ac:dyDescent="0.2">
      <c r="G374" s="23"/>
      <c r="H374" s="22"/>
      <c r="I374" s="20"/>
      <c r="J374" s="20"/>
      <c r="R374" s="22"/>
      <c r="S374" s="20"/>
    </row>
    <row r="375" spans="7:19" ht="12.75" x14ac:dyDescent="0.2">
      <c r="G375" s="23"/>
      <c r="H375" s="22"/>
      <c r="I375" s="20"/>
      <c r="J375" s="20"/>
      <c r="R375" s="22"/>
      <c r="S375" s="20"/>
    </row>
    <row r="376" spans="7:19" ht="12.75" x14ac:dyDescent="0.2">
      <c r="G376" s="23"/>
      <c r="H376" s="22"/>
      <c r="I376" s="20"/>
      <c r="J376" s="20"/>
      <c r="R376" s="22"/>
      <c r="S376" s="20"/>
    </row>
    <row r="377" spans="7:19" ht="12.75" x14ac:dyDescent="0.2">
      <c r="G377" s="23"/>
      <c r="H377" s="22"/>
      <c r="I377" s="20"/>
      <c r="J377" s="20"/>
      <c r="R377" s="22"/>
      <c r="S377" s="20"/>
    </row>
    <row r="378" spans="7:19" ht="12.75" x14ac:dyDescent="0.2">
      <c r="G378" s="23"/>
      <c r="H378" s="22"/>
      <c r="I378" s="20"/>
      <c r="J378" s="20"/>
      <c r="R378" s="22"/>
      <c r="S378" s="20"/>
    </row>
    <row r="379" spans="7:19" ht="12.75" x14ac:dyDescent="0.2">
      <c r="G379" s="23"/>
      <c r="H379" s="22"/>
      <c r="I379" s="20"/>
      <c r="J379" s="20"/>
      <c r="R379" s="22"/>
      <c r="S379" s="20"/>
    </row>
    <row r="380" spans="7:19" ht="12.75" x14ac:dyDescent="0.2">
      <c r="G380" s="23"/>
      <c r="H380" s="22"/>
      <c r="I380" s="20"/>
      <c r="J380" s="20"/>
      <c r="R380" s="22"/>
      <c r="S380" s="20"/>
    </row>
    <row r="381" spans="7:19" ht="12.75" x14ac:dyDescent="0.2">
      <c r="G381" s="23"/>
      <c r="H381" s="22"/>
      <c r="I381" s="20"/>
      <c r="J381" s="20"/>
      <c r="R381" s="22"/>
      <c r="S381" s="20"/>
    </row>
    <row r="382" spans="7:19" ht="12.75" x14ac:dyDescent="0.2">
      <c r="G382" s="23"/>
      <c r="H382" s="22"/>
      <c r="I382" s="20"/>
      <c r="J382" s="20"/>
      <c r="R382" s="22"/>
      <c r="S382" s="20"/>
    </row>
    <row r="383" spans="7:19" ht="12.75" x14ac:dyDescent="0.2">
      <c r="G383" s="23"/>
      <c r="H383" s="22"/>
      <c r="I383" s="20"/>
      <c r="J383" s="20"/>
      <c r="R383" s="22"/>
      <c r="S383" s="20"/>
    </row>
    <row r="384" spans="7:19" ht="12.75" x14ac:dyDescent="0.2">
      <c r="G384" s="23"/>
      <c r="H384" s="22"/>
      <c r="I384" s="20"/>
      <c r="J384" s="20"/>
      <c r="R384" s="22"/>
      <c r="S384" s="20"/>
    </row>
    <row r="385" spans="7:19" ht="12.75" x14ac:dyDescent="0.2">
      <c r="G385" s="23"/>
      <c r="H385" s="22"/>
      <c r="I385" s="20"/>
      <c r="J385" s="20"/>
      <c r="R385" s="22"/>
      <c r="S385" s="20"/>
    </row>
    <row r="386" spans="7:19" ht="12.75" x14ac:dyDescent="0.2">
      <c r="G386" s="23"/>
      <c r="H386" s="22"/>
      <c r="I386" s="20"/>
      <c r="J386" s="20"/>
      <c r="R386" s="22"/>
      <c r="S386" s="20"/>
    </row>
    <row r="387" spans="7:19" ht="12.75" x14ac:dyDescent="0.2">
      <c r="G387" s="23"/>
      <c r="H387" s="22"/>
      <c r="I387" s="20"/>
      <c r="J387" s="20"/>
      <c r="R387" s="22"/>
      <c r="S387" s="20"/>
    </row>
    <row r="388" spans="7:19" ht="12.75" x14ac:dyDescent="0.2">
      <c r="G388" s="23"/>
      <c r="H388" s="22"/>
      <c r="I388" s="20"/>
      <c r="J388" s="20"/>
      <c r="R388" s="22"/>
      <c r="S388" s="20"/>
    </row>
    <row r="389" spans="7:19" ht="12.75" x14ac:dyDescent="0.2">
      <c r="G389" s="23"/>
      <c r="H389" s="22"/>
      <c r="I389" s="20"/>
      <c r="J389" s="20"/>
      <c r="R389" s="22"/>
      <c r="S389" s="20"/>
    </row>
    <row r="390" spans="7:19" ht="12.75" x14ac:dyDescent="0.2">
      <c r="G390" s="23"/>
      <c r="H390" s="22"/>
      <c r="I390" s="20"/>
      <c r="J390" s="20"/>
      <c r="R390" s="22"/>
      <c r="S390" s="20"/>
    </row>
    <row r="391" spans="7:19" ht="12.75" x14ac:dyDescent="0.2">
      <c r="G391" s="23"/>
      <c r="H391" s="22"/>
      <c r="I391" s="20"/>
      <c r="J391" s="20"/>
      <c r="R391" s="22"/>
      <c r="S391" s="20"/>
    </row>
    <row r="392" spans="7:19" ht="12.75" x14ac:dyDescent="0.2">
      <c r="G392" s="23"/>
      <c r="H392" s="22"/>
      <c r="I392" s="20"/>
      <c r="J392" s="20"/>
      <c r="R392" s="22"/>
      <c r="S392" s="20"/>
    </row>
    <row r="393" spans="7:19" ht="12.75" x14ac:dyDescent="0.2">
      <c r="G393" s="23"/>
      <c r="H393" s="22"/>
      <c r="I393" s="20"/>
      <c r="J393" s="20"/>
      <c r="R393" s="22"/>
      <c r="S393" s="20"/>
    </row>
    <row r="394" spans="7:19" ht="12.75" x14ac:dyDescent="0.2">
      <c r="G394" s="23"/>
      <c r="H394" s="22"/>
      <c r="I394" s="20"/>
      <c r="J394" s="20"/>
      <c r="R394" s="22"/>
      <c r="S394" s="20"/>
    </row>
    <row r="395" spans="7:19" ht="12.75" x14ac:dyDescent="0.2">
      <c r="G395" s="23"/>
      <c r="H395" s="22"/>
      <c r="I395" s="20"/>
      <c r="J395" s="20"/>
      <c r="R395" s="22"/>
      <c r="S395" s="20"/>
    </row>
    <row r="396" spans="7:19" ht="12.75" x14ac:dyDescent="0.2">
      <c r="G396" s="23"/>
      <c r="H396" s="22"/>
      <c r="I396" s="20"/>
      <c r="J396" s="20"/>
      <c r="R396" s="22"/>
      <c r="S396" s="20"/>
    </row>
    <row r="397" spans="7:19" ht="12.75" x14ac:dyDescent="0.2">
      <c r="G397" s="23"/>
      <c r="H397" s="22"/>
      <c r="I397" s="20"/>
      <c r="J397" s="20"/>
      <c r="R397" s="22"/>
      <c r="S397" s="20"/>
    </row>
    <row r="398" spans="7:19" ht="12.75" x14ac:dyDescent="0.2">
      <c r="G398" s="23"/>
      <c r="H398" s="22"/>
      <c r="I398" s="20"/>
      <c r="J398" s="20"/>
      <c r="R398" s="22"/>
      <c r="S398" s="20"/>
    </row>
    <row r="399" spans="7:19" ht="12.75" x14ac:dyDescent="0.2">
      <c r="G399" s="23"/>
      <c r="H399" s="22"/>
      <c r="I399" s="20"/>
      <c r="J399" s="20"/>
      <c r="R399" s="22"/>
      <c r="S399" s="20"/>
    </row>
    <row r="400" spans="7:19" ht="12.75" x14ac:dyDescent="0.2">
      <c r="G400" s="23"/>
      <c r="H400" s="22"/>
      <c r="I400" s="20"/>
      <c r="J400" s="20"/>
      <c r="R400" s="22"/>
      <c r="S400" s="20"/>
    </row>
    <row r="401" spans="7:19" ht="12.75" x14ac:dyDescent="0.2">
      <c r="G401" s="23"/>
      <c r="H401" s="22"/>
      <c r="I401" s="20"/>
      <c r="J401" s="20"/>
      <c r="R401" s="22"/>
      <c r="S401" s="20"/>
    </row>
    <row r="402" spans="7:19" ht="12.75" x14ac:dyDescent="0.2">
      <c r="G402" s="23"/>
      <c r="H402" s="22"/>
      <c r="I402" s="20"/>
      <c r="J402" s="20"/>
      <c r="R402" s="22"/>
      <c r="S402" s="20"/>
    </row>
    <row r="403" spans="7:19" ht="12.75" x14ac:dyDescent="0.2">
      <c r="G403" s="23"/>
      <c r="H403" s="22"/>
      <c r="I403" s="20"/>
      <c r="J403" s="20"/>
      <c r="R403" s="22"/>
      <c r="S403" s="20"/>
    </row>
    <row r="404" spans="7:19" ht="12.75" x14ac:dyDescent="0.2">
      <c r="G404" s="23"/>
      <c r="H404" s="22"/>
      <c r="I404" s="20"/>
      <c r="J404" s="20"/>
      <c r="R404" s="22"/>
      <c r="S404" s="20"/>
    </row>
    <row r="405" spans="7:19" ht="12.75" x14ac:dyDescent="0.2">
      <c r="G405" s="23"/>
      <c r="H405" s="22"/>
      <c r="I405" s="20"/>
      <c r="J405" s="20"/>
      <c r="R405" s="22"/>
      <c r="S405" s="20"/>
    </row>
    <row r="406" spans="7:19" ht="12.75" x14ac:dyDescent="0.2">
      <c r="G406" s="23"/>
      <c r="H406" s="22"/>
      <c r="I406" s="20"/>
      <c r="J406" s="20"/>
      <c r="R406" s="22"/>
      <c r="S406" s="20"/>
    </row>
    <row r="407" spans="7:19" ht="12.75" x14ac:dyDescent="0.2">
      <c r="G407" s="23"/>
      <c r="H407" s="22"/>
      <c r="I407" s="20"/>
      <c r="J407" s="20"/>
      <c r="R407" s="22"/>
      <c r="S407" s="20"/>
    </row>
    <row r="408" spans="7:19" ht="12.75" x14ac:dyDescent="0.2">
      <c r="G408" s="23"/>
      <c r="H408" s="22"/>
      <c r="I408" s="20"/>
      <c r="J408" s="20"/>
      <c r="R408" s="22"/>
      <c r="S408" s="20"/>
    </row>
    <row r="409" spans="7:19" ht="12.75" x14ac:dyDescent="0.2">
      <c r="G409" s="23"/>
      <c r="H409" s="22"/>
      <c r="I409" s="20"/>
      <c r="J409" s="20"/>
      <c r="R409" s="22"/>
      <c r="S409" s="20"/>
    </row>
    <row r="410" spans="7:19" ht="12.75" x14ac:dyDescent="0.2">
      <c r="G410" s="23"/>
      <c r="H410" s="22"/>
      <c r="I410" s="20"/>
      <c r="J410" s="20"/>
      <c r="R410" s="22"/>
      <c r="S410" s="20"/>
    </row>
    <row r="411" spans="7:19" ht="12.75" x14ac:dyDescent="0.2">
      <c r="G411" s="23"/>
      <c r="H411" s="22"/>
      <c r="I411" s="20"/>
      <c r="J411" s="20"/>
      <c r="R411" s="22"/>
      <c r="S411" s="20"/>
    </row>
    <row r="412" spans="7:19" ht="12.75" x14ac:dyDescent="0.2">
      <c r="G412" s="23"/>
      <c r="H412" s="22"/>
      <c r="I412" s="20"/>
      <c r="J412" s="20"/>
      <c r="R412" s="22"/>
      <c r="S412" s="20"/>
    </row>
    <row r="413" spans="7:19" ht="12.75" x14ac:dyDescent="0.2">
      <c r="G413" s="23"/>
      <c r="H413" s="22"/>
      <c r="I413" s="20"/>
      <c r="J413" s="20"/>
      <c r="R413" s="22"/>
      <c r="S413" s="20"/>
    </row>
    <row r="414" spans="7:19" ht="12.75" x14ac:dyDescent="0.2">
      <c r="G414" s="23"/>
      <c r="H414" s="22"/>
      <c r="I414" s="20"/>
      <c r="J414" s="20"/>
      <c r="R414" s="22"/>
      <c r="S414" s="20"/>
    </row>
    <row r="415" spans="7:19" ht="12.75" x14ac:dyDescent="0.2">
      <c r="G415" s="23"/>
      <c r="H415" s="22"/>
      <c r="I415" s="20"/>
      <c r="J415" s="20"/>
      <c r="R415" s="22"/>
      <c r="S415" s="20"/>
    </row>
    <row r="416" spans="7:19" ht="12.75" x14ac:dyDescent="0.2">
      <c r="G416" s="23"/>
      <c r="H416" s="22"/>
      <c r="I416" s="20"/>
      <c r="J416" s="20"/>
      <c r="R416" s="22"/>
      <c r="S416" s="20"/>
    </row>
    <row r="417" spans="7:19" ht="12.75" x14ac:dyDescent="0.2">
      <c r="G417" s="23"/>
      <c r="H417" s="22"/>
      <c r="I417" s="20"/>
      <c r="J417" s="20"/>
      <c r="R417" s="22"/>
      <c r="S417" s="20"/>
    </row>
    <row r="418" spans="7:19" ht="12.75" x14ac:dyDescent="0.2">
      <c r="G418" s="23"/>
      <c r="H418" s="22"/>
      <c r="I418" s="20"/>
      <c r="J418" s="20"/>
      <c r="R418" s="22"/>
      <c r="S418" s="20"/>
    </row>
    <row r="419" spans="7:19" ht="12.75" x14ac:dyDescent="0.2">
      <c r="G419" s="23"/>
      <c r="H419" s="22"/>
      <c r="I419" s="20"/>
      <c r="J419" s="20"/>
      <c r="R419" s="22"/>
      <c r="S419" s="20"/>
    </row>
    <row r="420" spans="7:19" ht="12.75" x14ac:dyDescent="0.2">
      <c r="G420" s="23"/>
      <c r="H420" s="22"/>
      <c r="I420" s="20"/>
      <c r="J420" s="20"/>
      <c r="R420" s="22"/>
      <c r="S420" s="20"/>
    </row>
    <row r="421" spans="7:19" ht="12.75" x14ac:dyDescent="0.2">
      <c r="G421" s="23"/>
      <c r="H421" s="22"/>
      <c r="I421" s="20"/>
      <c r="J421" s="20"/>
      <c r="R421" s="22"/>
      <c r="S421" s="20"/>
    </row>
    <row r="422" spans="7:19" ht="12.75" x14ac:dyDescent="0.2">
      <c r="G422" s="23"/>
      <c r="H422" s="22"/>
      <c r="I422" s="20"/>
      <c r="J422" s="20"/>
      <c r="R422" s="22"/>
      <c r="S422" s="20"/>
    </row>
    <row r="423" spans="7:19" ht="12.75" x14ac:dyDescent="0.2">
      <c r="G423" s="23"/>
      <c r="H423" s="22"/>
      <c r="I423" s="20"/>
      <c r="J423" s="20"/>
      <c r="R423" s="22"/>
      <c r="S423" s="20"/>
    </row>
    <row r="424" spans="7:19" ht="12.75" x14ac:dyDescent="0.2">
      <c r="G424" s="23"/>
      <c r="H424" s="22"/>
      <c r="I424" s="20"/>
      <c r="J424" s="20"/>
      <c r="R424" s="22"/>
      <c r="S424" s="20"/>
    </row>
    <row r="425" spans="7:19" ht="12.75" x14ac:dyDescent="0.2">
      <c r="G425" s="23"/>
      <c r="H425" s="22"/>
      <c r="I425" s="20"/>
      <c r="J425" s="20"/>
      <c r="R425" s="22"/>
      <c r="S425" s="20"/>
    </row>
    <row r="426" spans="7:19" ht="12.75" x14ac:dyDescent="0.2">
      <c r="G426" s="23"/>
      <c r="H426" s="22"/>
      <c r="I426" s="20"/>
      <c r="J426" s="20"/>
      <c r="R426" s="22"/>
      <c r="S426" s="20"/>
    </row>
    <row r="427" spans="7:19" ht="12.75" x14ac:dyDescent="0.2">
      <c r="G427" s="23"/>
      <c r="H427" s="22"/>
      <c r="I427" s="20"/>
      <c r="J427" s="20"/>
      <c r="R427" s="22"/>
      <c r="S427" s="20"/>
    </row>
    <row r="428" spans="7:19" ht="12.75" x14ac:dyDescent="0.2">
      <c r="G428" s="23"/>
      <c r="H428" s="22"/>
      <c r="I428" s="20"/>
      <c r="J428" s="20"/>
      <c r="R428" s="22"/>
      <c r="S428" s="20"/>
    </row>
    <row r="429" spans="7:19" ht="12.75" x14ac:dyDescent="0.2">
      <c r="G429" s="23"/>
      <c r="H429" s="22"/>
      <c r="I429" s="20"/>
      <c r="J429" s="20"/>
      <c r="R429" s="22"/>
      <c r="S429" s="20"/>
    </row>
    <row r="430" spans="7:19" ht="12.75" x14ac:dyDescent="0.2">
      <c r="G430" s="23"/>
      <c r="H430" s="22"/>
      <c r="I430" s="20"/>
      <c r="J430" s="20"/>
      <c r="R430" s="22"/>
      <c r="S430" s="20"/>
    </row>
    <row r="431" spans="7:19" ht="12.75" x14ac:dyDescent="0.2">
      <c r="G431" s="23"/>
      <c r="H431" s="22"/>
      <c r="I431" s="20"/>
      <c r="J431" s="20"/>
      <c r="R431" s="22"/>
      <c r="S431" s="20"/>
    </row>
    <row r="432" spans="7:19" ht="12.75" x14ac:dyDescent="0.2">
      <c r="G432" s="23"/>
      <c r="H432" s="22"/>
      <c r="I432" s="20"/>
      <c r="J432" s="20"/>
      <c r="R432" s="22"/>
      <c r="S432" s="20"/>
    </row>
    <row r="433" spans="7:19" ht="12.75" x14ac:dyDescent="0.2">
      <c r="G433" s="23"/>
      <c r="H433" s="22"/>
      <c r="I433" s="20"/>
      <c r="J433" s="20"/>
      <c r="R433" s="22"/>
      <c r="S433" s="20"/>
    </row>
    <row r="434" spans="7:19" ht="12.75" x14ac:dyDescent="0.2">
      <c r="G434" s="23"/>
      <c r="H434" s="22"/>
      <c r="I434" s="20"/>
      <c r="J434" s="20"/>
      <c r="R434" s="22"/>
      <c r="S434" s="20"/>
    </row>
    <row r="435" spans="7:19" ht="12.75" x14ac:dyDescent="0.2">
      <c r="G435" s="23"/>
      <c r="H435" s="22"/>
      <c r="I435" s="20"/>
      <c r="J435" s="20"/>
      <c r="R435" s="22"/>
      <c r="S435" s="20"/>
    </row>
    <row r="436" spans="7:19" ht="12.75" x14ac:dyDescent="0.2">
      <c r="G436" s="23"/>
      <c r="H436" s="22"/>
      <c r="I436" s="20"/>
      <c r="J436" s="20"/>
      <c r="R436" s="22"/>
      <c r="S436" s="20"/>
    </row>
    <row r="437" spans="7:19" ht="12.75" x14ac:dyDescent="0.2">
      <c r="G437" s="23"/>
      <c r="H437" s="22"/>
      <c r="I437" s="20"/>
      <c r="J437" s="20"/>
      <c r="R437" s="22"/>
      <c r="S437" s="20"/>
    </row>
    <row r="438" spans="7:19" ht="12.75" x14ac:dyDescent="0.2">
      <c r="G438" s="23"/>
      <c r="H438" s="22"/>
      <c r="I438" s="20"/>
      <c r="J438" s="20"/>
      <c r="R438" s="22"/>
      <c r="S438" s="20"/>
    </row>
    <row r="439" spans="7:19" ht="12.75" x14ac:dyDescent="0.2">
      <c r="G439" s="23"/>
      <c r="H439" s="22"/>
      <c r="I439" s="20"/>
      <c r="J439" s="20"/>
      <c r="R439" s="22"/>
      <c r="S439" s="20"/>
    </row>
    <row r="440" spans="7:19" ht="12.75" x14ac:dyDescent="0.2">
      <c r="G440" s="23"/>
      <c r="H440" s="22"/>
      <c r="I440" s="20"/>
      <c r="J440" s="20"/>
      <c r="R440" s="22"/>
      <c r="S440" s="20"/>
    </row>
    <row r="441" spans="7:19" ht="12.75" x14ac:dyDescent="0.2">
      <c r="G441" s="23"/>
      <c r="H441" s="22"/>
      <c r="I441" s="20"/>
      <c r="J441" s="20"/>
      <c r="R441" s="22"/>
      <c r="S441" s="20"/>
    </row>
    <row r="442" spans="7:19" ht="12.75" x14ac:dyDescent="0.2">
      <c r="G442" s="23"/>
      <c r="H442" s="22"/>
      <c r="I442" s="20"/>
      <c r="J442" s="20"/>
      <c r="R442" s="22"/>
      <c r="S442" s="20"/>
    </row>
    <row r="443" spans="7:19" ht="12.75" x14ac:dyDescent="0.2">
      <c r="G443" s="23"/>
      <c r="H443" s="22"/>
      <c r="I443" s="20"/>
      <c r="J443" s="20"/>
      <c r="R443" s="22"/>
      <c r="S443" s="20"/>
    </row>
    <row r="444" spans="7:19" ht="12.75" x14ac:dyDescent="0.2">
      <c r="G444" s="23"/>
      <c r="H444" s="22"/>
      <c r="I444" s="20"/>
      <c r="J444" s="20"/>
      <c r="R444" s="22"/>
      <c r="S444" s="20"/>
    </row>
    <row r="445" spans="7:19" ht="12.75" x14ac:dyDescent="0.2">
      <c r="G445" s="23"/>
      <c r="H445" s="22"/>
      <c r="I445" s="20"/>
      <c r="J445" s="20"/>
      <c r="R445" s="22"/>
      <c r="S445" s="20"/>
    </row>
    <row r="446" spans="7:19" ht="12.75" x14ac:dyDescent="0.2">
      <c r="G446" s="23"/>
      <c r="H446" s="22"/>
      <c r="I446" s="20"/>
      <c r="J446" s="20"/>
      <c r="R446" s="22"/>
      <c r="S446" s="20"/>
    </row>
    <row r="447" spans="7:19" ht="12.75" x14ac:dyDescent="0.2">
      <c r="G447" s="23"/>
      <c r="H447" s="22"/>
      <c r="I447" s="20"/>
      <c r="J447" s="20"/>
      <c r="R447" s="22"/>
      <c r="S447" s="20"/>
    </row>
    <row r="448" spans="7:19" ht="12.75" x14ac:dyDescent="0.2">
      <c r="G448" s="23"/>
      <c r="H448" s="22"/>
      <c r="I448" s="20"/>
      <c r="J448" s="20"/>
      <c r="R448" s="22"/>
      <c r="S448" s="20"/>
    </row>
    <row r="449" spans="7:19" ht="12.75" x14ac:dyDescent="0.2">
      <c r="G449" s="23"/>
      <c r="H449" s="22"/>
      <c r="I449" s="20"/>
      <c r="J449" s="20"/>
      <c r="R449" s="22"/>
      <c r="S449" s="20"/>
    </row>
    <row r="450" spans="7:19" ht="12.75" x14ac:dyDescent="0.2">
      <c r="G450" s="23"/>
      <c r="H450" s="22"/>
      <c r="I450" s="20"/>
      <c r="J450" s="20"/>
      <c r="R450" s="22"/>
      <c r="S450" s="20"/>
    </row>
    <row r="451" spans="7:19" ht="12.75" x14ac:dyDescent="0.2">
      <c r="G451" s="23"/>
      <c r="H451" s="22"/>
      <c r="I451" s="20"/>
      <c r="J451" s="20"/>
      <c r="R451" s="22"/>
      <c r="S451" s="20"/>
    </row>
    <row r="452" spans="7:19" ht="12.75" x14ac:dyDescent="0.2">
      <c r="G452" s="23"/>
      <c r="H452" s="22"/>
      <c r="I452" s="20"/>
      <c r="J452" s="20"/>
      <c r="R452" s="22"/>
      <c r="S452" s="20"/>
    </row>
    <row r="453" spans="7:19" ht="12.75" x14ac:dyDescent="0.2">
      <c r="G453" s="23"/>
      <c r="H453" s="22"/>
      <c r="I453" s="20"/>
      <c r="J453" s="20"/>
      <c r="R453" s="22"/>
      <c r="S453" s="20"/>
    </row>
    <row r="454" spans="7:19" ht="12.75" x14ac:dyDescent="0.2">
      <c r="G454" s="23"/>
      <c r="H454" s="22"/>
      <c r="I454" s="20"/>
      <c r="J454" s="20"/>
      <c r="R454" s="22"/>
      <c r="S454" s="20"/>
    </row>
    <row r="455" spans="7:19" ht="12.75" x14ac:dyDescent="0.2">
      <c r="G455" s="23"/>
      <c r="H455" s="22"/>
      <c r="I455" s="20"/>
      <c r="J455" s="20"/>
      <c r="R455" s="22"/>
      <c r="S455" s="20"/>
    </row>
    <row r="456" spans="7:19" ht="12.75" x14ac:dyDescent="0.2">
      <c r="G456" s="23"/>
      <c r="H456" s="22"/>
      <c r="I456" s="20"/>
      <c r="J456" s="20"/>
      <c r="R456" s="22"/>
      <c r="S456" s="20"/>
    </row>
    <row r="457" spans="7:19" ht="12.75" x14ac:dyDescent="0.2">
      <c r="G457" s="23"/>
      <c r="H457" s="22"/>
      <c r="I457" s="20"/>
      <c r="J457" s="20"/>
      <c r="R457" s="22"/>
      <c r="S457" s="20"/>
    </row>
    <row r="458" spans="7:19" ht="12.75" x14ac:dyDescent="0.2">
      <c r="G458" s="23"/>
      <c r="H458" s="22"/>
      <c r="I458" s="20"/>
      <c r="J458" s="20"/>
      <c r="R458" s="22"/>
      <c r="S458" s="20"/>
    </row>
    <row r="459" spans="7:19" ht="12.75" x14ac:dyDescent="0.2">
      <c r="G459" s="23"/>
      <c r="H459" s="22"/>
      <c r="I459" s="20"/>
      <c r="J459" s="20"/>
      <c r="R459" s="22"/>
      <c r="S459" s="20"/>
    </row>
    <row r="460" spans="7:19" ht="12.75" x14ac:dyDescent="0.2">
      <c r="G460" s="23"/>
      <c r="H460" s="22"/>
      <c r="I460" s="20"/>
      <c r="J460" s="20"/>
      <c r="R460" s="22"/>
      <c r="S460" s="20"/>
    </row>
    <row r="461" spans="7:19" ht="12.75" x14ac:dyDescent="0.2">
      <c r="G461" s="23"/>
      <c r="H461" s="22"/>
      <c r="I461" s="20"/>
      <c r="J461" s="20"/>
      <c r="R461" s="22"/>
      <c r="S461" s="20"/>
    </row>
    <row r="462" spans="7:19" ht="12.75" x14ac:dyDescent="0.2">
      <c r="G462" s="23"/>
      <c r="H462" s="22"/>
      <c r="I462" s="20"/>
      <c r="J462" s="20"/>
      <c r="R462" s="22"/>
      <c r="S462" s="20"/>
    </row>
    <row r="463" spans="7:19" ht="12.75" x14ac:dyDescent="0.2">
      <c r="G463" s="23"/>
      <c r="H463" s="22"/>
      <c r="I463" s="20"/>
      <c r="J463" s="20"/>
      <c r="R463" s="22"/>
      <c r="S463" s="20"/>
    </row>
    <row r="464" spans="7:19" ht="12.75" x14ac:dyDescent="0.2">
      <c r="G464" s="23"/>
      <c r="H464" s="22"/>
      <c r="I464" s="20"/>
      <c r="J464" s="20"/>
      <c r="R464" s="22"/>
      <c r="S464" s="20"/>
    </row>
    <row r="465" spans="7:19" ht="12.75" x14ac:dyDescent="0.2">
      <c r="G465" s="23"/>
      <c r="H465" s="22"/>
      <c r="I465" s="20"/>
      <c r="J465" s="20"/>
      <c r="R465" s="22"/>
      <c r="S465" s="20"/>
    </row>
    <row r="466" spans="7:19" ht="12.75" x14ac:dyDescent="0.2">
      <c r="G466" s="23"/>
      <c r="H466" s="22"/>
      <c r="I466" s="20"/>
      <c r="J466" s="20"/>
      <c r="R466" s="22"/>
      <c r="S466" s="20"/>
    </row>
    <row r="467" spans="7:19" ht="12.75" x14ac:dyDescent="0.2">
      <c r="G467" s="23"/>
      <c r="H467" s="22"/>
      <c r="I467" s="20"/>
      <c r="J467" s="20"/>
      <c r="R467" s="22"/>
      <c r="S467" s="20"/>
    </row>
    <row r="468" spans="7:19" ht="12.75" x14ac:dyDescent="0.2">
      <c r="G468" s="23"/>
      <c r="H468" s="22"/>
      <c r="I468" s="20"/>
      <c r="J468" s="20"/>
      <c r="R468" s="22"/>
      <c r="S468" s="20"/>
    </row>
    <row r="469" spans="7:19" ht="12.75" x14ac:dyDescent="0.2">
      <c r="G469" s="23"/>
      <c r="H469" s="22"/>
      <c r="I469" s="20"/>
      <c r="J469" s="20"/>
      <c r="R469" s="22"/>
      <c r="S469" s="20"/>
    </row>
    <row r="470" spans="7:19" ht="12.75" x14ac:dyDescent="0.2">
      <c r="G470" s="23"/>
      <c r="H470" s="22"/>
      <c r="I470" s="20"/>
      <c r="J470" s="20"/>
      <c r="R470" s="22"/>
      <c r="S470" s="20"/>
    </row>
    <row r="471" spans="7:19" ht="12.75" x14ac:dyDescent="0.2">
      <c r="G471" s="23"/>
      <c r="H471" s="22"/>
      <c r="I471" s="20"/>
      <c r="J471" s="20"/>
      <c r="R471" s="22"/>
      <c r="S471" s="20"/>
    </row>
    <row r="472" spans="7:19" ht="12.75" x14ac:dyDescent="0.2">
      <c r="G472" s="23"/>
      <c r="H472" s="22"/>
      <c r="I472" s="20"/>
      <c r="J472" s="20"/>
      <c r="R472" s="22"/>
      <c r="S472" s="20"/>
    </row>
    <row r="473" spans="7:19" ht="12.75" x14ac:dyDescent="0.2">
      <c r="G473" s="23"/>
      <c r="H473" s="22"/>
      <c r="I473" s="20"/>
      <c r="J473" s="20"/>
      <c r="R473" s="22"/>
      <c r="S473" s="20"/>
    </row>
    <row r="474" spans="7:19" ht="12.75" x14ac:dyDescent="0.2">
      <c r="G474" s="23"/>
      <c r="H474" s="22"/>
      <c r="I474" s="20"/>
      <c r="J474" s="20"/>
      <c r="R474" s="22"/>
      <c r="S474" s="20"/>
    </row>
    <row r="475" spans="7:19" ht="12.75" x14ac:dyDescent="0.2">
      <c r="G475" s="23"/>
      <c r="H475" s="22"/>
      <c r="I475" s="20"/>
      <c r="J475" s="20"/>
      <c r="R475" s="22"/>
      <c r="S475" s="20"/>
    </row>
    <row r="476" spans="7:19" ht="12.75" x14ac:dyDescent="0.2">
      <c r="G476" s="23"/>
      <c r="H476" s="22"/>
      <c r="I476" s="20"/>
      <c r="J476" s="20"/>
      <c r="R476" s="22"/>
      <c r="S476" s="20"/>
    </row>
    <row r="477" spans="7:19" ht="12.75" x14ac:dyDescent="0.2">
      <c r="G477" s="23"/>
      <c r="H477" s="22"/>
      <c r="I477" s="20"/>
      <c r="J477" s="20"/>
      <c r="R477" s="22"/>
      <c r="S477" s="20"/>
    </row>
    <row r="478" spans="7:19" ht="12.75" x14ac:dyDescent="0.2">
      <c r="G478" s="23"/>
      <c r="H478" s="22"/>
      <c r="I478" s="20"/>
      <c r="J478" s="20"/>
      <c r="R478" s="22"/>
      <c r="S478" s="20"/>
    </row>
    <row r="479" spans="7:19" ht="12.75" x14ac:dyDescent="0.2">
      <c r="G479" s="23"/>
      <c r="H479" s="22"/>
      <c r="I479" s="20"/>
      <c r="J479" s="20"/>
      <c r="R479" s="22"/>
      <c r="S479" s="20"/>
    </row>
    <row r="480" spans="7:19" ht="12.75" x14ac:dyDescent="0.2">
      <c r="G480" s="23"/>
      <c r="H480" s="22"/>
      <c r="I480" s="20"/>
      <c r="J480" s="20"/>
      <c r="R480" s="22"/>
      <c r="S480" s="20"/>
    </row>
    <row r="481" spans="7:19" ht="12.75" x14ac:dyDescent="0.2">
      <c r="G481" s="23"/>
      <c r="H481" s="22"/>
      <c r="I481" s="20"/>
      <c r="J481" s="20"/>
      <c r="R481" s="22"/>
      <c r="S481" s="20"/>
    </row>
    <row r="482" spans="7:19" ht="12.75" x14ac:dyDescent="0.2">
      <c r="G482" s="23"/>
      <c r="H482" s="22"/>
      <c r="I482" s="20"/>
      <c r="J482" s="20"/>
      <c r="R482" s="22"/>
      <c r="S482" s="20"/>
    </row>
    <row r="483" spans="7:19" ht="12.75" x14ac:dyDescent="0.2">
      <c r="G483" s="23"/>
      <c r="H483" s="22"/>
      <c r="I483" s="20"/>
      <c r="J483" s="20"/>
      <c r="R483" s="22"/>
      <c r="S483" s="20"/>
    </row>
    <row r="484" spans="7:19" ht="12.75" x14ac:dyDescent="0.2">
      <c r="G484" s="23"/>
      <c r="H484" s="22"/>
      <c r="I484" s="20"/>
      <c r="J484" s="20"/>
      <c r="R484" s="22"/>
      <c r="S484" s="20"/>
    </row>
    <row r="485" spans="7:19" ht="12.75" x14ac:dyDescent="0.2">
      <c r="G485" s="23"/>
      <c r="H485" s="22"/>
      <c r="I485" s="20"/>
      <c r="J485" s="20"/>
      <c r="R485" s="22"/>
      <c r="S485" s="20"/>
    </row>
    <row r="486" spans="7:19" ht="12.75" x14ac:dyDescent="0.2">
      <c r="G486" s="23"/>
      <c r="H486" s="22"/>
      <c r="I486" s="20"/>
      <c r="J486" s="20"/>
      <c r="R486" s="22"/>
      <c r="S486" s="20"/>
    </row>
    <row r="487" spans="7:19" ht="12.75" x14ac:dyDescent="0.2">
      <c r="G487" s="23"/>
      <c r="H487" s="22"/>
      <c r="I487" s="20"/>
      <c r="J487" s="20"/>
      <c r="R487" s="22"/>
      <c r="S487" s="20"/>
    </row>
    <row r="488" spans="7:19" ht="12.75" x14ac:dyDescent="0.2">
      <c r="G488" s="23"/>
      <c r="H488" s="22"/>
      <c r="I488" s="20"/>
      <c r="J488" s="20"/>
      <c r="R488" s="22"/>
      <c r="S488" s="20"/>
    </row>
    <row r="489" spans="7:19" ht="12.75" x14ac:dyDescent="0.2">
      <c r="G489" s="23"/>
      <c r="H489" s="22"/>
      <c r="I489" s="20"/>
      <c r="J489" s="20"/>
      <c r="R489" s="22"/>
      <c r="S489" s="20"/>
    </row>
    <row r="490" spans="7:19" ht="12.75" x14ac:dyDescent="0.2">
      <c r="G490" s="23"/>
      <c r="H490" s="22"/>
      <c r="I490" s="20"/>
      <c r="J490" s="20"/>
      <c r="R490" s="22"/>
      <c r="S490" s="20"/>
    </row>
    <row r="491" spans="7:19" ht="12.75" x14ac:dyDescent="0.2">
      <c r="G491" s="23"/>
      <c r="H491" s="22"/>
      <c r="I491" s="20"/>
      <c r="J491" s="20"/>
      <c r="R491" s="22"/>
      <c r="S491" s="20"/>
    </row>
    <row r="492" spans="7:19" ht="12.75" x14ac:dyDescent="0.2">
      <c r="G492" s="23"/>
      <c r="H492" s="22"/>
      <c r="I492" s="20"/>
      <c r="J492" s="20"/>
      <c r="R492" s="22"/>
      <c r="S492" s="20"/>
    </row>
    <row r="493" spans="7:19" ht="12.75" x14ac:dyDescent="0.2">
      <c r="G493" s="23"/>
      <c r="H493" s="22"/>
      <c r="I493" s="20"/>
      <c r="J493" s="20"/>
      <c r="R493" s="22"/>
      <c r="S493" s="20"/>
    </row>
    <row r="494" spans="7:19" ht="12.75" x14ac:dyDescent="0.2">
      <c r="G494" s="23"/>
      <c r="H494" s="22"/>
      <c r="I494" s="20"/>
      <c r="J494" s="20"/>
      <c r="R494" s="22"/>
      <c r="S494" s="20"/>
    </row>
    <row r="495" spans="7:19" ht="12.75" x14ac:dyDescent="0.2">
      <c r="G495" s="23"/>
      <c r="H495" s="22"/>
      <c r="I495" s="20"/>
      <c r="J495" s="20"/>
      <c r="R495" s="22"/>
      <c r="S495" s="20"/>
    </row>
    <row r="496" spans="7:19" ht="12.75" x14ac:dyDescent="0.2">
      <c r="G496" s="23"/>
      <c r="H496" s="22"/>
      <c r="I496" s="20"/>
      <c r="J496" s="20"/>
      <c r="R496" s="22"/>
      <c r="S496" s="20"/>
    </row>
    <row r="497" spans="7:19" ht="12.75" x14ac:dyDescent="0.2">
      <c r="G497" s="23"/>
      <c r="H497" s="22"/>
      <c r="I497" s="20"/>
      <c r="J497" s="20"/>
      <c r="R497" s="22"/>
      <c r="S497" s="20"/>
    </row>
    <row r="498" spans="7:19" ht="12.75" x14ac:dyDescent="0.2">
      <c r="G498" s="23"/>
      <c r="H498" s="22"/>
      <c r="I498" s="20"/>
      <c r="J498" s="20"/>
      <c r="R498" s="22"/>
      <c r="S498" s="20"/>
    </row>
    <row r="499" spans="7:19" ht="12.75" x14ac:dyDescent="0.2">
      <c r="G499" s="23"/>
      <c r="H499" s="22"/>
      <c r="I499" s="20"/>
      <c r="J499" s="20"/>
      <c r="R499" s="22"/>
      <c r="S499" s="20"/>
    </row>
    <row r="500" spans="7:19" ht="12.75" x14ac:dyDescent="0.2">
      <c r="G500" s="23"/>
      <c r="H500" s="22"/>
      <c r="I500" s="20"/>
      <c r="J500" s="20"/>
      <c r="R500" s="22"/>
      <c r="S500" s="20"/>
    </row>
    <row r="501" spans="7:19" ht="12.75" x14ac:dyDescent="0.2">
      <c r="G501" s="23"/>
      <c r="H501" s="22"/>
      <c r="I501" s="20"/>
      <c r="J501" s="20"/>
      <c r="R501" s="22"/>
      <c r="S501" s="20"/>
    </row>
    <row r="502" spans="7:19" ht="12.75" x14ac:dyDescent="0.2">
      <c r="G502" s="23"/>
      <c r="H502" s="22"/>
      <c r="I502" s="20"/>
      <c r="J502" s="20"/>
      <c r="R502" s="22"/>
      <c r="S502" s="20"/>
    </row>
    <row r="503" spans="7:19" ht="12.75" x14ac:dyDescent="0.2">
      <c r="G503" s="23"/>
      <c r="H503" s="22"/>
      <c r="I503" s="20"/>
      <c r="J503" s="20"/>
      <c r="R503" s="22"/>
      <c r="S503" s="20"/>
    </row>
    <row r="504" spans="7:19" ht="12.75" x14ac:dyDescent="0.2">
      <c r="G504" s="23"/>
      <c r="H504" s="22"/>
      <c r="I504" s="20"/>
      <c r="J504" s="20"/>
      <c r="R504" s="22"/>
      <c r="S504" s="20"/>
    </row>
    <row r="505" spans="7:19" ht="12.75" x14ac:dyDescent="0.2">
      <c r="G505" s="23"/>
      <c r="H505" s="22"/>
      <c r="I505" s="20"/>
      <c r="J505" s="20"/>
      <c r="R505" s="22"/>
      <c r="S505" s="20"/>
    </row>
    <row r="506" spans="7:19" ht="12.75" x14ac:dyDescent="0.2">
      <c r="G506" s="23"/>
      <c r="H506" s="22"/>
      <c r="I506" s="20"/>
      <c r="J506" s="20"/>
      <c r="R506" s="22"/>
      <c r="S506" s="20"/>
    </row>
    <row r="507" spans="7:19" ht="12.75" x14ac:dyDescent="0.2">
      <c r="G507" s="23"/>
      <c r="H507" s="22"/>
      <c r="I507" s="20"/>
      <c r="J507" s="20"/>
      <c r="R507" s="22"/>
      <c r="S507" s="20"/>
    </row>
    <row r="508" spans="7:19" ht="12.75" x14ac:dyDescent="0.2">
      <c r="G508" s="23"/>
      <c r="H508" s="22"/>
      <c r="I508" s="20"/>
      <c r="J508" s="20"/>
      <c r="R508" s="22"/>
      <c r="S508" s="20"/>
    </row>
    <row r="509" spans="7:19" ht="12.75" x14ac:dyDescent="0.2">
      <c r="G509" s="23"/>
      <c r="H509" s="22"/>
      <c r="I509" s="20"/>
      <c r="J509" s="20"/>
      <c r="R509" s="22"/>
      <c r="S509" s="20"/>
    </row>
    <row r="510" spans="7:19" ht="12.75" x14ac:dyDescent="0.2">
      <c r="G510" s="23"/>
      <c r="H510" s="22"/>
      <c r="I510" s="20"/>
      <c r="J510" s="20"/>
      <c r="R510" s="22"/>
      <c r="S510" s="20"/>
    </row>
    <row r="511" spans="7:19" ht="12.75" x14ac:dyDescent="0.2">
      <c r="G511" s="23"/>
      <c r="H511" s="22"/>
      <c r="I511" s="20"/>
      <c r="J511" s="20"/>
      <c r="R511" s="22"/>
      <c r="S511" s="20"/>
    </row>
  </sheetData>
  <autoFilter ref="A1:Z206" xr:uid="{00000000-0009-0000-0000-000001000000}"/>
  <hyperlinks>
    <hyperlink ref="Y120" r:id="rId1" xr:uid="{683489C5-C7A0-49E5-814D-67B0E2A692C9}"/>
    <hyperlink ref="Y121" r:id="rId2" xr:uid="{DAC287F7-5827-47DA-B7C6-6A3C2F0EA58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bdd_contratistas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2021-12-24T17:07:26Z</dcterms:created>
  <dcterms:modified xsi:type="dcterms:W3CDTF">2021-12-24T17:14:03Z</dcterms:modified>
</cp:coreProperties>
</file>